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สวส\สวส\แบบฟอร์มลงทะเบียน\"/>
    </mc:Choice>
  </mc:AlternateContent>
  <xr:revisionPtr revIDLastSave="0" documentId="13_ncr:1_{B979C5DB-7120-4B41-90BE-41BE1380C706}" xr6:coauthVersionLast="47" xr6:coauthVersionMax="47" xr10:uidLastSave="{00000000-0000-0000-0000-000000000000}"/>
  <bookViews>
    <workbookView xWindow="-110" yWindow="-110" windowWidth="19420" windowHeight="10420" tabRatio="961" activeTab="6" xr2:uid="{A60CFACF-E2BD-4F8A-BCE9-C6AE3B31B532}"/>
  </bookViews>
  <sheets>
    <sheet name="ข้อแนะนำ" sheetId="7" r:id="rId1"/>
    <sheet name="๑. ข้อมูลทั่วไป ๑" sheetId="1" r:id="rId2"/>
    <sheet name="๒. ข้อมูลทั่วไป ๒" sheetId="9" r:id="rId3"/>
    <sheet name="๓. ข้อมูลกิจการและผลดำเนินงาน" sheetId="3" r:id="rId4"/>
    <sheet name="๔. แผนการดำเนินกิจการเพื่อสังคม" sheetId="5" r:id="rId5"/>
    <sheet name="๕. รายการเอกสารแนบ" sheetId="4" r:id="rId6"/>
    <sheet name="๖. แบบขอจดแจ้ง" sheetId="6" r:id="rId7"/>
    <sheet name="Data" sheetId="8" state="veryHidden" r:id="rId8"/>
    <sheet name="Info" sheetId="2" state="veryHidden" r:id="rId9"/>
  </sheets>
  <definedNames>
    <definedName name="_xlnm._FilterDatabase" localSheetId="8" hidden="1">Info!$B$3:$U$7</definedName>
    <definedName name="Countตำบล">Info!$X$2</definedName>
    <definedName name="Countอำเภอ">Info!$AE$2</definedName>
    <definedName name="InputData">Data!$C$2:$C$83</definedName>
    <definedName name="Month">Info!$AM$4:$AM$15</definedName>
    <definedName name="_xlnm.Print_Area" localSheetId="4">'๔. แผนการดำเนินกิจการเพื่อสังคม'!$A$1:$F$44</definedName>
    <definedName name="_xlnm.Print_Area" localSheetId="6">'๖. แบบขอจดแจ้ง'!$A$1:$R$131</definedName>
    <definedName name="Refตำบล">Info!$X$3</definedName>
    <definedName name="Refอำเภอ">Info!$AE$3</definedName>
    <definedName name="ThaiNo.">Info!$AP$4:$AP$34</definedName>
    <definedName name="คำนำหน้า">Info!$D$4:$D$6</definedName>
    <definedName name="จังหวัด">Info!$AJ$4:$AJ$80</definedName>
    <definedName name="จำนวนพนักงาน">Info!$AZ$4:$AZ$9</definedName>
    <definedName name="ประเภทกิจการ">Info!$B$4:$B$7</definedName>
    <definedName name="ประเภทธุรกิจ">Info!$BB$4:$BB$6</definedName>
    <definedName name="วัตถุประสงค์กิจการ">Info!$AU$4:$AU$35</definedName>
    <definedName name="อุตสาหกรรม">Info!$AW$4:$AW$27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2" i="6" l="1"/>
  <c r="B73" i="6"/>
  <c r="B64" i="6"/>
  <c r="B55" i="6"/>
  <c r="B47" i="6"/>
  <c r="A32" i="6"/>
  <c r="C26" i="8"/>
  <c r="E25" i="8"/>
  <c r="C25" i="8" s="1"/>
  <c r="E28" i="8"/>
  <c r="C28" i="8" s="1"/>
  <c r="E27" i="8"/>
  <c r="C27" i="8" s="1"/>
  <c r="E24" i="8"/>
  <c r="C24" i="8" s="1"/>
  <c r="E34" i="8"/>
  <c r="C34" i="8" s="1"/>
  <c r="E35" i="8"/>
  <c r="C35" i="8" s="1"/>
  <c r="E36" i="8"/>
  <c r="C36" i="8" s="1"/>
  <c r="E37" i="8"/>
  <c r="C37" i="8" s="1"/>
  <c r="E38" i="8"/>
  <c r="C38" i="8" s="1"/>
  <c r="E39" i="8"/>
  <c r="C39" i="8" s="1"/>
  <c r="E40" i="8"/>
  <c r="C40" i="8" s="1"/>
  <c r="E41" i="8"/>
  <c r="C41" i="8" s="1"/>
  <c r="E42" i="8"/>
  <c r="C42" i="8" s="1"/>
  <c r="E43" i="8"/>
  <c r="C43" i="8" s="1"/>
  <c r="E44" i="8"/>
  <c r="C44" i="8" s="1"/>
  <c r="E33" i="8"/>
  <c r="C33" i="8" s="1"/>
  <c r="E32" i="8"/>
  <c r="C32" i="8" s="1"/>
  <c r="E31" i="8"/>
  <c r="C31" i="8" s="1"/>
  <c r="E29" i="8"/>
  <c r="E30" i="8" s="1"/>
  <c r="C30" i="8" s="1"/>
  <c r="E26" i="8"/>
  <c r="E22" i="8"/>
  <c r="C22" i="8" s="1"/>
  <c r="I7" i="8"/>
  <c r="E2" i="8"/>
  <c r="C2" i="8" s="1"/>
  <c r="E80" i="8"/>
  <c r="C80" i="8" s="1"/>
  <c r="E79" i="8"/>
  <c r="C79" i="8" s="1"/>
  <c r="E78" i="8"/>
  <c r="C78" i="8" s="1"/>
  <c r="E77" i="8"/>
  <c r="C77" i="8" s="1"/>
  <c r="E76" i="8"/>
  <c r="C76" i="8" s="1"/>
  <c r="E75" i="8"/>
  <c r="C75" i="8" s="1"/>
  <c r="E74" i="8"/>
  <c r="C74" i="8" s="1"/>
  <c r="E73" i="8"/>
  <c r="C73" i="8" s="1"/>
  <c r="E72" i="8"/>
  <c r="C72" i="8" s="1"/>
  <c r="E71" i="8"/>
  <c r="C71" i="8" s="1"/>
  <c r="E70" i="8"/>
  <c r="C70" i="8" s="1"/>
  <c r="E69" i="8"/>
  <c r="C69" i="8" s="1"/>
  <c r="E68" i="8"/>
  <c r="C68" i="8" s="1"/>
  <c r="E67" i="8"/>
  <c r="C67" i="8" s="1"/>
  <c r="E66" i="8"/>
  <c r="C66" i="8" s="1"/>
  <c r="E65" i="8"/>
  <c r="C65" i="8" s="1"/>
  <c r="E64" i="8"/>
  <c r="C64" i="8" s="1"/>
  <c r="E63" i="8"/>
  <c r="C63" i="8" s="1"/>
  <c r="E62" i="8"/>
  <c r="C62" i="8" s="1"/>
  <c r="E61" i="8"/>
  <c r="C61" i="8" s="1"/>
  <c r="E60" i="8"/>
  <c r="C60" i="8" s="1"/>
  <c r="E59" i="8"/>
  <c r="C59" i="8" s="1"/>
  <c r="E58" i="8"/>
  <c r="C58" i="8" s="1"/>
  <c r="E57" i="8"/>
  <c r="C57" i="8" s="1"/>
  <c r="E56" i="8"/>
  <c r="C56" i="8" s="1"/>
  <c r="E55" i="8"/>
  <c r="C55" i="8" s="1"/>
  <c r="E54" i="8"/>
  <c r="C54" i="8" s="1"/>
  <c r="E53" i="8"/>
  <c r="C53" i="8" s="1"/>
  <c r="E52" i="8"/>
  <c r="C52" i="8" s="1"/>
  <c r="E51" i="8"/>
  <c r="C51" i="8" s="1"/>
  <c r="E50" i="8"/>
  <c r="C50" i="8" s="1"/>
  <c r="E49" i="8"/>
  <c r="C49" i="8" s="1"/>
  <c r="E48" i="8"/>
  <c r="C48" i="8" s="1"/>
  <c r="E47" i="8"/>
  <c r="C47" i="8" s="1"/>
  <c r="E46" i="8"/>
  <c r="C46" i="8" s="1"/>
  <c r="E45" i="8"/>
  <c r="C45" i="8" s="1"/>
  <c r="E21" i="8"/>
  <c r="C21" i="8" s="1"/>
  <c r="E20" i="8"/>
  <c r="C20" i="8" s="1"/>
  <c r="E19" i="8"/>
  <c r="C19" i="8" s="1"/>
  <c r="E18" i="8"/>
  <c r="C18" i="8" s="1"/>
  <c r="E17" i="8"/>
  <c r="C17" i="8" s="1"/>
  <c r="E16" i="8"/>
  <c r="C16" i="8" s="1"/>
  <c r="E15" i="8"/>
  <c r="C15" i="8" s="1"/>
  <c r="E14" i="8"/>
  <c r="C14" i="8" s="1"/>
  <c r="E13" i="8"/>
  <c r="C13" i="8" s="1"/>
  <c r="E12" i="8"/>
  <c r="C12" i="8" s="1"/>
  <c r="E11" i="8"/>
  <c r="C11" i="8" s="1"/>
  <c r="E10" i="8"/>
  <c r="C10" i="8" s="1"/>
  <c r="E6" i="8"/>
  <c r="C6" i="8" s="1"/>
  <c r="E5" i="8"/>
  <c r="C5" i="8" s="1"/>
  <c r="E4" i="8"/>
  <c r="C4" i="8" s="1"/>
  <c r="E3" i="8"/>
  <c r="C3" i="8" s="1"/>
  <c r="I11" i="8"/>
  <c r="E8" i="8" s="1"/>
  <c r="C8" i="8" s="1"/>
  <c r="I40" i="5"/>
  <c r="I41" i="5"/>
  <c r="I39" i="5"/>
  <c r="E81" i="8"/>
  <c r="C81" i="8" s="1"/>
  <c r="L20" i="6"/>
  <c r="M11" i="6"/>
  <c r="C26" i="6"/>
  <c r="I8" i="8"/>
  <c r="I10" i="8"/>
  <c r="E7" i="8" s="1"/>
  <c r="C7" i="8" s="1"/>
  <c r="I9" i="8"/>
  <c r="J1" i="2"/>
  <c r="H3" i="2"/>
  <c r="B12" i="4"/>
  <c r="B20" i="4"/>
  <c r="AN1" i="2"/>
  <c r="AP1" i="2" s="1"/>
  <c r="M10" i="6"/>
  <c r="G122" i="6"/>
  <c r="G121" i="6"/>
  <c r="B19" i="6"/>
  <c r="H19" i="6"/>
  <c r="N19" i="6"/>
  <c r="E16" i="6"/>
  <c r="O25" i="6"/>
  <c r="G25" i="6"/>
  <c r="E24" i="6"/>
  <c r="D22" i="6"/>
  <c r="M21" i="6"/>
  <c r="E21" i="6"/>
  <c r="I18" i="6"/>
  <c r="E18" i="6"/>
  <c r="G17" i="6"/>
  <c r="K5" i="2"/>
  <c r="K6" i="2"/>
  <c r="K7" i="2"/>
  <c r="K8" i="2"/>
  <c r="K9" i="2"/>
  <c r="K10" i="2"/>
  <c r="K11" i="2"/>
  <c r="K12" i="2"/>
  <c r="K13" i="2"/>
  <c r="K14" i="2"/>
  <c r="K15" i="2"/>
  <c r="K4" i="2"/>
  <c r="T1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1" i="2"/>
  <c r="T342" i="2"/>
  <c r="T343" i="2"/>
  <c r="T344" i="2"/>
  <c r="T345" i="2"/>
  <c r="T346" i="2"/>
  <c r="T347" i="2"/>
  <c r="T348" i="2"/>
  <c r="T349" i="2"/>
  <c r="T350" i="2"/>
  <c r="T351" i="2"/>
  <c r="T352" i="2"/>
  <c r="T353" i="2"/>
  <c r="T354" i="2"/>
  <c r="T355" i="2"/>
  <c r="T356" i="2"/>
  <c r="T357" i="2"/>
  <c r="T358" i="2"/>
  <c r="T359" i="2"/>
  <c r="T360" i="2"/>
  <c r="T361" i="2"/>
  <c r="T362" i="2"/>
  <c r="T363" i="2"/>
  <c r="T364" i="2"/>
  <c r="T365" i="2"/>
  <c r="T366" i="2"/>
  <c r="T367" i="2"/>
  <c r="T368" i="2"/>
  <c r="T369" i="2"/>
  <c r="T370" i="2"/>
  <c r="T371" i="2"/>
  <c r="T372" i="2"/>
  <c r="T373" i="2"/>
  <c r="T374" i="2"/>
  <c r="T375" i="2"/>
  <c r="T376" i="2"/>
  <c r="T377" i="2"/>
  <c r="T378" i="2"/>
  <c r="T379" i="2"/>
  <c r="T380" i="2"/>
  <c r="T381" i="2"/>
  <c r="T382" i="2"/>
  <c r="T383" i="2"/>
  <c r="T384" i="2"/>
  <c r="T385" i="2"/>
  <c r="T386" i="2"/>
  <c r="T387" i="2"/>
  <c r="T388" i="2"/>
  <c r="T389" i="2"/>
  <c r="T390" i="2"/>
  <c r="T391" i="2"/>
  <c r="T392" i="2"/>
  <c r="T393" i="2"/>
  <c r="T394" i="2"/>
  <c r="T395" i="2"/>
  <c r="T396" i="2"/>
  <c r="T397" i="2"/>
  <c r="T398" i="2"/>
  <c r="T399" i="2"/>
  <c r="T400" i="2"/>
  <c r="T401" i="2"/>
  <c r="T402" i="2"/>
  <c r="T403" i="2"/>
  <c r="T404" i="2"/>
  <c r="T405" i="2"/>
  <c r="T406" i="2"/>
  <c r="T407" i="2"/>
  <c r="T408" i="2"/>
  <c r="T409" i="2"/>
  <c r="T410" i="2"/>
  <c r="T411" i="2"/>
  <c r="T412" i="2"/>
  <c r="T413" i="2"/>
  <c r="T414" i="2"/>
  <c r="T415" i="2"/>
  <c r="T416" i="2"/>
  <c r="T417" i="2"/>
  <c r="T418" i="2"/>
  <c r="T419" i="2"/>
  <c r="T420" i="2"/>
  <c r="T421" i="2"/>
  <c r="T422" i="2"/>
  <c r="T423" i="2"/>
  <c r="T424" i="2"/>
  <c r="T425" i="2"/>
  <c r="T426" i="2"/>
  <c r="T427" i="2"/>
  <c r="T428" i="2"/>
  <c r="T429" i="2"/>
  <c r="T430" i="2"/>
  <c r="T431" i="2"/>
  <c r="T432" i="2"/>
  <c r="T433" i="2"/>
  <c r="T434" i="2"/>
  <c r="T435" i="2"/>
  <c r="T436" i="2"/>
  <c r="T437" i="2"/>
  <c r="T438" i="2"/>
  <c r="T439" i="2"/>
  <c r="T440" i="2"/>
  <c r="T441" i="2"/>
  <c r="T442" i="2"/>
  <c r="T443" i="2"/>
  <c r="T444" i="2"/>
  <c r="T445" i="2"/>
  <c r="T446" i="2"/>
  <c r="T447" i="2"/>
  <c r="T448" i="2"/>
  <c r="T449" i="2"/>
  <c r="T450" i="2"/>
  <c r="T451" i="2"/>
  <c r="T452" i="2"/>
  <c r="T453" i="2"/>
  <c r="T454" i="2"/>
  <c r="T455" i="2"/>
  <c r="T456" i="2"/>
  <c r="T457" i="2"/>
  <c r="T458" i="2"/>
  <c r="T459" i="2"/>
  <c r="T460" i="2"/>
  <c r="T461" i="2"/>
  <c r="T462" i="2"/>
  <c r="T463" i="2"/>
  <c r="T464" i="2"/>
  <c r="T465" i="2"/>
  <c r="T466" i="2"/>
  <c r="T467" i="2"/>
  <c r="T468" i="2"/>
  <c r="T469" i="2"/>
  <c r="T470" i="2"/>
  <c r="T471" i="2"/>
  <c r="T472" i="2"/>
  <c r="T473" i="2"/>
  <c r="T474" i="2"/>
  <c r="T475" i="2"/>
  <c r="T476" i="2"/>
  <c r="T477" i="2"/>
  <c r="T478" i="2"/>
  <c r="T479" i="2"/>
  <c r="T480" i="2"/>
  <c r="T481" i="2"/>
  <c r="T482" i="2"/>
  <c r="T483" i="2"/>
  <c r="T484" i="2"/>
  <c r="T485" i="2"/>
  <c r="T486" i="2"/>
  <c r="T487" i="2"/>
  <c r="T488" i="2"/>
  <c r="T489" i="2"/>
  <c r="T490" i="2"/>
  <c r="T491" i="2"/>
  <c r="T492" i="2"/>
  <c r="T493" i="2"/>
  <c r="T494" i="2"/>
  <c r="T495" i="2"/>
  <c r="T496" i="2"/>
  <c r="T497" i="2"/>
  <c r="T498" i="2"/>
  <c r="T499" i="2"/>
  <c r="T500" i="2"/>
  <c r="T501" i="2"/>
  <c r="T502" i="2"/>
  <c r="T503" i="2"/>
  <c r="T504" i="2"/>
  <c r="T505" i="2"/>
  <c r="T506" i="2"/>
  <c r="T507" i="2"/>
  <c r="T508" i="2"/>
  <c r="T509" i="2"/>
  <c r="T510" i="2"/>
  <c r="T511" i="2"/>
  <c r="T512" i="2"/>
  <c r="T513" i="2"/>
  <c r="T514" i="2"/>
  <c r="T515" i="2"/>
  <c r="T516" i="2"/>
  <c r="T517" i="2"/>
  <c r="T518" i="2"/>
  <c r="T519" i="2"/>
  <c r="T520" i="2"/>
  <c r="T521" i="2"/>
  <c r="T522" i="2"/>
  <c r="T523" i="2"/>
  <c r="T524" i="2"/>
  <c r="T525" i="2"/>
  <c r="T526" i="2"/>
  <c r="T527" i="2"/>
  <c r="T528" i="2"/>
  <c r="T529" i="2"/>
  <c r="T530" i="2"/>
  <c r="T531" i="2"/>
  <c r="T532" i="2"/>
  <c r="T533" i="2"/>
  <c r="T534" i="2"/>
  <c r="T535" i="2"/>
  <c r="T536" i="2"/>
  <c r="T537" i="2"/>
  <c r="T538" i="2"/>
  <c r="T539" i="2"/>
  <c r="T540" i="2"/>
  <c r="T541" i="2"/>
  <c r="T542" i="2"/>
  <c r="T543" i="2"/>
  <c r="T544" i="2"/>
  <c r="T545" i="2"/>
  <c r="T546" i="2"/>
  <c r="T547" i="2"/>
  <c r="T548" i="2"/>
  <c r="T549" i="2"/>
  <c r="T550" i="2"/>
  <c r="T551" i="2"/>
  <c r="T552" i="2"/>
  <c r="T553" i="2"/>
  <c r="T554" i="2"/>
  <c r="T555" i="2"/>
  <c r="T556" i="2"/>
  <c r="T557" i="2"/>
  <c r="T558" i="2"/>
  <c r="T559" i="2"/>
  <c r="T560" i="2"/>
  <c r="T561" i="2"/>
  <c r="T562" i="2"/>
  <c r="T563" i="2"/>
  <c r="T564" i="2"/>
  <c r="T565" i="2"/>
  <c r="T566" i="2"/>
  <c r="T567" i="2"/>
  <c r="T568" i="2"/>
  <c r="T569" i="2"/>
  <c r="T570" i="2"/>
  <c r="T571" i="2"/>
  <c r="T572" i="2"/>
  <c r="T573" i="2"/>
  <c r="T574" i="2"/>
  <c r="T575" i="2"/>
  <c r="T576" i="2"/>
  <c r="T577" i="2"/>
  <c r="T578" i="2"/>
  <c r="T579" i="2"/>
  <c r="T580" i="2"/>
  <c r="T581" i="2"/>
  <c r="T582" i="2"/>
  <c r="T583" i="2"/>
  <c r="T584" i="2"/>
  <c r="T585" i="2"/>
  <c r="T586" i="2"/>
  <c r="T587" i="2"/>
  <c r="T588" i="2"/>
  <c r="T589" i="2"/>
  <c r="T590" i="2"/>
  <c r="T591" i="2"/>
  <c r="T592" i="2"/>
  <c r="T593" i="2"/>
  <c r="T594" i="2"/>
  <c r="T595" i="2"/>
  <c r="T596" i="2"/>
  <c r="T597" i="2"/>
  <c r="T598" i="2"/>
  <c r="T599" i="2"/>
  <c r="T600" i="2"/>
  <c r="T601" i="2"/>
  <c r="T602" i="2"/>
  <c r="T603" i="2"/>
  <c r="T604" i="2"/>
  <c r="T605" i="2"/>
  <c r="T606" i="2"/>
  <c r="T607" i="2"/>
  <c r="T608" i="2"/>
  <c r="T609" i="2"/>
  <c r="T610" i="2"/>
  <c r="T611" i="2"/>
  <c r="T612" i="2"/>
  <c r="T613" i="2"/>
  <c r="T614" i="2"/>
  <c r="T615" i="2"/>
  <c r="T616" i="2"/>
  <c r="T617" i="2"/>
  <c r="T618" i="2"/>
  <c r="T619" i="2"/>
  <c r="T620" i="2"/>
  <c r="T621" i="2"/>
  <c r="T622" i="2"/>
  <c r="T623" i="2"/>
  <c r="T624" i="2"/>
  <c r="T625" i="2"/>
  <c r="T626" i="2"/>
  <c r="T627" i="2"/>
  <c r="T628" i="2"/>
  <c r="T629" i="2"/>
  <c r="T630" i="2"/>
  <c r="T631" i="2"/>
  <c r="T632" i="2"/>
  <c r="T633" i="2"/>
  <c r="T634" i="2"/>
  <c r="T635" i="2"/>
  <c r="T636" i="2"/>
  <c r="T637" i="2"/>
  <c r="T638" i="2"/>
  <c r="T639" i="2"/>
  <c r="T640" i="2"/>
  <c r="T641" i="2"/>
  <c r="T642" i="2"/>
  <c r="T643" i="2"/>
  <c r="T644" i="2"/>
  <c r="T645" i="2"/>
  <c r="T646" i="2"/>
  <c r="T647" i="2"/>
  <c r="T648" i="2"/>
  <c r="T649" i="2"/>
  <c r="T650" i="2"/>
  <c r="T651" i="2"/>
  <c r="T652" i="2"/>
  <c r="T653" i="2"/>
  <c r="T654" i="2"/>
  <c r="T655" i="2"/>
  <c r="T656" i="2"/>
  <c r="T657" i="2"/>
  <c r="T658" i="2"/>
  <c r="T659" i="2"/>
  <c r="T660" i="2"/>
  <c r="T661" i="2"/>
  <c r="T662" i="2"/>
  <c r="T663" i="2"/>
  <c r="T664" i="2"/>
  <c r="T665" i="2"/>
  <c r="T666" i="2"/>
  <c r="T667" i="2"/>
  <c r="T668" i="2"/>
  <c r="T669" i="2"/>
  <c r="T670" i="2"/>
  <c r="T671" i="2"/>
  <c r="T672" i="2"/>
  <c r="T673" i="2"/>
  <c r="T674" i="2"/>
  <c r="T675" i="2"/>
  <c r="T676" i="2"/>
  <c r="T677" i="2"/>
  <c r="T678" i="2"/>
  <c r="T679" i="2"/>
  <c r="T680" i="2"/>
  <c r="T681" i="2"/>
  <c r="T682" i="2"/>
  <c r="T683" i="2"/>
  <c r="T684" i="2"/>
  <c r="T685" i="2"/>
  <c r="T686" i="2"/>
  <c r="T687" i="2"/>
  <c r="T688" i="2"/>
  <c r="T689" i="2"/>
  <c r="T690" i="2"/>
  <c r="T691" i="2"/>
  <c r="T692" i="2"/>
  <c r="T693" i="2"/>
  <c r="T694" i="2"/>
  <c r="T695" i="2"/>
  <c r="T696" i="2"/>
  <c r="T697" i="2"/>
  <c r="T698" i="2"/>
  <c r="T699" i="2"/>
  <c r="T700" i="2"/>
  <c r="T701" i="2"/>
  <c r="T702" i="2"/>
  <c r="T703" i="2"/>
  <c r="T704" i="2"/>
  <c r="T705" i="2"/>
  <c r="T706" i="2"/>
  <c r="T707" i="2"/>
  <c r="T708" i="2"/>
  <c r="T709" i="2"/>
  <c r="T710" i="2"/>
  <c r="T711" i="2"/>
  <c r="T712" i="2"/>
  <c r="T713" i="2"/>
  <c r="T714" i="2"/>
  <c r="T715" i="2"/>
  <c r="T716" i="2"/>
  <c r="T717" i="2"/>
  <c r="T718" i="2"/>
  <c r="T719" i="2"/>
  <c r="T720" i="2"/>
  <c r="T721" i="2"/>
  <c r="T722" i="2"/>
  <c r="T723" i="2"/>
  <c r="T724" i="2"/>
  <c r="T725" i="2"/>
  <c r="T726" i="2"/>
  <c r="T727" i="2"/>
  <c r="T728" i="2"/>
  <c r="T729" i="2"/>
  <c r="T730" i="2"/>
  <c r="T731" i="2"/>
  <c r="T732" i="2"/>
  <c r="T733" i="2"/>
  <c r="T734" i="2"/>
  <c r="T735" i="2"/>
  <c r="T736" i="2"/>
  <c r="T737" i="2"/>
  <c r="T738" i="2"/>
  <c r="T739" i="2"/>
  <c r="T740" i="2"/>
  <c r="T741" i="2"/>
  <c r="T742" i="2"/>
  <c r="T743" i="2"/>
  <c r="T744" i="2"/>
  <c r="T745" i="2"/>
  <c r="T746" i="2"/>
  <c r="T747" i="2"/>
  <c r="T748" i="2"/>
  <c r="T749" i="2"/>
  <c r="T750" i="2"/>
  <c r="T751" i="2"/>
  <c r="T752" i="2"/>
  <c r="T753" i="2"/>
  <c r="T754" i="2"/>
  <c r="T755" i="2"/>
  <c r="T756" i="2"/>
  <c r="T757" i="2"/>
  <c r="T758" i="2"/>
  <c r="T759" i="2"/>
  <c r="T760" i="2"/>
  <c r="T761" i="2"/>
  <c r="T762" i="2"/>
  <c r="T763" i="2"/>
  <c r="T764" i="2"/>
  <c r="T765" i="2"/>
  <c r="T766" i="2"/>
  <c r="T767" i="2"/>
  <c r="T768" i="2"/>
  <c r="T769" i="2"/>
  <c r="T770" i="2"/>
  <c r="T771" i="2"/>
  <c r="T772" i="2"/>
  <c r="T773" i="2"/>
  <c r="T774" i="2"/>
  <c r="T775" i="2"/>
  <c r="T776" i="2"/>
  <c r="T777" i="2"/>
  <c r="T778" i="2"/>
  <c r="T779" i="2"/>
  <c r="T780" i="2"/>
  <c r="T781" i="2"/>
  <c r="T782" i="2"/>
  <c r="T783" i="2"/>
  <c r="T784" i="2"/>
  <c r="T785" i="2"/>
  <c r="T786" i="2"/>
  <c r="T787" i="2"/>
  <c r="T788" i="2"/>
  <c r="T789" i="2"/>
  <c r="T790" i="2"/>
  <c r="T791" i="2"/>
  <c r="T792" i="2"/>
  <c r="T793" i="2"/>
  <c r="T794" i="2"/>
  <c r="T795" i="2"/>
  <c r="T796" i="2"/>
  <c r="T797" i="2"/>
  <c r="T798" i="2"/>
  <c r="T799" i="2"/>
  <c r="T800" i="2"/>
  <c r="T801" i="2"/>
  <c r="T802" i="2"/>
  <c r="T803" i="2"/>
  <c r="T804" i="2"/>
  <c r="T805" i="2"/>
  <c r="T806" i="2"/>
  <c r="T807" i="2"/>
  <c r="T808" i="2"/>
  <c r="T809" i="2"/>
  <c r="T810" i="2"/>
  <c r="T811" i="2"/>
  <c r="T812" i="2"/>
  <c r="T813" i="2"/>
  <c r="T814" i="2"/>
  <c r="T815" i="2"/>
  <c r="T816" i="2"/>
  <c r="T817" i="2"/>
  <c r="T818" i="2"/>
  <c r="T819" i="2"/>
  <c r="T820" i="2"/>
  <c r="T821" i="2"/>
  <c r="T822" i="2"/>
  <c r="T823" i="2"/>
  <c r="T824" i="2"/>
  <c r="T825" i="2"/>
  <c r="T826" i="2"/>
  <c r="T827" i="2"/>
  <c r="T828" i="2"/>
  <c r="T829" i="2"/>
  <c r="T830" i="2"/>
  <c r="T831" i="2"/>
  <c r="T832" i="2"/>
  <c r="T833" i="2"/>
  <c r="T834" i="2"/>
  <c r="T835" i="2"/>
  <c r="T836" i="2"/>
  <c r="T837" i="2"/>
  <c r="T838" i="2"/>
  <c r="T839" i="2"/>
  <c r="T840" i="2"/>
  <c r="T841" i="2"/>
  <c r="T842" i="2"/>
  <c r="T843" i="2"/>
  <c r="T844" i="2"/>
  <c r="T845" i="2"/>
  <c r="T846" i="2"/>
  <c r="T847" i="2"/>
  <c r="T848" i="2"/>
  <c r="T849" i="2"/>
  <c r="T850" i="2"/>
  <c r="T851" i="2"/>
  <c r="T852" i="2"/>
  <c r="T853" i="2"/>
  <c r="T854" i="2"/>
  <c r="T855" i="2"/>
  <c r="T856" i="2"/>
  <c r="T857" i="2"/>
  <c r="T858" i="2"/>
  <c r="T859" i="2"/>
  <c r="T860" i="2"/>
  <c r="T861" i="2"/>
  <c r="T862" i="2"/>
  <c r="T863" i="2"/>
  <c r="T864" i="2"/>
  <c r="T865" i="2"/>
  <c r="T866" i="2"/>
  <c r="T867" i="2"/>
  <c r="T868" i="2"/>
  <c r="T869" i="2"/>
  <c r="T870" i="2"/>
  <c r="T871" i="2"/>
  <c r="T872" i="2"/>
  <c r="T873" i="2"/>
  <c r="T874" i="2"/>
  <c r="T875" i="2"/>
  <c r="T876" i="2"/>
  <c r="T877" i="2"/>
  <c r="T878" i="2"/>
  <c r="T879" i="2"/>
  <c r="T880" i="2"/>
  <c r="T881" i="2"/>
  <c r="T882" i="2"/>
  <c r="T883" i="2"/>
  <c r="T884" i="2"/>
  <c r="T885" i="2"/>
  <c r="T886" i="2"/>
  <c r="T887" i="2"/>
  <c r="T888" i="2"/>
  <c r="T889" i="2"/>
  <c r="T890" i="2"/>
  <c r="T891" i="2"/>
  <c r="T892" i="2"/>
  <c r="T893" i="2"/>
  <c r="T894" i="2"/>
  <c r="T895" i="2"/>
  <c r="T896" i="2"/>
  <c r="T897" i="2"/>
  <c r="T898" i="2"/>
  <c r="T899" i="2"/>
  <c r="T900" i="2"/>
  <c r="T901" i="2"/>
  <c r="T902" i="2"/>
  <c r="T903" i="2"/>
  <c r="T904" i="2"/>
  <c r="T905" i="2"/>
  <c r="T906" i="2"/>
  <c r="T907" i="2"/>
  <c r="T908" i="2"/>
  <c r="T909" i="2"/>
  <c r="T910" i="2"/>
  <c r="T911" i="2"/>
  <c r="T912" i="2"/>
  <c r="T913" i="2"/>
  <c r="T914" i="2"/>
  <c r="T915" i="2"/>
  <c r="T916" i="2"/>
  <c r="T917" i="2"/>
  <c r="T918" i="2"/>
  <c r="T919" i="2"/>
  <c r="T920" i="2"/>
  <c r="T921" i="2"/>
  <c r="T922" i="2"/>
  <c r="T923" i="2"/>
  <c r="T924" i="2"/>
  <c r="T925" i="2"/>
  <c r="T926" i="2"/>
  <c r="T927" i="2"/>
  <c r="T928" i="2"/>
  <c r="T929" i="2"/>
  <c r="T930" i="2"/>
  <c r="T931" i="2"/>
  <c r="T932" i="2"/>
  <c r="T933" i="2"/>
  <c r="T934" i="2"/>
  <c r="T935" i="2"/>
  <c r="T936" i="2"/>
  <c r="T937" i="2"/>
  <c r="T938" i="2"/>
  <c r="T939" i="2"/>
  <c r="T940" i="2"/>
  <c r="T941" i="2"/>
  <c r="T942" i="2"/>
  <c r="T943" i="2"/>
  <c r="T944" i="2"/>
  <c r="T945" i="2"/>
  <c r="T946" i="2"/>
  <c r="T947" i="2"/>
  <c r="T948" i="2"/>
  <c r="T949" i="2"/>
  <c r="T950" i="2"/>
  <c r="T951" i="2"/>
  <c r="T952" i="2"/>
  <c r="T953" i="2"/>
  <c r="T954" i="2"/>
  <c r="T955" i="2"/>
  <c r="T956" i="2"/>
  <c r="T957" i="2"/>
  <c r="T958" i="2"/>
  <c r="T959" i="2"/>
  <c r="T960" i="2"/>
  <c r="T961" i="2"/>
  <c r="T962" i="2"/>
  <c r="T963" i="2"/>
  <c r="T964" i="2"/>
  <c r="T965" i="2"/>
  <c r="T966" i="2"/>
  <c r="T967" i="2"/>
  <c r="T968" i="2"/>
  <c r="T969" i="2"/>
  <c r="T970" i="2"/>
  <c r="T971" i="2"/>
  <c r="T972" i="2"/>
  <c r="T973" i="2"/>
  <c r="T974" i="2"/>
  <c r="T975" i="2"/>
  <c r="T976" i="2"/>
  <c r="T977" i="2"/>
  <c r="T978" i="2"/>
  <c r="T979" i="2"/>
  <c r="T980" i="2"/>
  <c r="T981" i="2"/>
  <c r="T982" i="2"/>
  <c r="T983" i="2"/>
  <c r="T984" i="2"/>
  <c r="T985" i="2"/>
  <c r="T986" i="2"/>
  <c r="T987" i="2"/>
  <c r="T988" i="2"/>
  <c r="T989" i="2"/>
  <c r="T990" i="2"/>
  <c r="T991" i="2"/>
  <c r="T992" i="2"/>
  <c r="T993" i="2"/>
  <c r="T994" i="2"/>
  <c r="T995" i="2"/>
  <c r="T996" i="2"/>
  <c r="T997" i="2"/>
  <c r="T998" i="2"/>
  <c r="T999" i="2"/>
  <c r="T1000" i="2"/>
  <c r="T1001" i="2"/>
  <c r="T1002" i="2"/>
  <c r="T1003" i="2"/>
  <c r="T1004" i="2"/>
  <c r="T1005" i="2"/>
  <c r="T1006" i="2"/>
  <c r="T1007" i="2"/>
  <c r="T1008" i="2"/>
  <c r="T1009" i="2"/>
  <c r="T1010" i="2"/>
  <c r="T1011" i="2"/>
  <c r="T1012" i="2"/>
  <c r="T1013" i="2"/>
  <c r="T1014" i="2"/>
  <c r="T1015" i="2"/>
  <c r="T1016" i="2"/>
  <c r="T1017" i="2"/>
  <c r="T1018" i="2"/>
  <c r="T1019" i="2"/>
  <c r="T1020" i="2"/>
  <c r="T1021" i="2"/>
  <c r="T1022" i="2"/>
  <c r="T1023" i="2"/>
  <c r="T1024" i="2"/>
  <c r="T1025" i="2"/>
  <c r="T1026" i="2"/>
  <c r="T1027" i="2"/>
  <c r="T1028" i="2"/>
  <c r="T1029" i="2"/>
  <c r="T1030" i="2"/>
  <c r="T1031" i="2"/>
  <c r="T1032" i="2"/>
  <c r="T1033" i="2"/>
  <c r="T1034" i="2"/>
  <c r="T1035" i="2"/>
  <c r="T1036" i="2"/>
  <c r="T1037" i="2"/>
  <c r="T1038" i="2"/>
  <c r="T1039" i="2"/>
  <c r="T1040" i="2"/>
  <c r="T1041" i="2"/>
  <c r="T1042" i="2"/>
  <c r="T1043" i="2"/>
  <c r="T1044" i="2"/>
  <c r="T1045" i="2"/>
  <c r="T1046" i="2"/>
  <c r="T1047" i="2"/>
  <c r="T1048" i="2"/>
  <c r="T1049" i="2"/>
  <c r="T1050" i="2"/>
  <c r="T1051" i="2"/>
  <c r="T1052" i="2"/>
  <c r="T1053" i="2"/>
  <c r="T1054" i="2"/>
  <c r="T1055" i="2"/>
  <c r="T1056" i="2"/>
  <c r="T1057" i="2"/>
  <c r="T1058" i="2"/>
  <c r="T1059" i="2"/>
  <c r="T1060" i="2"/>
  <c r="T1061" i="2"/>
  <c r="T1062" i="2"/>
  <c r="T1063" i="2"/>
  <c r="T1064" i="2"/>
  <c r="T1065" i="2"/>
  <c r="T1066" i="2"/>
  <c r="T1067" i="2"/>
  <c r="T1068" i="2"/>
  <c r="T1069" i="2"/>
  <c r="T1070" i="2"/>
  <c r="T1071" i="2"/>
  <c r="T1072" i="2"/>
  <c r="T1073" i="2"/>
  <c r="T1074" i="2"/>
  <c r="T1075" i="2"/>
  <c r="T1076" i="2"/>
  <c r="T1077" i="2"/>
  <c r="T1078" i="2"/>
  <c r="T1079" i="2"/>
  <c r="T1080" i="2"/>
  <c r="T1081" i="2"/>
  <c r="T1082" i="2"/>
  <c r="T1083" i="2"/>
  <c r="T1084" i="2"/>
  <c r="T1085" i="2"/>
  <c r="T1086" i="2"/>
  <c r="T1087" i="2"/>
  <c r="T1088" i="2"/>
  <c r="T1089" i="2"/>
  <c r="T1090" i="2"/>
  <c r="T1091" i="2"/>
  <c r="T1092" i="2"/>
  <c r="T1093" i="2"/>
  <c r="T1094" i="2"/>
  <c r="T1095" i="2"/>
  <c r="T1096" i="2"/>
  <c r="T1097" i="2"/>
  <c r="T1098" i="2"/>
  <c r="T1099" i="2"/>
  <c r="T1100" i="2"/>
  <c r="T1101" i="2"/>
  <c r="T1102" i="2"/>
  <c r="T1103" i="2"/>
  <c r="T1104" i="2"/>
  <c r="T1105" i="2"/>
  <c r="T1106" i="2"/>
  <c r="T1107" i="2"/>
  <c r="T1108" i="2"/>
  <c r="T1109" i="2"/>
  <c r="T1110" i="2"/>
  <c r="T1111" i="2"/>
  <c r="T1112" i="2"/>
  <c r="T1113" i="2"/>
  <c r="T1114" i="2"/>
  <c r="T1115" i="2"/>
  <c r="T1116" i="2"/>
  <c r="T1117" i="2"/>
  <c r="T1118" i="2"/>
  <c r="T1119" i="2"/>
  <c r="T1120" i="2"/>
  <c r="T1121" i="2"/>
  <c r="T1122" i="2"/>
  <c r="T1123" i="2"/>
  <c r="T1124" i="2"/>
  <c r="T1125" i="2"/>
  <c r="T1126" i="2"/>
  <c r="T1127" i="2"/>
  <c r="T1128" i="2"/>
  <c r="T1129" i="2"/>
  <c r="T1130" i="2"/>
  <c r="T1131" i="2"/>
  <c r="T1132" i="2"/>
  <c r="T1133" i="2"/>
  <c r="T1134" i="2"/>
  <c r="T1135" i="2"/>
  <c r="T1136" i="2"/>
  <c r="T1137" i="2"/>
  <c r="T1138" i="2"/>
  <c r="T1139" i="2"/>
  <c r="T1140" i="2"/>
  <c r="T1141" i="2"/>
  <c r="T1142" i="2"/>
  <c r="T1143" i="2"/>
  <c r="T1144" i="2"/>
  <c r="T1145" i="2"/>
  <c r="T1146" i="2"/>
  <c r="T1147" i="2"/>
  <c r="T1148" i="2"/>
  <c r="T1149" i="2"/>
  <c r="T1150" i="2"/>
  <c r="T1151" i="2"/>
  <c r="T1152" i="2"/>
  <c r="T1153" i="2"/>
  <c r="T1154" i="2"/>
  <c r="T1155" i="2"/>
  <c r="T1156" i="2"/>
  <c r="T1157" i="2"/>
  <c r="T1158" i="2"/>
  <c r="T1159" i="2"/>
  <c r="T1160" i="2"/>
  <c r="T1161" i="2"/>
  <c r="T1162" i="2"/>
  <c r="T1163" i="2"/>
  <c r="T1164" i="2"/>
  <c r="T1165" i="2"/>
  <c r="T1166" i="2"/>
  <c r="T1167" i="2"/>
  <c r="T1168" i="2"/>
  <c r="T1169" i="2"/>
  <c r="T1170" i="2"/>
  <c r="T1171" i="2"/>
  <c r="T1172" i="2"/>
  <c r="T1173" i="2"/>
  <c r="T1174" i="2"/>
  <c r="T1175" i="2"/>
  <c r="T1176" i="2"/>
  <c r="T1177" i="2"/>
  <c r="T1178" i="2"/>
  <c r="T1179" i="2"/>
  <c r="T1180" i="2"/>
  <c r="T1181" i="2"/>
  <c r="T1182" i="2"/>
  <c r="T1183" i="2"/>
  <c r="T1184" i="2"/>
  <c r="T1185" i="2"/>
  <c r="T1186" i="2"/>
  <c r="T1187" i="2"/>
  <c r="T1188" i="2"/>
  <c r="T1189" i="2"/>
  <c r="T1190" i="2"/>
  <c r="T1191" i="2"/>
  <c r="T1192" i="2"/>
  <c r="T1193" i="2"/>
  <c r="T1194" i="2"/>
  <c r="T1195" i="2"/>
  <c r="T1196" i="2"/>
  <c r="T1197" i="2"/>
  <c r="T1198" i="2"/>
  <c r="T1199" i="2"/>
  <c r="T1200" i="2"/>
  <c r="T1201" i="2"/>
  <c r="T1202" i="2"/>
  <c r="T1203" i="2"/>
  <c r="T1204" i="2"/>
  <c r="T1205" i="2"/>
  <c r="T1206" i="2"/>
  <c r="T1207" i="2"/>
  <c r="T1208" i="2"/>
  <c r="T1209" i="2"/>
  <c r="T1210" i="2"/>
  <c r="T1211" i="2"/>
  <c r="T1212" i="2"/>
  <c r="T1213" i="2"/>
  <c r="T1214" i="2"/>
  <c r="T1215" i="2"/>
  <c r="T1216" i="2"/>
  <c r="T1217" i="2"/>
  <c r="T1218" i="2"/>
  <c r="T1219" i="2"/>
  <c r="T1220" i="2"/>
  <c r="T1221" i="2"/>
  <c r="T1222" i="2"/>
  <c r="T1223" i="2"/>
  <c r="T1224" i="2"/>
  <c r="T1225" i="2"/>
  <c r="T1226" i="2"/>
  <c r="T1227" i="2"/>
  <c r="T1228" i="2"/>
  <c r="T1229" i="2"/>
  <c r="T1230" i="2"/>
  <c r="T1231" i="2"/>
  <c r="T1232" i="2"/>
  <c r="T1233" i="2"/>
  <c r="T1234" i="2"/>
  <c r="T1235" i="2"/>
  <c r="T1236" i="2"/>
  <c r="T1237" i="2"/>
  <c r="T1238" i="2"/>
  <c r="T1239" i="2"/>
  <c r="T1240" i="2"/>
  <c r="T1241" i="2"/>
  <c r="T1242" i="2"/>
  <c r="T1243" i="2"/>
  <c r="T1244" i="2"/>
  <c r="T1245" i="2"/>
  <c r="T1246" i="2"/>
  <c r="T1247" i="2"/>
  <c r="T1248" i="2"/>
  <c r="T1249" i="2"/>
  <c r="T1250" i="2"/>
  <c r="T1251" i="2"/>
  <c r="T1252" i="2"/>
  <c r="T1253" i="2"/>
  <c r="T1254" i="2"/>
  <c r="T1255" i="2"/>
  <c r="T1256" i="2"/>
  <c r="T1257" i="2"/>
  <c r="T1258" i="2"/>
  <c r="T1259" i="2"/>
  <c r="T1260" i="2"/>
  <c r="T1261" i="2"/>
  <c r="T1262" i="2"/>
  <c r="T1263" i="2"/>
  <c r="T1264" i="2"/>
  <c r="T1265" i="2"/>
  <c r="T1266" i="2"/>
  <c r="T1267" i="2"/>
  <c r="T1268" i="2"/>
  <c r="T1269" i="2"/>
  <c r="T1270" i="2"/>
  <c r="T1271" i="2"/>
  <c r="T1272" i="2"/>
  <c r="T1273" i="2"/>
  <c r="T1274" i="2"/>
  <c r="T1275" i="2"/>
  <c r="T1276" i="2"/>
  <c r="T1277" i="2"/>
  <c r="T1278" i="2"/>
  <c r="T1279" i="2"/>
  <c r="T1280" i="2"/>
  <c r="T1281" i="2"/>
  <c r="T1282" i="2"/>
  <c r="T1283" i="2"/>
  <c r="T1284" i="2"/>
  <c r="T1285" i="2"/>
  <c r="T1286" i="2"/>
  <c r="T1287" i="2"/>
  <c r="T1288" i="2"/>
  <c r="T1289" i="2"/>
  <c r="T1290" i="2"/>
  <c r="T1291" i="2"/>
  <c r="T1292" i="2"/>
  <c r="T1293" i="2"/>
  <c r="T1294" i="2"/>
  <c r="T1295" i="2"/>
  <c r="T1296" i="2"/>
  <c r="T1297" i="2"/>
  <c r="T1298" i="2"/>
  <c r="T1299" i="2"/>
  <c r="T1300" i="2"/>
  <c r="T1301" i="2"/>
  <c r="T1302" i="2"/>
  <c r="T1303" i="2"/>
  <c r="T1304" i="2"/>
  <c r="T1305" i="2"/>
  <c r="T1306" i="2"/>
  <c r="T1307" i="2"/>
  <c r="T1308" i="2"/>
  <c r="T1309" i="2"/>
  <c r="T1310" i="2"/>
  <c r="T1311" i="2"/>
  <c r="T1312" i="2"/>
  <c r="T1313" i="2"/>
  <c r="T1314" i="2"/>
  <c r="T1315" i="2"/>
  <c r="T1316" i="2"/>
  <c r="T1317" i="2"/>
  <c r="T1318" i="2"/>
  <c r="T1319" i="2"/>
  <c r="T1320" i="2"/>
  <c r="T1321" i="2"/>
  <c r="T1322" i="2"/>
  <c r="T1323" i="2"/>
  <c r="T1324" i="2"/>
  <c r="T1325" i="2"/>
  <c r="T1326" i="2"/>
  <c r="T1327" i="2"/>
  <c r="T1328" i="2"/>
  <c r="T1329" i="2"/>
  <c r="T1330" i="2"/>
  <c r="T1331" i="2"/>
  <c r="T1332" i="2"/>
  <c r="T1333" i="2"/>
  <c r="T1334" i="2"/>
  <c r="T1335" i="2"/>
  <c r="T1336" i="2"/>
  <c r="T1337" i="2"/>
  <c r="T1338" i="2"/>
  <c r="T1339" i="2"/>
  <c r="T1340" i="2"/>
  <c r="T1341" i="2"/>
  <c r="T1342" i="2"/>
  <c r="T1343" i="2"/>
  <c r="T1344" i="2"/>
  <c r="T1345" i="2"/>
  <c r="T1346" i="2"/>
  <c r="T1347" i="2"/>
  <c r="T1348" i="2"/>
  <c r="T1349" i="2"/>
  <c r="T1350" i="2"/>
  <c r="T1351" i="2"/>
  <c r="T1352" i="2"/>
  <c r="T1353" i="2"/>
  <c r="T1354" i="2"/>
  <c r="T1355" i="2"/>
  <c r="T1356" i="2"/>
  <c r="T1357" i="2"/>
  <c r="T1358" i="2"/>
  <c r="T1359" i="2"/>
  <c r="T1360" i="2"/>
  <c r="T1361" i="2"/>
  <c r="T1362" i="2"/>
  <c r="T1363" i="2"/>
  <c r="T1364" i="2"/>
  <c r="T1365" i="2"/>
  <c r="T1366" i="2"/>
  <c r="T1367" i="2"/>
  <c r="T1368" i="2"/>
  <c r="T1369" i="2"/>
  <c r="T1370" i="2"/>
  <c r="T1371" i="2"/>
  <c r="T1372" i="2"/>
  <c r="T1373" i="2"/>
  <c r="T1374" i="2"/>
  <c r="T1375" i="2"/>
  <c r="T1376" i="2"/>
  <c r="T1377" i="2"/>
  <c r="T1378" i="2"/>
  <c r="T1379" i="2"/>
  <c r="T1380" i="2"/>
  <c r="T1381" i="2"/>
  <c r="T1382" i="2"/>
  <c r="T1383" i="2"/>
  <c r="T1384" i="2"/>
  <c r="T1385" i="2"/>
  <c r="T1386" i="2"/>
  <c r="T1387" i="2"/>
  <c r="T1388" i="2"/>
  <c r="T1389" i="2"/>
  <c r="T1390" i="2"/>
  <c r="T1391" i="2"/>
  <c r="T1392" i="2"/>
  <c r="T1393" i="2"/>
  <c r="T1394" i="2"/>
  <c r="T1395" i="2"/>
  <c r="T1396" i="2"/>
  <c r="T1397" i="2"/>
  <c r="T1398" i="2"/>
  <c r="T1399" i="2"/>
  <c r="T1400" i="2"/>
  <c r="T1401" i="2"/>
  <c r="T1402" i="2"/>
  <c r="T1403" i="2"/>
  <c r="T1404" i="2"/>
  <c r="T1405" i="2"/>
  <c r="T1406" i="2"/>
  <c r="T1407" i="2"/>
  <c r="T1408" i="2"/>
  <c r="T1409" i="2"/>
  <c r="T1410" i="2"/>
  <c r="T1411" i="2"/>
  <c r="T1412" i="2"/>
  <c r="T1413" i="2"/>
  <c r="T1414" i="2"/>
  <c r="T1415" i="2"/>
  <c r="T1416" i="2"/>
  <c r="T1417" i="2"/>
  <c r="T1418" i="2"/>
  <c r="T1419" i="2"/>
  <c r="T1420" i="2"/>
  <c r="T1421" i="2"/>
  <c r="T1422" i="2"/>
  <c r="T1423" i="2"/>
  <c r="T1424" i="2"/>
  <c r="T1425" i="2"/>
  <c r="T1426" i="2"/>
  <c r="T1427" i="2"/>
  <c r="T1428" i="2"/>
  <c r="T1429" i="2"/>
  <c r="T1430" i="2"/>
  <c r="T1431" i="2"/>
  <c r="T1432" i="2"/>
  <c r="T1433" i="2"/>
  <c r="T1434" i="2"/>
  <c r="T1435" i="2"/>
  <c r="T1436" i="2"/>
  <c r="T1437" i="2"/>
  <c r="T1438" i="2"/>
  <c r="T1439" i="2"/>
  <c r="T1440" i="2"/>
  <c r="T1441" i="2"/>
  <c r="T1442" i="2"/>
  <c r="T1443" i="2"/>
  <c r="T1444" i="2"/>
  <c r="T1445" i="2"/>
  <c r="T1446" i="2"/>
  <c r="T1447" i="2"/>
  <c r="T1448" i="2"/>
  <c r="T1449" i="2"/>
  <c r="T1450" i="2"/>
  <c r="T1451" i="2"/>
  <c r="T1452" i="2"/>
  <c r="T1453" i="2"/>
  <c r="T1454" i="2"/>
  <c r="T1455" i="2"/>
  <c r="T1456" i="2"/>
  <c r="T1457" i="2"/>
  <c r="T1458" i="2"/>
  <c r="T1459" i="2"/>
  <c r="T1460" i="2"/>
  <c r="T1461" i="2"/>
  <c r="T1462" i="2"/>
  <c r="T1463" i="2"/>
  <c r="T1464" i="2"/>
  <c r="T1465" i="2"/>
  <c r="T1466" i="2"/>
  <c r="T1467" i="2"/>
  <c r="T1468" i="2"/>
  <c r="T1469" i="2"/>
  <c r="T1470" i="2"/>
  <c r="T1471" i="2"/>
  <c r="T1472" i="2"/>
  <c r="T1473" i="2"/>
  <c r="T1474" i="2"/>
  <c r="T1475" i="2"/>
  <c r="T1476" i="2"/>
  <c r="T1477" i="2"/>
  <c r="T1478" i="2"/>
  <c r="T1479" i="2"/>
  <c r="T1480" i="2"/>
  <c r="T1481" i="2"/>
  <c r="T1482" i="2"/>
  <c r="T1483" i="2"/>
  <c r="T1484" i="2"/>
  <c r="T1485" i="2"/>
  <c r="T1486" i="2"/>
  <c r="T1487" i="2"/>
  <c r="T1488" i="2"/>
  <c r="T1489" i="2"/>
  <c r="T1490" i="2"/>
  <c r="T1491" i="2"/>
  <c r="T1492" i="2"/>
  <c r="T1493" i="2"/>
  <c r="T1494" i="2"/>
  <c r="T1495" i="2"/>
  <c r="T1496" i="2"/>
  <c r="T1497" i="2"/>
  <c r="T1498" i="2"/>
  <c r="T1499" i="2"/>
  <c r="T1500" i="2"/>
  <c r="T1501" i="2"/>
  <c r="T1502" i="2"/>
  <c r="T1503" i="2"/>
  <c r="T1504" i="2"/>
  <c r="T1505" i="2"/>
  <c r="T1506" i="2"/>
  <c r="T1507" i="2"/>
  <c r="T1508" i="2"/>
  <c r="T1509" i="2"/>
  <c r="T1510" i="2"/>
  <c r="T1511" i="2"/>
  <c r="T1512" i="2"/>
  <c r="T1513" i="2"/>
  <c r="T1514" i="2"/>
  <c r="T1515" i="2"/>
  <c r="T1516" i="2"/>
  <c r="T1517" i="2"/>
  <c r="T1518" i="2"/>
  <c r="T1519" i="2"/>
  <c r="T1520" i="2"/>
  <c r="T1521" i="2"/>
  <c r="T1522" i="2"/>
  <c r="T1523" i="2"/>
  <c r="T1524" i="2"/>
  <c r="T1525" i="2"/>
  <c r="T1526" i="2"/>
  <c r="T1527" i="2"/>
  <c r="T1528" i="2"/>
  <c r="T1529" i="2"/>
  <c r="T1530" i="2"/>
  <c r="T1531" i="2"/>
  <c r="T1532" i="2"/>
  <c r="T1533" i="2"/>
  <c r="T1534" i="2"/>
  <c r="T1535" i="2"/>
  <c r="T1536" i="2"/>
  <c r="T1537" i="2"/>
  <c r="T1538" i="2"/>
  <c r="T1539" i="2"/>
  <c r="T1540" i="2"/>
  <c r="T1541" i="2"/>
  <c r="T1542" i="2"/>
  <c r="T1543" i="2"/>
  <c r="T1544" i="2"/>
  <c r="T1545" i="2"/>
  <c r="T1546" i="2"/>
  <c r="T1547" i="2"/>
  <c r="T1548" i="2"/>
  <c r="T1549" i="2"/>
  <c r="T1550" i="2"/>
  <c r="T1551" i="2"/>
  <c r="T1552" i="2"/>
  <c r="T1553" i="2"/>
  <c r="T1554" i="2"/>
  <c r="T1555" i="2"/>
  <c r="T1556" i="2"/>
  <c r="T1557" i="2"/>
  <c r="T1558" i="2"/>
  <c r="T1559" i="2"/>
  <c r="T1560" i="2"/>
  <c r="T1561" i="2"/>
  <c r="T1562" i="2"/>
  <c r="T1563" i="2"/>
  <c r="T1564" i="2"/>
  <c r="T1565" i="2"/>
  <c r="T1566" i="2"/>
  <c r="T1567" i="2"/>
  <c r="T1568" i="2"/>
  <c r="T1569" i="2"/>
  <c r="T1570" i="2"/>
  <c r="T1571" i="2"/>
  <c r="T1572" i="2"/>
  <c r="T1573" i="2"/>
  <c r="T1574" i="2"/>
  <c r="T1575" i="2"/>
  <c r="T1576" i="2"/>
  <c r="T1577" i="2"/>
  <c r="T1578" i="2"/>
  <c r="T1579" i="2"/>
  <c r="T1580" i="2"/>
  <c r="T1581" i="2"/>
  <c r="T1582" i="2"/>
  <c r="T1583" i="2"/>
  <c r="T1584" i="2"/>
  <c r="T1585" i="2"/>
  <c r="T1586" i="2"/>
  <c r="T1587" i="2"/>
  <c r="T1588" i="2"/>
  <c r="T1589" i="2"/>
  <c r="T1590" i="2"/>
  <c r="T1591" i="2"/>
  <c r="T1592" i="2"/>
  <c r="T1593" i="2"/>
  <c r="T1594" i="2"/>
  <c r="T1595" i="2"/>
  <c r="T1596" i="2"/>
  <c r="T1597" i="2"/>
  <c r="T1598" i="2"/>
  <c r="T1599" i="2"/>
  <c r="T1600" i="2"/>
  <c r="T1601" i="2"/>
  <c r="T1602" i="2"/>
  <c r="T1603" i="2"/>
  <c r="T1604" i="2"/>
  <c r="T1605" i="2"/>
  <c r="T1606" i="2"/>
  <c r="T1607" i="2"/>
  <c r="T1608" i="2"/>
  <c r="T1609" i="2"/>
  <c r="T1610" i="2"/>
  <c r="T1611" i="2"/>
  <c r="T1612" i="2"/>
  <c r="T1613" i="2"/>
  <c r="T1614" i="2"/>
  <c r="T1615" i="2"/>
  <c r="T1616" i="2"/>
  <c r="T1617" i="2"/>
  <c r="T1618" i="2"/>
  <c r="T1619" i="2"/>
  <c r="T1620" i="2"/>
  <c r="T1621" i="2"/>
  <c r="T1622" i="2"/>
  <c r="T1623" i="2"/>
  <c r="T1624" i="2"/>
  <c r="T1625" i="2"/>
  <c r="T1626" i="2"/>
  <c r="T1627" i="2"/>
  <c r="T1628" i="2"/>
  <c r="T1629" i="2"/>
  <c r="T1630" i="2"/>
  <c r="T1631" i="2"/>
  <c r="T1632" i="2"/>
  <c r="T1633" i="2"/>
  <c r="T1634" i="2"/>
  <c r="T1635" i="2"/>
  <c r="T1636" i="2"/>
  <c r="T1637" i="2"/>
  <c r="T1638" i="2"/>
  <c r="T1639" i="2"/>
  <c r="T1640" i="2"/>
  <c r="T1641" i="2"/>
  <c r="T1642" i="2"/>
  <c r="T1643" i="2"/>
  <c r="T1644" i="2"/>
  <c r="T1645" i="2"/>
  <c r="T1646" i="2"/>
  <c r="T1647" i="2"/>
  <c r="T1648" i="2"/>
  <c r="T1649" i="2"/>
  <c r="T1650" i="2"/>
  <c r="T1651" i="2"/>
  <c r="T1652" i="2"/>
  <c r="T1653" i="2"/>
  <c r="T1654" i="2"/>
  <c r="T1655" i="2"/>
  <c r="T1656" i="2"/>
  <c r="T1657" i="2"/>
  <c r="T1658" i="2"/>
  <c r="T1659" i="2"/>
  <c r="T1660" i="2"/>
  <c r="T1661" i="2"/>
  <c r="T1662" i="2"/>
  <c r="T1663" i="2"/>
  <c r="T1664" i="2"/>
  <c r="T1665" i="2"/>
  <c r="T1666" i="2"/>
  <c r="T1667" i="2"/>
  <c r="T1668" i="2"/>
  <c r="T1669" i="2"/>
  <c r="T1670" i="2"/>
  <c r="T1671" i="2"/>
  <c r="T1672" i="2"/>
  <c r="T1673" i="2"/>
  <c r="T1674" i="2"/>
  <c r="T1675" i="2"/>
  <c r="T1676" i="2"/>
  <c r="T1677" i="2"/>
  <c r="T1678" i="2"/>
  <c r="T1679" i="2"/>
  <c r="T1680" i="2"/>
  <c r="T1681" i="2"/>
  <c r="T1682" i="2"/>
  <c r="T1683" i="2"/>
  <c r="T1684" i="2"/>
  <c r="T1685" i="2"/>
  <c r="T1686" i="2"/>
  <c r="T1687" i="2"/>
  <c r="T1688" i="2"/>
  <c r="T1689" i="2"/>
  <c r="T1690" i="2"/>
  <c r="T1691" i="2"/>
  <c r="T1692" i="2"/>
  <c r="T1693" i="2"/>
  <c r="T1694" i="2"/>
  <c r="T1695" i="2"/>
  <c r="T1696" i="2"/>
  <c r="T1697" i="2"/>
  <c r="T1698" i="2"/>
  <c r="T1699" i="2"/>
  <c r="T1700" i="2"/>
  <c r="T1701" i="2"/>
  <c r="T1702" i="2"/>
  <c r="T1703" i="2"/>
  <c r="T1704" i="2"/>
  <c r="T1705" i="2"/>
  <c r="T1706" i="2"/>
  <c r="T1707" i="2"/>
  <c r="T1708" i="2"/>
  <c r="T1709" i="2"/>
  <c r="T1710" i="2"/>
  <c r="T1711" i="2"/>
  <c r="T1712" i="2"/>
  <c r="T1713" i="2"/>
  <c r="T1714" i="2"/>
  <c r="T1715" i="2"/>
  <c r="T1716" i="2"/>
  <c r="T1717" i="2"/>
  <c r="T1718" i="2"/>
  <c r="T1719" i="2"/>
  <c r="T1720" i="2"/>
  <c r="T1721" i="2"/>
  <c r="T1722" i="2"/>
  <c r="T1723" i="2"/>
  <c r="T1724" i="2"/>
  <c r="T1725" i="2"/>
  <c r="T1726" i="2"/>
  <c r="T1727" i="2"/>
  <c r="T1728" i="2"/>
  <c r="T1729" i="2"/>
  <c r="T1730" i="2"/>
  <c r="T1731" i="2"/>
  <c r="T1732" i="2"/>
  <c r="T1733" i="2"/>
  <c r="T1734" i="2"/>
  <c r="T1735" i="2"/>
  <c r="T1736" i="2"/>
  <c r="T1737" i="2"/>
  <c r="T1738" i="2"/>
  <c r="T1739" i="2"/>
  <c r="T1740" i="2"/>
  <c r="T1741" i="2"/>
  <c r="T1742" i="2"/>
  <c r="T1743" i="2"/>
  <c r="T1744" i="2"/>
  <c r="T1745" i="2"/>
  <c r="T1746" i="2"/>
  <c r="T1747" i="2"/>
  <c r="T1748" i="2"/>
  <c r="T1749" i="2"/>
  <c r="T1750" i="2"/>
  <c r="T1751" i="2"/>
  <c r="T1752" i="2"/>
  <c r="T1753" i="2"/>
  <c r="T1754" i="2"/>
  <c r="T1755" i="2"/>
  <c r="T1756" i="2"/>
  <c r="T1757" i="2"/>
  <c r="T1758" i="2"/>
  <c r="T1759" i="2"/>
  <c r="T1760" i="2"/>
  <c r="T1761" i="2"/>
  <c r="T1762" i="2"/>
  <c r="T1763" i="2"/>
  <c r="T1764" i="2"/>
  <c r="T1765" i="2"/>
  <c r="T1766" i="2"/>
  <c r="T1767" i="2"/>
  <c r="T1768" i="2"/>
  <c r="T1769" i="2"/>
  <c r="T1770" i="2"/>
  <c r="T1771" i="2"/>
  <c r="T1772" i="2"/>
  <c r="T1773" i="2"/>
  <c r="T1774" i="2"/>
  <c r="T1775" i="2"/>
  <c r="T1776" i="2"/>
  <c r="T1777" i="2"/>
  <c r="T1778" i="2"/>
  <c r="T1779" i="2"/>
  <c r="T1780" i="2"/>
  <c r="T1781" i="2"/>
  <c r="T1782" i="2"/>
  <c r="T1783" i="2"/>
  <c r="T1784" i="2"/>
  <c r="T1785" i="2"/>
  <c r="T1786" i="2"/>
  <c r="T1787" i="2"/>
  <c r="T1788" i="2"/>
  <c r="T1789" i="2"/>
  <c r="T1790" i="2"/>
  <c r="T1791" i="2"/>
  <c r="T1792" i="2"/>
  <c r="T1793" i="2"/>
  <c r="T1794" i="2"/>
  <c r="T1795" i="2"/>
  <c r="T1796" i="2"/>
  <c r="T1797" i="2"/>
  <c r="T1798" i="2"/>
  <c r="T1799" i="2"/>
  <c r="T1800" i="2"/>
  <c r="T1801" i="2"/>
  <c r="T1802" i="2"/>
  <c r="T1803" i="2"/>
  <c r="T1804" i="2"/>
  <c r="T1805" i="2"/>
  <c r="T1806" i="2"/>
  <c r="T1807" i="2"/>
  <c r="T1808" i="2"/>
  <c r="T1809" i="2"/>
  <c r="T1810" i="2"/>
  <c r="T1811" i="2"/>
  <c r="T1812" i="2"/>
  <c r="T1813" i="2"/>
  <c r="T1814" i="2"/>
  <c r="T1815" i="2"/>
  <c r="T1816" i="2"/>
  <c r="T1817" i="2"/>
  <c r="T1818" i="2"/>
  <c r="T1819" i="2"/>
  <c r="T1820" i="2"/>
  <c r="T1821" i="2"/>
  <c r="T1822" i="2"/>
  <c r="T1823" i="2"/>
  <c r="T1824" i="2"/>
  <c r="T1825" i="2"/>
  <c r="T1826" i="2"/>
  <c r="T1827" i="2"/>
  <c r="T1828" i="2"/>
  <c r="T1829" i="2"/>
  <c r="T1830" i="2"/>
  <c r="T1831" i="2"/>
  <c r="T1832" i="2"/>
  <c r="T1833" i="2"/>
  <c r="T1834" i="2"/>
  <c r="T1835" i="2"/>
  <c r="T1836" i="2"/>
  <c r="T1837" i="2"/>
  <c r="T1838" i="2"/>
  <c r="T1839" i="2"/>
  <c r="T1840" i="2"/>
  <c r="T1841" i="2"/>
  <c r="T1842" i="2"/>
  <c r="T1843" i="2"/>
  <c r="T1844" i="2"/>
  <c r="T1845" i="2"/>
  <c r="T1846" i="2"/>
  <c r="T1847" i="2"/>
  <c r="T1848" i="2"/>
  <c r="T1849" i="2"/>
  <c r="T1850" i="2"/>
  <c r="T1851" i="2"/>
  <c r="T1852" i="2"/>
  <c r="T1853" i="2"/>
  <c r="T1854" i="2"/>
  <c r="T1855" i="2"/>
  <c r="T1856" i="2"/>
  <c r="T1857" i="2"/>
  <c r="T1858" i="2"/>
  <c r="T1859" i="2"/>
  <c r="T1860" i="2"/>
  <c r="T1861" i="2"/>
  <c r="T1862" i="2"/>
  <c r="T1863" i="2"/>
  <c r="T1864" i="2"/>
  <c r="T1865" i="2"/>
  <c r="T1866" i="2"/>
  <c r="T1867" i="2"/>
  <c r="T1868" i="2"/>
  <c r="T1869" i="2"/>
  <c r="T1870" i="2"/>
  <c r="T1871" i="2"/>
  <c r="T1872" i="2"/>
  <c r="T1873" i="2"/>
  <c r="T1874" i="2"/>
  <c r="T1875" i="2"/>
  <c r="T1876" i="2"/>
  <c r="T1877" i="2"/>
  <c r="T1878" i="2"/>
  <c r="T1879" i="2"/>
  <c r="T1880" i="2"/>
  <c r="T1881" i="2"/>
  <c r="T1882" i="2"/>
  <c r="T1883" i="2"/>
  <c r="T1884" i="2"/>
  <c r="T1885" i="2"/>
  <c r="T1886" i="2"/>
  <c r="T1887" i="2"/>
  <c r="T1888" i="2"/>
  <c r="T1889" i="2"/>
  <c r="T1890" i="2"/>
  <c r="T1891" i="2"/>
  <c r="T1892" i="2"/>
  <c r="T1893" i="2"/>
  <c r="T1894" i="2"/>
  <c r="T1895" i="2"/>
  <c r="T1896" i="2"/>
  <c r="T1897" i="2"/>
  <c r="T1898" i="2"/>
  <c r="T1899" i="2"/>
  <c r="T1900" i="2"/>
  <c r="T1901" i="2"/>
  <c r="T1902" i="2"/>
  <c r="T1903" i="2"/>
  <c r="T1904" i="2"/>
  <c r="T1905" i="2"/>
  <c r="T1906" i="2"/>
  <c r="T1907" i="2"/>
  <c r="T1908" i="2"/>
  <c r="T1909" i="2"/>
  <c r="T1910" i="2"/>
  <c r="T1911" i="2"/>
  <c r="T1912" i="2"/>
  <c r="T1913" i="2"/>
  <c r="T1914" i="2"/>
  <c r="T1915" i="2"/>
  <c r="T1916" i="2"/>
  <c r="T1917" i="2"/>
  <c r="T1918" i="2"/>
  <c r="T1919" i="2"/>
  <c r="T1920" i="2"/>
  <c r="T1921" i="2"/>
  <c r="T1922" i="2"/>
  <c r="T1923" i="2"/>
  <c r="T1924" i="2"/>
  <c r="T1925" i="2"/>
  <c r="T1926" i="2"/>
  <c r="T1927" i="2"/>
  <c r="T1928" i="2"/>
  <c r="T1929" i="2"/>
  <c r="T1930" i="2"/>
  <c r="T1931" i="2"/>
  <c r="T1932" i="2"/>
  <c r="T1933" i="2"/>
  <c r="T1934" i="2"/>
  <c r="T1935" i="2"/>
  <c r="T1936" i="2"/>
  <c r="T1937" i="2"/>
  <c r="T1938" i="2"/>
  <c r="T1939" i="2"/>
  <c r="T1940" i="2"/>
  <c r="T1941" i="2"/>
  <c r="T1942" i="2"/>
  <c r="T1943" i="2"/>
  <c r="T1944" i="2"/>
  <c r="T1945" i="2"/>
  <c r="T1946" i="2"/>
  <c r="T1947" i="2"/>
  <c r="T1948" i="2"/>
  <c r="T1949" i="2"/>
  <c r="T1950" i="2"/>
  <c r="T1951" i="2"/>
  <c r="T1952" i="2"/>
  <c r="T1953" i="2"/>
  <c r="T1954" i="2"/>
  <c r="T1955" i="2"/>
  <c r="T1956" i="2"/>
  <c r="T1957" i="2"/>
  <c r="T1958" i="2"/>
  <c r="T1959" i="2"/>
  <c r="T1960" i="2"/>
  <c r="T1961" i="2"/>
  <c r="T1962" i="2"/>
  <c r="T1963" i="2"/>
  <c r="T1964" i="2"/>
  <c r="T1965" i="2"/>
  <c r="T1966" i="2"/>
  <c r="T1967" i="2"/>
  <c r="T1968" i="2"/>
  <c r="T1969" i="2"/>
  <c r="T1970" i="2"/>
  <c r="T1971" i="2"/>
  <c r="T1972" i="2"/>
  <c r="T1973" i="2"/>
  <c r="T1974" i="2"/>
  <c r="T1975" i="2"/>
  <c r="T1976" i="2"/>
  <c r="T1977" i="2"/>
  <c r="T1978" i="2"/>
  <c r="T1979" i="2"/>
  <c r="T1980" i="2"/>
  <c r="T1981" i="2"/>
  <c r="T1982" i="2"/>
  <c r="T1983" i="2"/>
  <c r="T1984" i="2"/>
  <c r="T1985" i="2"/>
  <c r="T1986" i="2"/>
  <c r="T1987" i="2"/>
  <c r="T1988" i="2"/>
  <c r="T1989" i="2"/>
  <c r="T1990" i="2"/>
  <c r="T1991" i="2"/>
  <c r="T1992" i="2"/>
  <c r="T1993" i="2"/>
  <c r="T1994" i="2"/>
  <c r="T1995" i="2"/>
  <c r="T1996" i="2"/>
  <c r="T1997" i="2"/>
  <c r="T1998" i="2"/>
  <c r="T1999" i="2"/>
  <c r="T2000" i="2"/>
  <c r="T2001" i="2"/>
  <c r="T2002" i="2"/>
  <c r="T2003" i="2"/>
  <c r="T2004" i="2"/>
  <c r="T2005" i="2"/>
  <c r="T2006" i="2"/>
  <c r="T2007" i="2"/>
  <c r="T2008" i="2"/>
  <c r="T2009" i="2"/>
  <c r="T2010" i="2"/>
  <c r="T2011" i="2"/>
  <c r="T2012" i="2"/>
  <c r="T2013" i="2"/>
  <c r="T2014" i="2"/>
  <c r="T2015" i="2"/>
  <c r="T2016" i="2"/>
  <c r="T2017" i="2"/>
  <c r="T2018" i="2"/>
  <c r="T2019" i="2"/>
  <c r="T2020" i="2"/>
  <c r="T2021" i="2"/>
  <c r="T2022" i="2"/>
  <c r="T2023" i="2"/>
  <c r="T2024" i="2"/>
  <c r="T2025" i="2"/>
  <c r="T2026" i="2"/>
  <c r="T2027" i="2"/>
  <c r="T2028" i="2"/>
  <c r="T2029" i="2"/>
  <c r="T2030" i="2"/>
  <c r="T2031" i="2"/>
  <c r="T2032" i="2"/>
  <c r="T2033" i="2"/>
  <c r="T2034" i="2"/>
  <c r="T2035" i="2"/>
  <c r="T2036" i="2"/>
  <c r="T2037" i="2"/>
  <c r="T2038" i="2"/>
  <c r="T2039" i="2"/>
  <c r="T2040" i="2"/>
  <c r="T2041" i="2"/>
  <c r="T2042" i="2"/>
  <c r="T2043" i="2"/>
  <c r="T2044" i="2"/>
  <c r="T2045" i="2"/>
  <c r="T2046" i="2"/>
  <c r="T2047" i="2"/>
  <c r="T2048" i="2"/>
  <c r="T2049" i="2"/>
  <c r="T2050" i="2"/>
  <c r="T2051" i="2"/>
  <c r="T2052" i="2"/>
  <c r="T2053" i="2"/>
  <c r="T2054" i="2"/>
  <c r="T2055" i="2"/>
  <c r="T2056" i="2"/>
  <c r="T2057" i="2"/>
  <c r="T2058" i="2"/>
  <c r="T2059" i="2"/>
  <c r="T2060" i="2"/>
  <c r="T2061" i="2"/>
  <c r="T2062" i="2"/>
  <c r="T2063" i="2"/>
  <c r="T2064" i="2"/>
  <c r="T2065" i="2"/>
  <c r="T2066" i="2"/>
  <c r="T2067" i="2"/>
  <c r="T2068" i="2"/>
  <c r="T2069" i="2"/>
  <c r="T2070" i="2"/>
  <c r="T2071" i="2"/>
  <c r="T2072" i="2"/>
  <c r="T2073" i="2"/>
  <c r="T2074" i="2"/>
  <c r="T2075" i="2"/>
  <c r="T2076" i="2"/>
  <c r="T2077" i="2"/>
  <c r="T2078" i="2"/>
  <c r="T2079" i="2"/>
  <c r="T2080" i="2"/>
  <c r="T2081" i="2"/>
  <c r="T2082" i="2"/>
  <c r="T2083" i="2"/>
  <c r="T2084" i="2"/>
  <c r="T2085" i="2"/>
  <c r="T2086" i="2"/>
  <c r="T2087" i="2"/>
  <c r="T2088" i="2"/>
  <c r="T2089" i="2"/>
  <c r="T2090" i="2"/>
  <c r="T2091" i="2"/>
  <c r="T2092" i="2"/>
  <c r="T2093" i="2"/>
  <c r="T2094" i="2"/>
  <c r="T2095" i="2"/>
  <c r="T2096" i="2"/>
  <c r="T2097" i="2"/>
  <c r="T2098" i="2"/>
  <c r="T2099" i="2"/>
  <c r="T2100" i="2"/>
  <c r="T2101" i="2"/>
  <c r="T2102" i="2"/>
  <c r="T2103" i="2"/>
  <c r="T2104" i="2"/>
  <c r="T2105" i="2"/>
  <c r="T2106" i="2"/>
  <c r="T2107" i="2"/>
  <c r="T2108" i="2"/>
  <c r="T2109" i="2"/>
  <c r="T2110" i="2"/>
  <c r="T2111" i="2"/>
  <c r="T2112" i="2"/>
  <c r="T2113" i="2"/>
  <c r="T2114" i="2"/>
  <c r="T2115" i="2"/>
  <c r="T2116" i="2"/>
  <c r="T2117" i="2"/>
  <c r="T2118" i="2"/>
  <c r="T2119" i="2"/>
  <c r="T2120" i="2"/>
  <c r="T2121" i="2"/>
  <c r="T2122" i="2"/>
  <c r="T2123" i="2"/>
  <c r="T2124" i="2"/>
  <c r="T2125" i="2"/>
  <c r="T2126" i="2"/>
  <c r="T2127" i="2"/>
  <c r="T2128" i="2"/>
  <c r="T2129" i="2"/>
  <c r="T2130" i="2"/>
  <c r="T2131" i="2"/>
  <c r="T2132" i="2"/>
  <c r="T2133" i="2"/>
  <c r="T2134" i="2"/>
  <c r="T2135" i="2"/>
  <c r="T2136" i="2"/>
  <c r="T2137" i="2"/>
  <c r="T2138" i="2"/>
  <c r="T2139" i="2"/>
  <c r="T2140" i="2"/>
  <c r="T2141" i="2"/>
  <c r="T2142" i="2"/>
  <c r="T2143" i="2"/>
  <c r="T2144" i="2"/>
  <c r="T2145" i="2"/>
  <c r="T2146" i="2"/>
  <c r="T2147" i="2"/>
  <c r="T2148" i="2"/>
  <c r="T2149" i="2"/>
  <c r="T2150" i="2"/>
  <c r="T2151" i="2"/>
  <c r="T2152" i="2"/>
  <c r="T2153" i="2"/>
  <c r="T2154" i="2"/>
  <c r="T2155" i="2"/>
  <c r="T2156" i="2"/>
  <c r="T2157" i="2"/>
  <c r="T2158" i="2"/>
  <c r="T2159" i="2"/>
  <c r="T2160" i="2"/>
  <c r="T2161" i="2"/>
  <c r="T2162" i="2"/>
  <c r="T2163" i="2"/>
  <c r="T2164" i="2"/>
  <c r="T2165" i="2"/>
  <c r="T2166" i="2"/>
  <c r="T2167" i="2"/>
  <c r="T2168" i="2"/>
  <c r="T2169" i="2"/>
  <c r="T2170" i="2"/>
  <c r="T2171" i="2"/>
  <c r="T2172" i="2"/>
  <c r="T2173" i="2"/>
  <c r="T2174" i="2"/>
  <c r="T2175" i="2"/>
  <c r="T2176" i="2"/>
  <c r="T2177" i="2"/>
  <c r="T2178" i="2"/>
  <c r="T2179" i="2"/>
  <c r="T2180" i="2"/>
  <c r="T2181" i="2"/>
  <c r="T2182" i="2"/>
  <c r="T2183" i="2"/>
  <c r="T2184" i="2"/>
  <c r="T2185" i="2"/>
  <c r="T2186" i="2"/>
  <c r="T2187" i="2"/>
  <c r="T2188" i="2"/>
  <c r="T2189" i="2"/>
  <c r="T2190" i="2"/>
  <c r="T2191" i="2"/>
  <c r="T2192" i="2"/>
  <c r="T2193" i="2"/>
  <c r="T2194" i="2"/>
  <c r="T2195" i="2"/>
  <c r="T2196" i="2"/>
  <c r="T2197" i="2"/>
  <c r="T2198" i="2"/>
  <c r="T2199" i="2"/>
  <c r="T2200" i="2"/>
  <c r="T2201" i="2"/>
  <c r="T2202" i="2"/>
  <c r="T2203" i="2"/>
  <c r="T2204" i="2"/>
  <c r="T2205" i="2"/>
  <c r="T2206" i="2"/>
  <c r="T2207" i="2"/>
  <c r="T2208" i="2"/>
  <c r="T2209" i="2"/>
  <c r="T2210" i="2"/>
  <c r="T2211" i="2"/>
  <c r="T2212" i="2"/>
  <c r="T2213" i="2"/>
  <c r="T2214" i="2"/>
  <c r="T2215" i="2"/>
  <c r="T2216" i="2"/>
  <c r="T2217" i="2"/>
  <c r="T2218" i="2"/>
  <c r="T2219" i="2"/>
  <c r="T2220" i="2"/>
  <c r="T2221" i="2"/>
  <c r="T2222" i="2"/>
  <c r="T2223" i="2"/>
  <c r="T2224" i="2"/>
  <c r="T2225" i="2"/>
  <c r="T2226" i="2"/>
  <c r="T2227" i="2"/>
  <c r="T2228" i="2"/>
  <c r="T2229" i="2"/>
  <c r="T2230" i="2"/>
  <c r="T2231" i="2"/>
  <c r="T2232" i="2"/>
  <c r="T2233" i="2"/>
  <c r="T2234" i="2"/>
  <c r="T2235" i="2"/>
  <c r="T2236" i="2"/>
  <c r="T2237" i="2"/>
  <c r="T2238" i="2"/>
  <c r="T2239" i="2"/>
  <c r="T2240" i="2"/>
  <c r="T2241" i="2"/>
  <c r="T2242" i="2"/>
  <c r="T2243" i="2"/>
  <c r="T2244" i="2"/>
  <c r="T2245" i="2"/>
  <c r="T2246" i="2"/>
  <c r="T2247" i="2"/>
  <c r="T2248" i="2"/>
  <c r="T2249" i="2"/>
  <c r="T2250" i="2"/>
  <c r="T2251" i="2"/>
  <c r="T2252" i="2"/>
  <c r="T2253" i="2"/>
  <c r="T2254" i="2"/>
  <c r="T2255" i="2"/>
  <c r="T2256" i="2"/>
  <c r="T2257" i="2"/>
  <c r="T2258" i="2"/>
  <c r="T2259" i="2"/>
  <c r="T2260" i="2"/>
  <c r="T2261" i="2"/>
  <c r="T2262" i="2"/>
  <c r="T2263" i="2"/>
  <c r="T2264" i="2"/>
  <c r="T2265" i="2"/>
  <c r="T2266" i="2"/>
  <c r="T2267" i="2"/>
  <c r="T2268" i="2"/>
  <c r="T2269" i="2"/>
  <c r="T2270" i="2"/>
  <c r="T2271" i="2"/>
  <c r="T2272" i="2"/>
  <c r="T2273" i="2"/>
  <c r="T2274" i="2"/>
  <c r="T2275" i="2"/>
  <c r="T2276" i="2"/>
  <c r="T2277" i="2"/>
  <c r="T2278" i="2"/>
  <c r="T2279" i="2"/>
  <c r="T2280" i="2"/>
  <c r="T2281" i="2"/>
  <c r="T2282" i="2"/>
  <c r="T2283" i="2"/>
  <c r="T2284" i="2"/>
  <c r="T2285" i="2"/>
  <c r="T2286" i="2"/>
  <c r="T2287" i="2"/>
  <c r="T2288" i="2"/>
  <c r="T2289" i="2"/>
  <c r="T2290" i="2"/>
  <c r="T2291" i="2"/>
  <c r="T2292" i="2"/>
  <c r="T2293" i="2"/>
  <c r="T2294" i="2"/>
  <c r="T2295" i="2"/>
  <c r="T2296" i="2"/>
  <c r="T2297" i="2"/>
  <c r="T2298" i="2"/>
  <c r="T2299" i="2"/>
  <c r="T2300" i="2"/>
  <c r="T2301" i="2"/>
  <c r="T2302" i="2"/>
  <c r="T2303" i="2"/>
  <c r="T2304" i="2"/>
  <c r="T2305" i="2"/>
  <c r="T2306" i="2"/>
  <c r="T2307" i="2"/>
  <c r="T2308" i="2"/>
  <c r="T2309" i="2"/>
  <c r="T2310" i="2"/>
  <c r="T2311" i="2"/>
  <c r="T2312" i="2"/>
  <c r="T2313" i="2"/>
  <c r="T2314" i="2"/>
  <c r="T2315" i="2"/>
  <c r="T2316" i="2"/>
  <c r="T2317" i="2"/>
  <c r="T2318" i="2"/>
  <c r="T2319" i="2"/>
  <c r="T2320" i="2"/>
  <c r="T2321" i="2"/>
  <c r="T2322" i="2"/>
  <c r="T2323" i="2"/>
  <c r="T2324" i="2"/>
  <c r="T2325" i="2"/>
  <c r="T2326" i="2"/>
  <c r="T2327" i="2"/>
  <c r="T2328" i="2"/>
  <c r="T2329" i="2"/>
  <c r="T2330" i="2"/>
  <c r="T2331" i="2"/>
  <c r="T2332" i="2"/>
  <c r="T2333" i="2"/>
  <c r="T2334" i="2"/>
  <c r="T2335" i="2"/>
  <c r="T2336" i="2"/>
  <c r="T2337" i="2"/>
  <c r="T2338" i="2"/>
  <c r="T2339" i="2"/>
  <c r="T2340" i="2"/>
  <c r="T2341" i="2"/>
  <c r="T2342" i="2"/>
  <c r="T2343" i="2"/>
  <c r="T2344" i="2"/>
  <c r="T2345" i="2"/>
  <c r="T2346" i="2"/>
  <c r="T2347" i="2"/>
  <c r="T2348" i="2"/>
  <c r="T2349" i="2"/>
  <c r="T2350" i="2"/>
  <c r="T2351" i="2"/>
  <c r="T2352" i="2"/>
  <c r="T2353" i="2"/>
  <c r="T2354" i="2"/>
  <c r="T2355" i="2"/>
  <c r="T2356" i="2"/>
  <c r="T2357" i="2"/>
  <c r="T2358" i="2"/>
  <c r="T2359" i="2"/>
  <c r="T2360" i="2"/>
  <c r="T2361" i="2"/>
  <c r="T2362" i="2"/>
  <c r="T2363" i="2"/>
  <c r="T2364" i="2"/>
  <c r="T2365" i="2"/>
  <c r="T2366" i="2"/>
  <c r="T2367" i="2"/>
  <c r="T2368" i="2"/>
  <c r="T2369" i="2"/>
  <c r="T2370" i="2"/>
  <c r="T2371" i="2"/>
  <c r="T2372" i="2"/>
  <c r="T2373" i="2"/>
  <c r="T2374" i="2"/>
  <c r="T2375" i="2"/>
  <c r="T2376" i="2"/>
  <c r="T2377" i="2"/>
  <c r="T2378" i="2"/>
  <c r="T2379" i="2"/>
  <c r="T2380" i="2"/>
  <c r="T2381" i="2"/>
  <c r="T2382" i="2"/>
  <c r="T2383" i="2"/>
  <c r="T2384" i="2"/>
  <c r="T2385" i="2"/>
  <c r="T2386" i="2"/>
  <c r="T2387" i="2"/>
  <c r="T2388" i="2"/>
  <c r="T2389" i="2"/>
  <c r="T2390" i="2"/>
  <c r="T2391" i="2"/>
  <c r="T2392" i="2"/>
  <c r="T2393" i="2"/>
  <c r="T2394" i="2"/>
  <c r="T2395" i="2"/>
  <c r="T2396" i="2"/>
  <c r="T2397" i="2"/>
  <c r="T2398" i="2"/>
  <c r="T2399" i="2"/>
  <c r="T2400" i="2"/>
  <c r="T2401" i="2"/>
  <c r="T2402" i="2"/>
  <c r="T2403" i="2"/>
  <c r="T2404" i="2"/>
  <c r="T2405" i="2"/>
  <c r="T2406" i="2"/>
  <c r="T2407" i="2"/>
  <c r="T2408" i="2"/>
  <c r="T2409" i="2"/>
  <c r="T2410" i="2"/>
  <c r="T2411" i="2"/>
  <c r="T2412" i="2"/>
  <c r="T2413" i="2"/>
  <c r="T2414" i="2"/>
  <c r="T2415" i="2"/>
  <c r="T2416" i="2"/>
  <c r="T2417" i="2"/>
  <c r="T2418" i="2"/>
  <c r="T2419" i="2"/>
  <c r="T2420" i="2"/>
  <c r="T2421" i="2"/>
  <c r="T2422" i="2"/>
  <c r="T2423" i="2"/>
  <c r="T2424" i="2"/>
  <c r="T2425" i="2"/>
  <c r="T2426" i="2"/>
  <c r="T2427" i="2"/>
  <c r="T2428" i="2"/>
  <c r="T2429" i="2"/>
  <c r="T2430" i="2"/>
  <c r="T2431" i="2"/>
  <c r="T2432" i="2"/>
  <c r="T2433" i="2"/>
  <c r="T2434" i="2"/>
  <c r="T2435" i="2"/>
  <c r="T2436" i="2"/>
  <c r="T2437" i="2"/>
  <c r="T2438" i="2"/>
  <c r="T2439" i="2"/>
  <c r="T2440" i="2"/>
  <c r="T2441" i="2"/>
  <c r="T2442" i="2"/>
  <c r="T2443" i="2"/>
  <c r="T2444" i="2"/>
  <c r="T2445" i="2"/>
  <c r="T2446" i="2"/>
  <c r="T2447" i="2"/>
  <c r="T2448" i="2"/>
  <c r="T2449" i="2"/>
  <c r="T2450" i="2"/>
  <c r="T2451" i="2"/>
  <c r="T2452" i="2"/>
  <c r="T2453" i="2"/>
  <c r="T2454" i="2"/>
  <c r="T2455" i="2"/>
  <c r="T2456" i="2"/>
  <c r="T2457" i="2"/>
  <c r="T2458" i="2"/>
  <c r="T2459" i="2"/>
  <c r="T2460" i="2"/>
  <c r="T2461" i="2"/>
  <c r="T2462" i="2"/>
  <c r="T2463" i="2"/>
  <c r="T2464" i="2"/>
  <c r="T2465" i="2"/>
  <c r="T2466" i="2"/>
  <c r="T2467" i="2"/>
  <c r="T2468" i="2"/>
  <c r="T2469" i="2"/>
  <c r="T2470" i="2"/>
  <c r="T2471" i="2"/>
  <c r="T2472" i="2"/>
  <c r="T2473" i="2"/>
  <c r="T2474" i="2"/>
  <c r="T2475" i="2"/>
  <c r="T2476" i="2"/>
  <c r="T2477" i="2"/>
  <c r="T2478" i="2"/>
  <c r="T2479" i="2"/>
  <c r="T2480" i="2"/>
  <c r="T2481" i="2"/>
  <c r="T2482" i="2"/>
  <c r="T2483" i="2"/>
  <c r="T2484" i="2"/>
  <c r="T2485" i="2"/>
  <c r="T2486" i="2"/>
  <c r="T2487" i="2"/>
  <c r="T2488" i="2"/>
  <c r="T2489" i="2"/>
  <c r="T2490" i="2"/>
  <c r="T2491" i="2"/>
  <c r="T2492" i="2"/>
  <c r="T2493" i="2"/>
  <c r="T2494" i="2"/>
  <c r="T2495" i="2"/>
  <c r="T2496" i="2"/>
  <c r="T2497" i="2"/>
  <c r="T2498" i="2"/>
  <c r="T2499" i="2"/>
  <c r="T2500" i="2"/>
  <c r="T2501" i="2"/>
  <c r="T2502" i="2"/>
  <c r="T2503" i="2"/>
  <c r="T2504" i="2"/>
  <c r="T2505" i="2"/>
  <c r="T2506" i="2"/>
  <c r="T2507" i="2"/>
  <c r="T2508" i="2"/>
  <c r="T2509" i="2"/>
  <c r="T2510" i="2"/>
  <c r="T2511" i="2"/>
  <c r="T2512" i="2"/>
  <c r="T2513" i="2"/>
  <c r="T2514" i="2"/>
  <c r="T2515" i="2"/>
  <c r="T2516" i="2"/>
  <c r="T2517" i="2"/>
  <c r="T2518" i="2"/>
  <c r="T2519" i="2"/>
  <c r="T2520" i="2"/>
  <c r="T2521" i="2"/>
  <c r="T2522" i="2"/>
  <c r="T2523" i="2"/>
  <c r="T2524" i="2"/>
  <c r="T2525" i="2"/>
  <c r="T2526" i="2"/>
  <c r="T2527" i="2"/>
  <c r="T2528" i="2"/>
  <c r="T2529" i="2"/>
  <c r="T2530" i="2"/>
  <c r="T2531" i="2"/>
  <c r="T2532" i="2"/>
  <c r="T2533" i="2"/>
  <c r="T2534" i="2"/>
  <c r="T2535" i="2"/>
  <c r="T2536" i="2"/>
  <c r="T2537" i="2"/>
  <c r="T2538" i="2"/>
  <c r="T2539" i="2"/>
  <c r="T2540" i="2"/>
  <c r="T2541" i="2"/>
  <c r="T2542" i="2"/>
  <c r="T2543" i="2"/>
  <c r="T2544" i="2"/>
  <c r="T2545" i="2"/>
  <c r="T2546" i="2"/>
  <c r="T2547" i="2"/>
  <c r="T2548" i="2"/>
  <c r="T2549" i="2"/>
  <c r="T2550" i="2"/>
  <c r="T2551" i="2"/>
  <c r="T2552" i="2"/>
  <c r="T2553" i="2"/>
  <c r="T2554" i="2"/>
  <c r="T2555" i="2"/>
  <c r="T2556" i="2"/>
  <c r="T2557" i="2"/>
  <c r="T2558" i="2"/>
  <c r="T2559" i="2"/>
  <c r="T2560" i="2"/>
  <c r="T2561" i="2"/>
  <c r="T2562" i="2"/>
  <c r="T2563" i="2"/>
  <c r="T2564" i="2"/>
  <c r="T2565" i="2"/>
  <c r="T2566" i="2"/>
  <c r="T2567" i="2"/>
  <c r="T2568" i="2"/>
  <c r="T2569" i="2"/>
  <c r="T2570" i="2"/>
  <c r="T2571" i="2"/>
  <c r="T2572" i="2"/>
  <c r="T2573" i="2"/>
  <c r="T2574" i="2"/>
  <c r="T2575" i="2"/>
  <c r="T2576" i="2"/>
  <c r="T2577" i="2"/>
  <c r="T2578" i="2"/>
  <c r="T2579" i="2"/>
  <c r="T2580" i="2"/>
  <c r="T2581" i="2"/>
  <c r="T2582" i="2"/>
  <c r="T2583" i="2"/>
  <c r="T2584" i="2"/>
  <c r="T2585" i="2"/>
  <c r="T2586" i="2"/>
  <c r="T2587" i="2"/>
  <c r="T2588" i="2"/>
  <c r="T2589" i="2"/>
  <c r="T2590" i="2"/>
  <c r="T2591" i="2"/>
  <c r="T2592" i="2"/>
  <c r="T2593" i="2"/>
  <c r="T2594" i="2"/>
  <c r="T2595" i="2"/>
  <c r="T2596" i="2"/>
  <c r="T2597" i="2"/>
  <c r="T2598" i="2"/>
  <c r="T2599" i="2"/>
  <c r="T2600" i="2"/>
  <c r="T2601" i="2"/>
  <c r="T2602" i="2"/>
  <c r="T2603" i="2"/>
  <c r="T2604" i="2"/>
  <c r="T2605" i="2"/>
  <c r="T2606" i="2"/>
  <c r="T2607" i="2"/>
  <c r="T2608" i="2"/>
  <c r="T2609" i="2"/>
  <c r="T2610" i="2"/>
  <c r="T2611" i="2"/>
  <c r="T2612" i="2"/>
  <c r="T2613" i="2"/>
  <c r="T2614" i="2"/>
  <c r="T2615" i="2"/>
  <c r="T2616" i="2"/>
  <c r="T2617" i="2"/>
  <c r="T2618" i="2"/>
  <c r="T2619" i="2"/>
  <c r="T2620" i="2"/>
  <c r="T2621" i="2"/>
  <c r="T2622" i="2"/>
  <c r="T2623" i="2"/>
  <c r="T2624" i="2"/>
  <c r="T2625" i="2"/>
  <c r="T2626" i="2"/>
  <c r="T2627" i="2"/>
  <c r="T2628" i="2"/>
  <c r="T2629" i="2"/>
  <c r="T2630" i="2"/>
  <c r="T2631" i="2"/>
  <c r="T2632" i="2"/>
  <c r="T2633" i="2"/>
  <c r="T2634" i="2"/>
  <c r="T2635" i="2"/>
  <c r="T2636" i="2"/>
  <c r="T2637" i="2"/>
  <c r="T2638" i="2"/>
  <c r="T2639" i="2"/>
  <c r="T2640" i="2"/>
  <c r="T2641" i="2"/>
  <c r="T2642" i="2"/>
  <c r="T2643" i="2"/>
  <c r="T2644" i="2"/>
  <c r="T2645" i="2"/>
  <c r="T2646" i="2"/>
  <c r="T2647" i="2"/>
  <c r="T2648" i="2"/>
  <c r="T2649" i="2"/>
  <c r="T2650" i="2"/>
  <c r="T2651" i="2"/>
  <c r="T2652" i="2"/>
  <c r="T2653" i="2"/>
  <c r="T2654" i="2"/>
  <c r="T2655" i="2"/>
  <c r="T2656" i="2"/>
  <c r="T2657" i="2"/>
  <c r="T2658" i="2"/>
  <c r="T2659" i="2"/>
  <c r="T2660" i="2"/>
  <c r="T2661" i="2"/>
  <c r="T2662" i="2"/>
  <c r="T2663" i="2"/>
  <c r="T2664" i="2"/>
  <c r="T2665" i="2"/>
  <c r="T2666" i="2"/>
  <c r="T2667" i="2"/>
  <c r="T2668" i="2"/>
  <c r="T2669" i="2"/>
  <c r="T2670" i="2"/>
  <c r="T2671" i="2"/>
  <c r="T2672" i="2"/>
  <c r="T2673" i="2"/>
  <c r="T2674" i="2"/>
  <c r="T2675" i="2"/>
  <c r="T2676" i="2"/>
  <c r="T2677" i="2"/>
  <c r="T2678" i="2"/>
  <c r="T2679" i="2"/>
  <c r="T2680" i="2"/>
  <c r="T2681" i="2"/>
  <c r="T2682" i="2"/>
  <c r="T2683" i="2"/>
  <c r="T2684" i="2"/>
  <c r="T2685" i="2"/>
  <c r="T2686" i="2"/>
  <c r="T2687" i="2"/>
  <c r="T2688" i="2"/>
  <c r="T2689" i="2"/>
  <c r="T2690" i="2"/>
  <c r="T2691" i="2"/>
  <c r="T2692" i="2"/>
  <c r="T2693" i="2"/>
  <c r="T2694" i="2"/>
  <c r="T2695" i="2"/>
  <c r="T2696" i="2"/>
  <c r="T2697" i="2"/>
  <c r="T2698" i="2"/>
  <c r="T2699" i="2"/>
  <c r="T2700" i="2"/>
  <c r="T2701" i="2"/>
  <c r="T2702" i="2"/>
  <c r="T2703" i="2"/>
  <c r="T2704" i="2"/>
  <c r="T2705" i="2"/>
  <c r="T2706" i="2"/>
  <c r="T2707" i="2"/>
  <c r="T2708" i="2"/>
  <c r="T2709" i="2"/>
  <c r="T2710" i="2"/>
  <c r="T2711" i="2"/>
  <c r="T2712" i="2"/>
  <c r="T2713" i="2"/>
  <c r="T2714" i="2"/>
  <c r="T2715" i="2"/>
  <c r="T2716" i="2"/>
  <c r="T2717" i="2"/>
  <c r="T2718" i="2"/>
  <c r="T2719" i="2"/>
  <c r="T2720" i="2"/>
  <c r="T2721" i="2"/>
  <c r="T2722" i="2"/>
  <c r="T2723" i="2"/>
  <c r="T2724" i="2"/>
  <c r="T2725" i="2"/>
  <c r="T2726" i="2"/>
  <c r="T2727" i="2"/>
  <c r="T2728" i="2"/>
  <c r="T2729" i="2"/>
  <c r="T2730" i="2"/>
  <c r="T2731" i="2"/>
  <c r="T2732" i="2"/>
  <c r="T2733" i="2"/>
  <c r="T2734" i="2"/>
  <c r="T2735" i="2"/>
  <c r="T2736" i="2"/>
  <c r="T2737" i="2"/>
  <c r="T2738" i="2"/>
  <c r="T2739" i="2"/>
  <c r="T2740" i="2"/>
  <c r="T2741" i="2"/>
  <c r="T2742" i="2"/>
  <c r="T2743" i="2"/>
  <c r="T2744" i="2"/>
  <c r="T2745" i="2"/>
  <c r="T2746" i="2"/>
  <c r="T2747" i="2"/>
  <c r="T2748" i="2"/>
  <c r="T2749" i="2"/>
  <c r="T2750" i="2"/>
  <c r="T2751" i="2"/>
  <c r="T2752" i="2"/>
  <c r="T2753" i="2"/>
  <c r="T2754" i="2"/>
  <c r="T2755" i="2"/>
  <c r="T2756" i="2"/>
  <c r="T2757" i="2"/>
  <c r="T2758" i="2"/>
  <c r="T2759" i="2"/>
  <c r="T2760" i="2"/>
  <c r="T2761" i="2"/>
  <c r="T2762" i="2"/>
  <c r="T2763" i="2"/>
  <c r="T2764" i="2"/>
  <c r="T2765" i="2"/>
  <c r="T2766" i="2"/>
  <c r="T2767" i="2"/>
  <c r="T2768" i="2"/>
  <c r="T2769" i="2"/>
  <c r="T2770" i="2"/>
  <c r="T2771" i="2"/>
  <c r="T2772" i="2"/>
  <c r="T2773" i="2"/>
  <c r="T2774" i="2"/>
  <c r="T2775" i="2"/>
  <c r="T2776" i="2"/>
  <c r="T2777" i="2"/>
  <c r="T2778" i="2"/>
  <c r="T2779" i="2"/>
  <c r="T2780" i="2"/>
  <c r="T2781" i="2"/>
  <c r="T2782" i="2"/>
  <c r="T2783" i="2"/>
  <c r="T2784" i="2"/>
  <c r="T2785" i="2"/>
  <c r="T2786" i="2"/>
  <c r="T2787" i="2"/>
  <c r="T2788" i="2"/>
  <c r="T2789" i="2"/>
  <c r="T2790" i="2"/>
  <c r="T2791" i="2"/>
  <c r="T2792" i="2"/>
  <c r="T2793" i="2"/>
  <c r="T2794" i="2"/>
  <c r="T2795" i="2"/>
  <c r="T2796" i="2"/>
  <c r="T2797" i="2"/>
  <c r="T2798" i="2"/>
  <c r="T2799" i="2"/>
  <c r="T2800" i="2"/>
  <c r="T2801" i="2"/>
  <c r="T2802" i="2"/>
  <c r="T2803" i="2"/>
  <c r="T2804" i="2"/>
  <c r="T2805" i="2"/>
  <c r="T2806" i="2"/>
  <c r="T2807" i="2"/>
  <c r="T2808" i="2"/>
  <c r="T2809" i="2"/>
  <c r="T2810" i="2"/>
  <c r="T2811" i="2"/>
  <c r="T2812" i="2"/>
  <c r="T2813" i="2"/>
  <c r="T2814" i="2"/>
  <c r="T2815" i="2"/>
  <c r="T2816" i="2"/>
  <c r="T2817" i="2"/>
  <c r="T2818" i="2"/>
  <c r="T2819" i="2"/>
  <c r="T2820" i="2"/>
  <c r="T2821" i="2"/>
  <c r="T2822" i="2"/>
  <c r="T2823" i="2"/>
  <c r="T2824" i="2"/>
  <c r="T2825" i="2"/>
  <c r="T2826" i="2"/>
  <c r="T2827" i="2"/>
  <c r="T2828" i="2"/>
  <c r="T2829" i="2"/>
  <c r="T2830" i="2"/>
  <c r="T2831" i="2"/>
  <c r="T2832" i="2"/>
  <c r="T2833" i="2"/>
  <c r="T2834" i="2"/>
  <c r="T2835" i="2"/>
  <c r="T2836" i="2"/>
  <c r="T2837" i="2"/>
  <c r="T2838" i="2"/>
  <c r="T2839" i="2"/>
  <c r="T2840" i="2"/>
  <c r="T2841" i="2"/>
  <c r="T2842" i="2"/>
  <c r="T2843" i="2"/>
  <c r="T2844" i="2"/>
  <c r="T2845" i="2"/>
  <c r="T2846" i="2"/>
  <c r="T2847" i="2"/>
  <c r="T2848" i="2"/>
  <c r="T2849" i="2"/>
  <c r="T2850" i="2"/>
  <c r="T2851" i="2"/>
  <c r="T2852" i="2"/>
  <c r="T2853" i="2"/>
  <c r="T2854" i="2"/>
  <c r="T2855" i="2"/>
  <c r="T2856" i="2"/>
  <c r="T2857" i="2"/>
  <c r="T2858" i="2"/>
  <c r="T2859" i="2"/>
  <c r="T2860" i="2"/>
  <c r="T2861" i="2"/>
  <c r="T2862" i="2"/>
  <c r="T2863" i="2"/>
  <c r="T2864" i="2"/>
  <c r="T2865" i="2"/>
  <c r="T2866" i="2"/>
  <c r="T2867" i="2"/>
  <c r="T2868" i="2"/>
  <c r="T2869" i="2"/>
  <c r="T2870" i="2"/>
  <c r="T2871" i="2"/>
  <c r="T2872" i="2"/>
  <c r="T2873" i="2"/>
  <c r="T2874" i="2"/>
  <c r="T2875" i="2"/>
  <c r="T2876" i="2"/>
  <c r="T2877" i="2"/>
  <c r="T2878" i="2"/>
  <c r="T2879" i="2"/>
  <c r="T2880" i="2"/>
  <c r="T2881" i="2"/>
  <c r="T2882" i="2"/>
  <c r="T2883" i="2"/>
  <c r="T2884" i="2"/>
  <c r="T2885" i="2"/>
  <c r="T2886" i="2"/>
  <c r="T2887" i="2"/>
  <c r="T2888" i="2"/>
  <c r="T2889" i="2"/>
  <c r="T2890" i="2"/>
  <c r="T2891" i="2"/>
  <c r="T2892" i="2"/>
  <c r="T2893" i="2"/>
  <c r="T2894" i="2"/>
  <c r="T2895" i="2"/>
  <c r="T2896" i="2"/>
  <c r="T2897" i="2"/>
  <c r="T2898" i="2"/>
  <c r="T2899" i="2"/>
  <c r="T2900" i="2"/>
  <c r="T2901" i="2"/>
  <c r="T2902" i="2"/>
  <c r="T2903" i="2"/>
  <c r="T2904" i="2"/>
  <c r="T2905" i="2"/>
  <c r="T2906" i="2"/>
  <c r="T2907" i="2"/>
  <c r="T2908" i="2"/>
  <c r="T2909" i="2"/>
  <c r="T2910" i="2"/>
  <c r="T2911" i="2"/>
  <c r="T2912" i="2"/>
  <c r="T2913" i="2"/>
  <c r="T2914" i="2"/>
  <c r="T2915" i="2"/>
  <c r="T2916" i="2"/>
  <c r="T2917" i="2"/>
  <c r="T2918" i="2"/>
  <c r="T2919" i="2"/>
  <c r="T2920" i="2"/>
  <c r="T2921" i="2"/>
  <c r="T2922" i="2"/>
  <c r="T2923" i="2"/>
  <c r="T2924" i="2"/>
  <c r="T2925" i="2"/>
  <c r="T2926" i="2"/>
  <c r="T2927" i="2"/>
  <c r="T2928" i="2"/>
  <c r="T2929" i="2"/>
  <c r="T2930" i="2"/>
  <c r="T2931" i="2"/>
  <c r="T2932" i="2"/>
  <c r="T2933" i="2"/>
  <c r="T2934" i="2"/>
  <c r="T2935" i="2"/>
  <c r="T2936" i="2"/>
  <c r="T2937" i="2"/>
  <c r="T2938" i="2"/>
  <c r="T2939" i="2"/>
  <c r="T2940" i="2"/>
  <c r="T2941" i="2"/>
  <c r="T2942" i="2"/>
  <c r="T2943" i="2"/>
  <c r="T2944" i="2"/>
  <c r="T2945" i="2"/>
  <c r="T2946" i="2"/>
  <c r="T2947" i="2"/>
  <c r="T2948" i="2"/>
  <c r="T2949" i="2"/>
  <c r="T2950" i="2"/>
  <c r="T2951" i="2"/>
  <c r="T2952" i="2"/>
  <c r="T2953" i="2"/>
  <c r="T2954" i="2"/>
  <c r="T2955" i="2"/>
  <c r="T2956" i="2"/>
  <c r="T2957" i="2"/>
  <c r="T2958" i="2"/>
  <c r="T2959" i="2"/>
  <c r="T2960" i="2"/>
  <c r="T2961" i="2"/>
  <c r="T2962" i="2"/>
  <c r="T2963" i="2"/>
  <c r="T2964" i="2"/>
  <c r="T2965" i="2"/>
  <c r="T2966" i="2"/>
  <c r="T2967" i="2"/>
  <c r="T2968" i="2"/>
  <c r="T2969" i="2"/>
  <c r="T2970" i="2"/>
  <c r="T2971" i="2"/>
  <c r="T2972" i="2"/>
  <c r="T2973" i="2"/>
  <c r="T2974" i="2"/>
  <c r="T2975" i="2"/>
  <c r="T2976" i="2"/>
  <c r="T2977" i="2"/>
  <c r="T2978" i="2"/>
  <c r="T2979" i="2"/>
  <c r="T2980" i="2"/>
  <c r="T2981" i="2"/>
  <c r="T2982" i="2"/>
  <c r="T2983" i="2"/>
  <c r="T2984" i="2"/>
  <c r="T2985" i="2"/>
  <c r="T2986" i="2"/>
  <c r="T2987" i="2"/>
  <c r="T2988" i="2"/>
  <c r="T2989" i="2"/>
  <c r="T2990" i="2"/>
  <c r="T2991" i="2"/>
  <c r="T2992" i="2"/>
  <c r="T2993" i="2"/>
  <c r="T2994" i="2"/>
  <c r="T2995" i="2"/>
  <c r="T2996" i="2"/>
  <c r="T2997" i="2"/>
  <c r="T2998" i="2"/>
  <c r="T2999" i="2"/>
  <c r="T3000" i="2"/>
  <c r="T3001" i="2"/>
  <c r="T3002" i="2"/>
  <c r="T3003" i="2"/>
  <c r="T3004" i="2"/>
  <c r="T3005" i="2"/>
  <c r="T3006" i="2"/>
  <c r="T3007" i="2"/>
  <c r="T3008" i="2"/>
  <c r="T3009" i="2"/>
  <c r="T3010" i="2"/>
  <c r="T3011" i="2"/>
  <c r="T3012" i="2"/>
  <c r="T3013" i="2"/>
  <c r="T3014" i="2"/>
  <c r="T3015" i="2"/>
  <c r="T3016" i="2"/>
  <c r="T3017" i="2"/>
  <c r="T3018" i="2"/>
  <c r="T3019" i="2"/>
  <c r="T3020" i="2"/>
  <c r="T3021" i="2"/>
  <c r="T3022" i="2"/>
  <c r="T3023" i="2"/>
  <c r="T3024" i="2"/>
  <c r="T3025" i="2"/>
  <c r="T3026" i="2"/>
  <c r="T3027" i="2"/>
  <c r="T3028" i="2"/>
  <c r="T3029" i="2"/>
  <c r="T3030" i="2"/>
  <c r="T3031" i="2"/>
  <c r="T3032" i="2"/>
  <c r="T3033" i="2"/>
  <c r="T3034" i="2"/>
  <c r="T3035" i="2"/>
  <c r="T3036" i="2"/>
  <c r="T3037" i="2"/>
  <c r="T3038" i="2"/>
  <c r="T3039" i="2"/>
  <c r="T3040" i="2"/>
  <c r="T3041" i="2"/>
  <c r="T3042" i="2"/>
  <c r="T3043" i="2"/>
  <c r="T3044" i="2"/>
  <c r="T3045" i="2"/>
  <c r="T3046" i="2"/>
  <c r="T3047" i="2"/>
  <c r="T3048" i="2"/>
  <c r="T3049" i="2"/>
  <c r="T3050" i="2"/>
  <c r="T3051" i="2"/>
  <c r="T3052" i="2"/>
  <c r="T3053" i="2"/>
  <c r="T3054" i="2"/>
  <c r="T3055" i="2"/>
  <c r="T3056" i="2"/>
  <c r="T3057" i="2"/>
  <c r="T3058" i="2"/>
  <c r="T3059" i="2"/>
  <c r="T3060" i="2"/>
  <c r="T3061" i="2"/>
  <c r="T3062" i="2"/>
  <c r="T3063" i="2"/>
  <c r="T3064" i="2"/>
  <c r="T3065" i="2"/>
  <c r="T3066" i="2"/>
  <c r="T3067" i="2"/>
  <c r="T3068" i="2"/>
  <c r="T3069" i="2"/>
  <c r="T3070" i="2"/>
  <c r="T3071" i="2"/>
  <c r="T3072" i="2"/>
  <c r="T3073" i="2"/>
  <c r="T3074" i="2"/>
  <c r="T3075" i="2"/>
  <c r="T3076" i="2"/>
  <c r="T3077" i="2"/>
  <c r="T3078" i="2"/>
  <c r="T3079" i="2"/>
  <c r="T3080" i="2"/>
  <c r="T3081" i="2"/>
  <c r="T3082" i="2"/>
  <c r="T3083" i="2"/>
  <c r="T3084" i="2"/>
  <c r="T3085" i="2"/>
  <c r="T3086" i="2"/>
  <c r="T3087" i="2"/>
  <c r="T3088" i="2"/>
  <c r="T3089" i="2"/>
  <c r="T3090" i="2"/>
  <c r="T3091" i="2"/>
  <c r="T3092" i="2"/>
  <c r="T3093" i="2"/>
  <c r="T3094" i="2"/>
  <c r="T3095" i="2"/>
  <c r="T3096" i="2"/>
  <c r="T3097" i="2"/>
  <c r="T3098" i="2"/>
  <c r="T3099" i="2"/>
  <c r="T3100" i="2"/>
  <c r="T3101" i="2"/>
  <c r="T3102" i="2"/>
  <c r="T3103" i="2"/>
  <c r="T3104" i="2"/>
  <c r="T3105" i="2"/>
  <c r="T3106" i="2"/>
  <c r="T3107" i="2"/>
  <c r="T3108" i="2"/>
  <c r="T3109" i="2"/>
  <c r="T3110" i="2"/>
  <c r="T3111" i="2"/>
  <c r="T3112" i="2"/>
  <c r="T3113" i="2"/>
  <c r="T3114" i="2"/>
  <c r="T3115" i="2"/>
  <c r="T3116" i="2"/>
  <c r="T3117" i="2"/>
  <c r="T3118" i="2"/>
  <c r="T3119" i="2"/>
  <c r="T3120" i="2"/>
  <c r="T3121" i="2"/>
  <c r="T3122" i="2"/>
  <c r="T3123" i="2"/>
  <c r="T3124" i="2"/>
  <c r="T3125" i="2"/>
  <c r="T3126" i="2"/>
  <c r="T3127" i="2"/>
  <c r="T3128" i="2"/>
  <c r="T3129" i="2"/>
  <c r="T3130" i="2"/>
  <c r="T3131" i="2"/>
  <c r="T3132" i="2"/>
  <c r="T3133" i="2"/>
  <c r="T3134" i="2"/>
  <c r="T3135" i="2"/>
  <c r="T3136" i="2"/>
  <c r="T3137" i="2"/>
  <c r="T3138" i="2"/>
  <c r="T3139" i="2"/>
  <c r="T3140" i="2"/>
  <c r="T3141" i="2"/>
  <c r="T3142" i="2"/>
  <c r="T3143" i="2"/>
  <c r="T3144" i="2"/>
  <c r="T3145" i="2"/>
  <c r="T3146" i="2"/>
  <c r="T3147" i="2"/>
  <c r="T3148" i="2"/>
  <c r="T3149" i="2"/>
  <c r="T3150" i="2"/>
  <c r="T3151" i="2"/>
  <c r="T3152" i="2"/>
  <c r="T3153" i="2"/>
  <c r="T3154" i="2"/>
  <c r="T3155" i="2"/>
  <c r="T3156" i="2"/>
  <c r="T3157" i="2"/>
  <c r="T3158" i="2"/>
  <c r="T3159" i="2"/>
  <c r="T3160" i="2"/>
  <c r="T3161" i="2"/>
  <c r="T3162" i="2"/>
  <c r="T3163" i="2"/>
  <c r="T3164" i="2"/>
  <c r="T3165" i="2"/>
  <c r="T3166" i="2"/>
  <c r="T3167" i="2"/>
  <c r="T3168" i="2"/>
  <c r="T3169" i="2"/>
  <c r="T3170" i="2"/>
  <c r="T3171" i="2"/>
  <c r="T3172" i="2"/>
  <c r="T3173" i="2"/>
  <c r="T3174" i="2"/>
  <c r="T3175" i="2"/>
  <c r="T3176" i="2"/>
  <c r="T3177" i="2"/>
  <c r="T3178" i="2"/>
  <c r="T3179" i="2"/>
  <c r="T3180" i="2"/>
  <c r="T3181" i="2"/>
  <c r="T3182" i="2"/>
  <c r="T3183" i="2"/>
  <c r="T3184" i="2"/>
  <c r="T3185" i="2"/>
  <c r="T3186" i="2"/>
  <c r="T3187" i="2"/>
  <c r="T3188" i="2"/>
  <c r="T3189" i="2"/>
  <c r="T3190" i="2"/>
  <c r="T3191" i="2"/>
  <c r="T3192" i="2"/>
  <c r="T3193" i="2"/>
  <c r="T3194" i="2"/>
  <c r="T3195" i="2"/>
  <c r="T3196" i="2"/>
  <c r="T3197" i="2"/>
  <c r="T3198" i="2"/>
  <c r="T3199" i="2"/>
  <c r="T3200" i="2"/>
  <c r="T3201" i="2"/>
  <c r="T3202" i="2"/>
  <c r="T3203" i="2"/>
  <c r="T3204" i="2"/>
  <c r="T3205" i="2"/>
  <c r="T3206" i="2"/>
  <c r="T3207" i="2"/>
  <c r="T3208" i="2"/>
  <c r="T3209" i="2"/>
  <c r="T3210" i="2"/>
  <c r="T3211" i="2"/>
  <c r="T3212" i="2"/>
  <c r="T3213" i="2"/>
  <c r="T3214" i="2"/>
  <c r="T3215" i="2"/>
  <c r="T3216" i="2"/>
  <c r="T3217" i="2"/>
  <c r="T3218" i="2"/>
  <c r="T3219" i="2"/>
  <c r="T3220" i="2"/>
  <c r="T3221" i="2"/>
  <c r="T3222" i="2"/>
  <c r="T3223" i="2"/>
  <c r="T3224" i="2"/>
  <c r="T3225" i="2"/>
  <c r="T3226" i="2"/>
  <c r="T3227" i="2"/>
  <c r="T3228" i="2"/>
  <c r="T3229" i="2"/>
  <c r="T3230" i="2"/>
  <c r="T3231" i="2"/>
  <c r="T3232" i="2"/>
  <c r="T3233" i="2"/>
  <c r="T3234" i="2"/>
  <c r="T3235" i="2"/>
  <c r="T3236" i="2"/>
  <c r="T3237" i="2"/>
  <c r="T3238" i="2"/>
  <c r="T3239" i="2"/>
  <c r="T3240" i="2"/>
  <c r="T3241" i="2"/>
  <c r="T3242" i="2"/>
  <c r="T3243" i="2"/>
  <c r="T3244" i="2"/>
  <c r="T3245" i="2"/>
  <c r="T3246" i="2"/>
  <c r="T3247" i="2"/>
  <c r="T3248" i="2"/>
  <c r="T3249" i="2"/>
  <c r="T3250" i="2"/>
  <c r="T3251" i="2"/>
  <c r="T3252" i="2"/>
  <c r="T3253" i="2"/>
  <c r="T3254" i="2"/>
  <c r="T3255" i="2"/>
  <c r="T3256" i="2"/>
  <c r="T3257" i="2"/>
  <c r="T3258" i="2"/>
  <c r="T3259" i="2"/>
  <c r="T3260" i="2"/>
  <c r="T3261" i="2"/>
  <c r="T3262" i="2"/>
  <c r="T3263" i="2"/>
  <c r="T3264" i="2"/>
  <c r="T3265" i="2"/>
  <c r="T3266" i="2"/>
  <c r="T3267" i="2"/>
  <c r="T3268" i="2"/>
  <c r="T3269" i="2"/>
  <c r="T3270" i="2"/>
  <c r="T3271" i="2"/>
  <c r="T3272" i="2"/>
  <c r="T3273" i="2"/>
  <c r="T3274" i="2"/>
  <c r="T3275" i="2"/>
  <c r="T3276" i="2"/>
  <c r="T3277" i="2"/>
  <c r="T3278" i="2"/>
  <c r="T3279" i="2"/>
  <c r="T3280" i="2"/>
  <c r="T3281" i="2"/>
  <c r="T3282" i="2"/>
  <c r="T3283" i="2"/>
  <c r="T3284" i="2"/>
  <c r="T3285" i="2"/>
  <c r="T3286" i="2"/>
  <c r="T3287" i="2"/>
  <c r="T3288" i="2"/>
  <c r="T3289" i="2"/>
  <c r="T3290" i="2"/>
  <c r="T3291" i="2"/>
  <c r="T3292" i="2"/>
  <c r="T3293" i="2"/>
  <c r="T3294" i="2"/>
  <c r="T3295" i="2"/>
  <c r="T3296" i="2"/>
  <c r="T3297" i="2"/>
  <c r="T3298" i="2"/>
  <c r="T3299" i="2"/>
  <c r="T3300" i="2"/>
  <c r="T3301" i="2"/>
  <c r="T3302" i="2"/>
  <c r="T3303" i="2"/>
  <c r="T3304" i="2"/>
  <c r="T3305" i="2"/>
  <c r="T3306" i="2"/>
  <c r="T3307" i="2"/>
  <c r="T3308" i="2"/>
  <c r="T3309" i="2"/>
  <c r="T3310" i="2"/>
  <c r="T3311" i="2"/>
  <c r="T3312" i="2"/>
  <c r="T3313" i="2"/>
  <c r="T3314" i="2"/>
  <c r="T3315" i="2"/>
  <c r="T3316" i="2"/>
  <c r="T3317" i="2"/>
  <c r="T3318" i="2"/>
  <c r="T3319" i="2"/>
  <c r="T3320" i="2"/>
  <c r="T3321" i="2"/>
  <c r="T3322" i="2"/>
  <c r="T3323" i="2"/>
  <c r="T3324" i="2"/>
  <c r="T3325" i="2"/>
  <c r="T3326" i="2"/>
  <c r="T3327" i="2"/>
  <c r="T3328" i="2"/>
  <c r="T3329" i="2"/>
  <c r="T3330" i="2"/>
  <c r="T3331" i="2"/>
  <c r="T3332" i="2"/>
  <c r="T3333" i="2"/>
  <c r="T3334" i="2"/>
  <c r="T3335" i="2"/>
  <c r="T3336" i="2"/>
  <c r="T3337" i="2"/>
  <c r="T3338" i="2"/>
  <c r="T3339" i="2"/>
  <c r="T3340" i="2"/>
  <c r="T3341" i="2"/>
  <c r="T3342" i="2"/>
  <c r="T3343" i="2"/>
  <c r="T3344" i="2"/>
  <c r="T3345" i="2"/>
  <c r="T3346" i="2"/>
  <c r="T3347" i="2"/>
  <c r="T3348" i="2"/>
  <c r="T3349" i="2"/>
  <c r="T3350" i="2"/>
  <c r="T3351" i="2"/>
  <c r="T3352" i="2"/>
  <c r="T3353" i="2"/>
  <c r="T3354" i="2"/>
  <c r="T3355" i="2"/>
  <c r="T3356" i="2"/>
  <c r="T3357" i="2"/>
  <c r="T3358" i="2"/>
  <c r="T3359" i="2"/>
  <c r="T3360" i="2"/>
  <c r="T3361" i="2"/>
  <c r="T3362" i="2"/>
  <c r="T3363" i="2"/>
  <c r="T3364" i="2"/>
  <c r="T3365" i="2"/>
  <c r="T3366" i="2"/>
  <c r="T3367" i="2"/>
  <c r="T3368" i="2"/>
  <c r="T3369" i="2"/>
  <c r="T3370" i="2"/>
  <c r="T3371" i="2"/>
  <c r="T3372" i="2"/>
  <c r="T3373" i="2"/>
  <c r="T3374" i="2"/>
  <c r="T3375" i="2"/>
  <c r="T3376" i="2"/>
  <c r="T3377" i="2"/>
  <c r="T3378" i="2"/>
  <c r="T3379" i="2"/>
  <c r="T3380" i="2"/>
  <c r="T3381" i="2"/>
  <c r="T3382" i="2"/>
  <c r="T3383" i="2"/>
  <c r="T3384" i="2"/>
  <c r="T3385" i="2"/>
  <c r="T3386" i="2"/>
  <c r="T3387" i="2"/>
  <c r="T3388" i="2"/>
  <c r="T3389" i="2"/>
  <c r="T3390" i="2"/>
  <c r="T3391" i="2"/>
  <c r="T3392" i="2"/>
  <c r="T3393" i="2"/>
  <c r="T3394" i="2"/>
  <c r="T3395" i="2"/>
  <c r="T3396" i="2"/>
  <c r="T3397" i="2"/>
  <c r="T3398" i="2"/>
  <c r="T3399" i="2"/>
  <c r="T3400" i="2"/>
  <c r="T3401" i="2"/>
  <c r="T3402" i="2"/>
  <c r="T3403" i="2"/>
  <c r="T3404" i="2"/>
  <c r="T3405" i="2"/>
  <c r="T3406" i="2"/>
  <c r="T3407" i="2"/>
  <c r="T3408" i="2"/>
  <c r="T3409" i="2"/>
  <c r="T3410" i="2"/>
  <c r="T3411" i="2"/>
  <c r="T3412" i="2"/>
  <c r="T3413" i="2"/>
  <c r="T3414" i="2"/>
  <c r="T3415" i="2"/>
  <c r="T3416" i="2"/>
  <c r="T3417" i="2"/>
  <c r="T3418" i="2"/>
  <c r="T3419" i="2"/>
  <c r="T3420" i="2"/>
  <c r="T3421" i="2"/>
  <c r="T3422" i="2"/>
  <c r="T3423" i="2"/>
  <c r="T3424" i="2"/>
  <c r="T3425" i="2"/>
  <c r="T3426" i="2"/>
  <c r="T3427" i="2"/>
  <c r="T3428" i="2"/>
  <c r="T3429" i="2"/>
  <c r="T3430" i="2"/>
  <c r="T3431" i="2"/>
  <c r="T3432" i="2"/>
  <c r="T3433" i="2"/>
  <c r="T3434" i="2"/>
  <c r="T3435" i="2"/>
  <c r="T3436" i="2"/>
  <c r="T3437" i="2"/>
  <c r="T3438" i="2"/>
  <c r="T3439" i="2"/>
  <c r="T3440" i="2"/>
  <c r="T3441" i="2"/>
  <c r="T3442" i="2"/>
  <c r="T3443" i="2"/>
  <c r="T3444" i="2"/>
  <c r="T3445" i="2"/>
  <c r="T3446" i="2"/>
  <c r="T3447" i="2"/>
  <c r="T3448" i="2"/>
  <c r="T3449" i="2"/>
  <c r="T3450" i="2"/>
  <c r="T3451" i="2"/>
  <c r="T3452" i="2"/>
  <c r="T3453" i="2"/>
  <c r="T3454" i="2"/>
  <c r="T3455" i="2"/>
  <c r="T3456" i="2"/>
  <c r="T3457" i="2"/>
  <c r="T3458" i="2"/>
  <c r="T3459" i="2"/>
  <c r="T3460" i="2"/>
  <c r="T3461" i="2"/>
  <c r="T3462" i="2"/>
  <c r="T3463" i="2"/>
  <c r="T3464" i="2"/>
  <c r="T3465" i="2"/>
  <c r="T3466" i="2"/>
  <c r="T3467" i="2"/>
  <c r="T3468" i="2"/>
  <c r="T3469" i="2"/>
  <c r="T3470" i="2"/>
  <c r="T3471" i="2"/>
  <c r="T3472" i="2"/>
  <c r="T3473" i="2"/>
  <c r="T3474" i="2"/>
  <c r="T3475" i="2"/>
  <c r="T3476" i="2"/>
  <c r="T3477" i="2"/>
  <c r="T3478" i="2"/>
  <c r="T3479" i="2"/>
  <c r="T3480" i="2"/>
  <c r="T3481" i="2"/>
  <c r="T3482" i="2"/>
  <c r="T3483" i="2"/>
  <c r="T3484" i="2"/>
  <c r="T3485" i="2"/>
  <c r="T3486" i="2"/>
  <c r="T3487" i="2"/>
  <c r="T3488" i="2"/>
  <c r="T3489" i="2"/>
  <c r="T3490" i="2"/>
  <c r="T3491" i="2"/>
  <c r="T3492" i="2"/>
  <c r="T3493" i="2"/>
  <c r="T3494" i="2"/>
  <c r="T3495" i="2"/>
  <c r="T3496" i="2"/>
  <c r="T3497" i="2"/>
  <c r="T3498" i="2"/>
  <c r="T3499" i="2"/>
  <c r="T3500" i="2"/>
  <c r="T3501" i="2"/>
  <c r="T3502" i="2"/>
  <c r="T3503" i="2"/>
  <c r="T3504" i="2"/>
  <c r="T3505" i="2"/>
  <c r="T3506" i="2"/>
  <c r="T3507" i="2"/>
  <c r="T3508" i="2"/>
  <c r="T3509" i="2"/>
  <c r="T3510" i="2"/>
  <c r="T3511" i="2"/>
  <c r="T3512" i="2"/>
  <c r="T3513" i="2"/>
  <c r="T3514" i="2"/>
  <c r="T3515" i="2"/>
  <c r="T3516" i="2"/>
  <c r="T3517" i="2"/>
  <c r="T3518" i="2"/>
  <c r="T3519" i="2"/>
  <c r="T3520" i="2"/>
  <c r="T3521" i="2"/>
  <c r="T3522" i="2"/>
  <c r="T3523" i="2"/>
  <c r="T3524" i="2"/>
  <c r="T3525" i="2"/>
  <c r="T3526" i="2"/>
  <c r="T3527" i="2"/>
  <c r="T3528" i="2"/>
  <c r="T3529" i="2"/>
  <c r="T3530" i="2"/>
  <c r="T3531" i="2"/>
  <c r="T3532" i="2"/>
  <c r="T3533" i="2"/>
  <c r="T3534" i="2"/>
  <c r="T3535" i="2"/>
  <c r="T3536" i="2"/>
  <c r="T3537" i="2"/>
  <c r="T3538" i="2"/>
  <c r="T3539" i="2"/>
  <c r="T3540" i="2"/>
  <c r="T3541" i="2"/>
  <c r="T3542" i="2"/>
  <c r="T3543" i="2"/>
  <c r="T3544" i="2"/>
  <c r="T3545" i="2"/>
  <c r="T3546" i="2"/>
  <c r="T3547" i="2"/>
  <c r="T3548" i="2"/>
  <c r="T3549" i="2"/>
  <c r="T3550" i="2"/>
  <c r="T3551" i="2"/>
  <c r="T3552" i="2"/>
  <c r="T3553" i="2"/>
  <c r="T3554" i="2"/>
  <c r="T3555" i="2"/>
  <c r="T3556" i="2"/>
  <c r="T3557" i="2"/>
  <c r="T3558" i="2"/>
  <c r="T3559" i="2"/>
  <c r="T3560" i="2"/>
  <c r="T3561" i="2"/>
  <c r="T3562" i="2"/>
  <c r="T3563" i="2"/>
  <c r="T3564" i="2"/>
  <c r="T3565" i="2"/>
  <c r="T3566" i="2"/>
  <c r="T3567" i="2"/>
  <c r="T3568" i="2"/>
  <c r="T3569" i="2"/>
  <c r="T3570" i="2"/>
  <c r="T3571" i="2"/>
  <c r="T3572" i="2"/>
  <c r="T3573" i="2"/>
  <c r="T3574" i="2"/>
  <c r="T3575" i="2"/>
  <c r="T3576" i="2"/>
  <c r="T3577" i="2"/>
  <c r="T3578" i="2"/>
  <c r="T3579" i="2"/>
  <c r="T3580" i="2"/>
  <c r="T3581" i="2"/>
  <c r="T3582" i="2"/>
  <c r="T3583" i="2"/>
  <c r="T3584" i="2"/>
  <c r="T3585" i="2"/>
  <c r="T3586" i="2"/>
  <c r="T3587" i="2"/>
  <c r="T3588" i="2"/>
  <c r="T3589" i="2"/>
  <c r="T3590" i="2"/>
  <c r="T3591" i="2"/>
  <c r="T3592" i="2"/>
  <c r="T3593" i="2"/>
  <c r="T3594" i="2"/>
  <c r="T3595" i="2"/>
  <c r="T3596" i="2"/>
  <c r="T3597" i="2"/>
  <c r="T3598" i="2"/>
  <c r="T3599" i="2"/>
  <c r="T3600" i="2"/>
  <c r="T3601" i="2"/>
  <c r="T3602" i="2"/>
  <c r="T3603" i="2"/>
  <c r="T3604" i="2"/>
  <c r="T3605" i="2"/>
  <c r="T3606" i="2"/>
  <c r="T3607" i="2"/>
  <c r="T3608" i="2"/>
  <c r="T3609" i="2"/>
  <c r="T3610" i="2"/>
  <c r="T3611" i="2"/>
  <c r="T3612" i="2"/>
  <c r="T3613" i="2"/>
  <c r="T3614" i="2"/>
  <c r="T3615" i="2"/>
  <c r="T3616" i="2"/>
  <c r="T3617" i="2"/>
  <c r="T3618" i="2"/>
  <c r="T3619" i="2"/>
  <c r="T3620" i="2"/>
  <c r="T3621" i="2"/>
  <c r="T3622" i="2"/>
  <c r="T3623" i="2"/>
  <c r="T3624" i="2"/>
  <c r="T3625" i="2"/>
  <c r="T3626" i="2"/>
  <c r="T3627" i="2"/>
  <c r="T3628" i="2"/>
  <c r="T3629" i="2"/>
  <c r="T3630" i="2"/>
  <c r="T3631" i="2"/>
  <c r="T3632" i="2"/>
  <c r="T3633" i="2"/>
  <c r="T3634" i="2"/>
  <c r="T3635" i="2"/>
  <c r="T3636" i="2"/>
  <c r="T3637" i="2"/>
  <c r="T3638" i="2"/>
  <c r="T3639" i="2"/>
  <c r="T3640" i="2"/>
  <c r="T3641" i="2"/>
  <c r="T3642" i="2"/>
  <c r="T3643" i="2"/>
  <c r="T3644" i="2"/>
  <c r="T3645" i="2"/>
  <c r="T3646" i="2"/>
  <c r="T3647" i="2"/>
  <c r="T3648" i="2"/>
  <c r="T3649" i="2"/>
  <c r="T3650" i="2"/>
  <c r="T3651" i="2"/>
  <c r="T3652" i="2"/>
  <c r="T3653" i="2"/>
  <c r="T3654" i="2"/>
  <c r="T3655" i="2"/>
  <c r="T3656" i="2"/>
  <c r="T3657" i="2"/>
  <c r="T3658" i="2"/>
  <c r="T3659" i="2"/>
  <c r="T3660" i="2"/>
  <c r="T3661" i="2"/>
  <c r="T3662" i="2"/>
  <c r="T3663" i="2"/>
  <c r="T3664" i="2"/>
  <c r="T3665" i="2"/>
  <c r="T3666" i="2"/>
  <c r="T3667" i="2"/>
  <c r="T3668" i="2"/>
  <c r="T3669" i="2"/>
  <c r="T3670" i="2"/>
  <c r="T3671" i="2"/>
  <c r="T3672" i="2"/>
  <c r="T3673" i="2"/>
  <c r="T3674" i="2"/>
  <c r="T3675" i="2"/>
  <c r="T3676" i="2"/>
  <c r="T3677" i="2"/>
  <c r="T3678" i="2"/>
  <c r="T3679" i="2"/>
  <c r="T3680" i="2"/>
  <c r="T3681" i="2"/>
  <c r="T3682" i="2"/>
  <c r="T3683" i="2"/>
  <c r="T3684" i="2"/>
  <c r="T3685" i="2"/>
  <c r="T3686" i="2"/>
  <c r="T3687" i="2"/>
  <c r="T3688" i="2"/>
  <c r="T3689" i="2"/>
  <c r="T3690" i="2"/>
  <c r="T3691" i="2"/>
  <c r="T3692" i="2"/>
  <c r="T3693" i="2"/>
  <c r="T3694" i="2"/>
  <c r="T3695" i="2"/>
  <c r="T3696" i="2"/>
  <c r="T3697" i="2"/>
  <c r="T3698" i="2"/>
  <c r="T3699" i="2"/>
  <c r="T3700" i="2"/>
  <c r="T3701" i="2"/>
  <c r="T3702" i="2"/>
  <c r="T3703" i="2"/>
  <c r="T3704" i="2"/>
  <c r="T3705" i="2"/>
  <c r="T3706" i="2"/>
  <c r="T3707" i="2"/>
  <c r="T3708" i="2"/>
  <c r="T3709" i="2"/>
  <c r="T3710" i="2"/>
  <c r="T3711" i="2"/>
  <c r="T3712" i="2"/>
  <c r="T3713" i="2"/>
  <c r="T3714" i="2"/>
  <c r="T3715" i="2"/>
  <c r="T3716" i="2"/>
  <c r="T3717" i="2"/>
  <c r="T3718" i="2"/>
  <c r="T3719" i="2"/>
  <c r="T3720" i="2"/>
  <c r="T3721" i="2"/>
  <c r="T3722" i="2"/>
  <c r="T3723" i="2"/>
  <c r="T3724" i="2"/>
  <c r="T3725" i="2"/>
  <c r="T3726" i="2"/>
  <c r="T3727" i="2"/>
  <c r="T3728" i="2"/>
  <c r="T3729" i="2"/>
  <c r="T3730" i="2"/>
  <c r="T3731" i="2"/>
  <c r="T3732" i="2"/>
  <c r="T3733" i="2"/>
  <c r="T3734" i="2"/>
  <c r="T3735" i="2"/>
  <c r="T3736" i="2"/>
  <c r="T3737" i="2"/>
  <c r="T3738" i="2"/>
  <c r="T3739" i="2"/>
  <c r="T3740" i="2"/>
  <c r="T3741" i="2"/>
  <c r="T3742" i="2"/>
  <c r="T3743" i="2"/>
  <c r="T3744" i="2"/>
  <c r="T3745" i="2"/>
  <c r="T3746" i="2"/>
  <c r="T3747" i="2"/>
  <c r="T3748" i="2"/>
  <c r="T3749" i="2"/>
  <c r="T3750" i="2"/>
  <c r="T3751" i="2"/>
  <c r="T3752" i="2"/>
  <c r="T3753" i="2"/>
  <c r="T3754" i="2"/>
  <c r="T3755" i="2"/>
  <c r="T3756" i="2"/>
  <c r="T3757" i="2"/>
  <c r="T3758" i="2"/>
  <c r="T3759" i="2"/>
  <c r="T3760" i="2"/>
  <c r="T3761" i="2"/>
  <c r="T3762" i="2"/>
  <c r="T3763" i="2"/>
  <c r="T3764" i="2"/>
  <c r="T3765" i="2"/>
  <c r="T3766" i="2"/>
  <c r="T3767" i="2"/>
  <c r="T3768" i="2"/>
  <c r="T3769" i="2"/>
  <c r="T3770" i="2"/>
  <c r="T3771" i="2"/>
  <c r="T3772" i="2"/>
  <c r="T3773" i="2"/>
  <c r="T3774" i="2"/>
  <c r="T3775" i="2"/>
  <c r="T3776" i="2"/>
  <c r="T3777" i="2"/>
  <c r="T3778" i="2"/>
  <c r="T3779" i="2"/>
  <c r="T3780" i="2"/>
  <c r="T3781" i="2"/>
  <c r="T3782" i="2"/>
  <c r="T3783" i="2"/>
  <c r="T3784" i="2"/>
  <c r="T3785" i="2"/>
  <c r="T3786" i="2"/>
  <c r="T3787" i="2"/>
  <c r="T3788" i="2"/>
  <c r="T3789" i="2"/>
  <c r="T3790" i="2"/>
  <c r="T3791" i="2"/>
  <c r="T3792" i="2"/>
  <c r="T3793" i="2"/>
  <c r="T3794" i="2"/>
  <c r="T3795" i="2"/>
  <c r="T3796" i="2"/>
  <c r="T3797" i="2"/>
  <c r="T3798" i="2"/>
  <c r="T3799" i="2"/>
  <c r="T3800" i="2"/>
  <c r="T3801" i="2"/>
  <c r="T3802" i="2"/>
  <c r="T3803" i="2"/>
  <c r="T3804" i="2"/>
  <c r="T3805" i="2"/>
  <c r="T3806" i="2"/>
  <c r="T3807" i="2"/>
  <c r="T3808" i="2"/>
  <c r="T3809" i="2"/>
  <c r="T3810" i="2"/>
  <c r="T3811" i="2"/>
  <c r="T3812" i="2"/>
  <c r="T3813" i="2"/>
  <c r="T3814" i="2"/>
  <c r="T3815" i="2"/>
  <c r="T3816" i="2"/>
  <c r="T3817" i="2"/>
  <c r="T3818" i="2"/>
  <c r="T3819" i="2"/>
  <c r="T3820" i="2"/>
  <c r="T3821" i="2"/>
  <c r="T3822" i="2"/>
  <c r="T3823" i="2"/>
  <c r="T3824" i="2"/>
  <c r="T3825" i="2"/>
  <c r="T3826" i="2"/>
  <c r="T3827" i="2"/>
  <c r="T3828" i="2"/>
  <c r="T3829" i="2"/>
  <c r="T3830" i="2"/>
  <c r="T3831" i="2"/>
  <c r="T3832" i="2"/>
  <c r="T3833" i="2"/>
  <c r="T3834" i="2"/>
  <c r="T3835" i="2"/>
  <c r="T3836" i="2"/>
  <c r="T3837" i="2"/>
  <c r="T3838" i="2"/>
  <c r="T3839" i="2"/>
  <c r="T3840" i="2"/>
  <c r="T3841" i="2"/>
  <c r="T3842" i="2"/>
  <c r="T3843" i="2"/>
  <c r="T3844" i="2"/>
  <c r="T3845" i="2"/>
  <c r="T3846" i="2"/>
  <c r="T3847" i="2"/>
  <c r="T3848" i="2"/>
  <c r="T3849" i="2"/>
  <c r="T3850" i="2"/>
  <c r="T3851" i="2"/>
  <c r="T3852" i="2"/>
  <c r="T3853" i="2"/>
  <c r="T3854" i="2"/>
  <c r="T3855" i="2"/>
  <c r="T3856" i="2"/>
  <c r="T3857" i="2"/>
  <c r="T3858" i="2"/>
  <c r="T3859" i="2"/>
  <c r="T3860" i="2"/>
  <c r="T3861" i="2"/>
  <c r="T3862" i="2"/>
  <c r="T3863" i="2"/>
  <c r="T3864" i="2"/>
  <c r="T3865" i="2"/>
  <c r="T3866" i="2"/>
  <c r="T3867" i="2"/>
  <c r="T3868" i="2"/>
  <c r="T3869" i="2"/>
  <c r="T3870" i="2"/>
  <c r="T3871" i="2"/>
  <c r="T3872" i="2"/>
  <c r="T3873" i="2"/>
  <c r="T3874" i="2"/>
  <c r="T3875" i="2"/>
  <c r="T3876" i="2"/>
  <c r="T3877" i="2"/>
  <c r="T3878" i="2"/>
  <c r="T3879" i="2"/>
  <c r="T3880" i="2"/>
  <c r="T3881" i="2"/>
  <c r="T3882" i="2"/>
  <c r="T3883" i="2"/>
  <c r="T3884" i="2"/>
  <c r="T3885" i="2"/>
  <c r="T3886" i="2"/>
  <c r="T3887" i="2"/>
  <c r="T3888" i="2"/>
  <c r="T3889" i="2"/>
  <c r="T3890" i="2"/>
  <c r="T3891" i="2"/>
  <c r="T3892" i="2"/>
  <c r="T3893" i="2"/>
  <c r="T3894" i="2"/>
  <c r="T3895" i="2"/>
  <c r="T3896" i="2"/>
  <c r="T3897" i="2"/>
  <c r="T3898" i="2"/>
  <c r="T3899" i="2"/>
  <c r="T3900" i="2"/>
  <c r="T3901" i="2"/>
  <c r="T3902" i="2"/>
  <c r="T3903" i="2"/>
  <c r="T3904" i="2"/>
  <c r="T3905" i="2"/>
  <c r="T3906" i="2"/>
  <c r="T3907" i="2"/>
  <c r="T3908" i="2"/>
  <c r="T3909" i="2"/>
  <c r="T3910" i="2"/>
  <c r="T3911" i="2"/>
  <c r="T3912" i="2"/>
  <c r="T3913" i="2"/>
  <c r="T3914" i="2"/>
  <c r="T3915" i="2"/>
  <c r="T3916" i="2"/>
  <c r="T3917" i="2"/>
  <c r="T3918" i="2"/>
  <c r="T3919" i="2"/>
  <c r="T3920" i="2"/>
  <c r="T3921" i="2"/>
  <c r="T3922" i="2"/>
  <c r="T3923" i="2"/>
  <c r="T3924" i="2"/>
  <c r="T3925" i="2"/>
  <c r="T3926" i="2"/>
  <c r="T3927" i="2"/>
  <c r="T3928" i="2"/>
  <c r="T3929" i="2"/>
  <c r="T3930" i="2"/>
  <c r="T3931" i="2"/>
  <c r="T3932" i="2"/>
  <c r="T3933" i="2"/>
  <c r="T3934" i="2"/>
  <c r="T3935" i="2"/>
  <c r="T3936" i="2"/>
  <c r="T3937" i="2"/>
  <c r="T3938" i="2"/>
  <c r="T3939" i="2"/>
  <c r="T3940" i="2"/>
  <c r="T3941" i="2"/>
  <c r="T3942" i="2"/>
  <c r="T3943" i="2"/>
  <c r="T3944" i="2"/>
  <c r="T3945" i="2"/>
  <c r="T3946" i="2"/>
  <c r="T3947" i="2"/>
  <c r="T3948" i="2"/>
  <c r="T3949" i="2"/>
  <c r="T3950" i="2"/>
  <c r="T3951" i="2"/>
  <c r="T3952" i="2"/>
  <c r="T3953" i="2"/>
  <c r="T3954" i="2"/>
  <c r="T3955" i="2"/>
  <c r="T3956" i="2"/>
  <c r="T3957" i="2"/>
  <c r="T3958" i="2"/>
  <c r="T3959" i="2"/>
  <c r="T3960" i="2"/>
  <c r="T3961" i="2"/>
  <c r="T3962" i="2"/>
  <c r="T3963" i="2"/>
  <c r="T3964" i="2"/>
  <c r="T3965" i="2"/>
  <c r="T3966" i="2"/>
  <c r="T3967" i="2"/>
  <c r="T3968" i="2"/>
  <c r="T3969" i="2"/>
  <c r="T3970" i="2"/>
  <c r="T3971" i="2"/>
  <c r="T3972" i="2"/>
  <c r="T3973" i="2"/>
  <c r="T3974" i="2"/>
  <c r="T3975" i="2"/>
  <c r="T3976" i="2"/>
  <c r="T3977" i="2"/>
  <c r="T3978" i="2"/>
  <c r="T3979" i="2"/>
  <c r="T3980" i="2"/>
  <c r="T3981" i="2"/>
  <c r="T3982" i="2"/>
  <c r="T3983" i="2"/>
  <c r="T3984" i="2"/>
  <c r="T3985" i="2"/>
  <c r="T3986" i="2"/>
  <c r="T3987" i="2"/>
  <c r="T3988" i="2"/>
  <c r="T3989" i="2"/>
  <c r="T3990" i="2"/>
  <c r="T3991" i="2"/>
  <c r="T3992" i="2"/>
  <c r="T3993" i="2"/>
  <c r="T3994" i="2"/>
  <c r="T3995" i="2"/>
  <c r="T3996" i="2"/>
  <c r="T3997" i="2"/>
  <c r="T3998" i="2"/>
  <c r="T3999" i="2"/>
  <c r="T4000" i="2"/>
  <c r="T4001" i="2"/>
  <c r="T4002" i="2"/>
  <c r="T4003" i="2"/>
  <c r="T4004" i="2"/>
  <c r="T4005" i="2"/>
  <c r="T4006" i="2"/>
  <c r="T4007" i="2"/>
  <c r="T4008" i="2"/>
  <c r="T4009" i="2"/>
  <c r="T4010" i="2"/>
  <c r="T4011" i="2"/>
  <c r="T4012" i="2"/>
  <c r="T4013" i="2"/>
  <c r="T4014" i="2"/>
  <c r="T4015" i="2"/>
  <c r="T4016" i="2"/>
  <c r="T4017" i="2"/>
  <c r="T4018" i="2"/>
  <c r="T4019" i="2"/>
  <c r="T4020" i="2"/>
  <c r="T4021" i="2"/>
  <c r="T4022" i="2"/>
  <c r="T4023" i="2"/>
  <c r="T4024" i="2"/>
  <c r="T4025" i="2"/>
  <c r="T4026" i="2"/>
  <c r="T4027" i="2"/>
  <c r="T4028" i="2"/>
  <c r="T4029" i="2"/>
  <c r="T4030" i="2"/>
  <c r="T4031" i="2"/>
  <c r="T4032" i="2"/>
  <c r="T4033" i="2"/>
  <c r="T4034" i="2"/>
  <c r="T4035" i="2"/>
  <c r="T4036" i="2"/>
  <c r="T4037" i="2"/>
  <c r="T4038" i="2"/>
  <c r="T4039" i="2"/>
  <c r="T4040" i="2"/>
  <c r="T4041" i="2"/>
  <c r="T4042" i="2"/>
  <c r="T4043" i="2"/>
  <c r="T4044" i="2"/>
  <c r="T4045" i="2"/>
  <c r="T4046" i="2"/>
  <c r="T4047" i="2"/>
  <c r="T4048" i="2"/>
  <c r="T4049" i="2"/>
  <c r="T4050" i="2"/>
  <c r="T4051" i="2"/>
  <c r="T4052" i="2"/>
  <c r="T4053" i="2"/>
  <c r="T4054" i="2"/>
  <c r="T4055" i="2"/>
  <c r="T4056" i="2"/>
  <c r="T4057" i="2"/>
  <c r="T4058" i="2"/>
  <c r="T4059" i="2"/>
  <c r="T4060" i="2"/>
  <c r="T4061" i="2"/>
  <c r="T4062" i="2"/>
  <c r="T4063" i="2"/>
  <c r="T4064" i="2"/>
  <c r="T4065" i="2"/>
  <c r="T4066" i="2"/>
  <c r="T4067" i="2"/>
  <c r="T4068" i="2"/>
  <c r="T4069" i="2"/>
  <c r="T4070" i="2"/>
  <c r="T4071" i="2"/>
  <c r="T4072" i="2"/>
  <c r="T4073" i="2"/>
  <c r="T4074" i="2"/>
  <c r="T4075" i="2"/>
  <c r="T4076" i="2"/>
  <c r="T4077" i="2"/>
  <c r="T4078" i="2"/>
  <c r="T4079" i="2"/>
  <c r="T4080" i="2"/>
  <c r="T4081" i="2"/>
  <c r="T4082" i="2"/>
  <c r="T4083" i="2"/>
  <c r="T4084" i="2"/>
  <c r="T4085" i="2"/>
  <c r="T4086" i="2"/>
  <c r="T4087" i="2"/>
  <c r="T4088" i="2"/>
  <c r="T4089" i="2"/>
  <c r="T4090" i="2"/>
  <c r="T4091" i="2"/>
  <c r="T4092" i="2"/>
  <c r="T4093" i="2"/>
  <c r="T4094" i="2"/>
  <c r="T4095" i="2"/>
  <c r="T4096" i="2"/>
  <c r="T4097" i="2"/>
  <c r="T4098" i="2"/>
  <c r="T4099" i="2"/>
  <c r="T4100" i="2"/>
  <c r="T4101" i="2"/>
  <c r="T4102" i="2"/>
  <c r="T4103" i="2"/>
  <c r="T4104" i="2"/>
  <c r="T4105" i="2"/>
  <c r="T4106" i="2"/>
  <c r="T4107" i="2"/>
  <c r="T4108" i="2"/>
  <c r="T4109" i="2"/>
  <c r="T4110" i="2"/>
  <c r="T4111" i="2"/>
  <c r="T4112" i="2"/>
  <c r="T4113" i="2"/>
  <c r="T4114" i="2"/>
  <c r="T4115" i="2"/>
  <c r="T4116" i="2"/>
  <c r="T4117" i="2"/>
  <c r="T4118" i="2"/>
  <c r="T4119" i="2"/>
  <c r="T4120" i="2"/>
  <c r="T4121" i="2"/>
  <c r="T4122" i="2"/>
  <c r="T4123" i="2"/>
  <c r="T4124" i="2"/>
  <c r="T4125" i="2"/>
  <c r="T4126" i="2"/>
  <c r="T4127" i="2"/>
  <c r="T4128" i="2"/>
  <c r="T4129" i="2"/>
  <c r="T4130" i="2"/>
  <c r="T4131" i="2"/>
  <c r="T4132" i="2"/>
  <c r="T4133" i="2"/>
  <c r="T4134" i="2"/>
  <c r="T4135" i="2"/>
  <c r="T4136" i="2"/>
  <c r="T4137" i="2"/>
  <c r="T4138" i="2"/>
  <c r="T4139" i="2"/>
  <c r="T4140" i="2"/>
  <c r="T4141" i="2"/>
  <c r="T4142" i="2"/>
  <c r="T4143" i="2"/>
  <c r="T4144" i="2"/>
  <c r="T4145" i="2"/>
  <c r="T4146" i="2"/>
  <c r="T4147" i="2"/>
  <c r="T4148" i="2"/>
  <c r="T4149" i="2"/>
  <c r="T4150" i="2"/>
  <c r="T4151" i="2"/>
  <c r="T4152" i="2"/>
  <c r="T4153" i="2"/>
  <c r="T4154" i="2"/>
  <c r="T4155" i="2"/>
  <c r="T4156" i="2"/>
  <c r="T4157" i="2"/>
  <c r="T4158" i="2"/>
  <c r="T4159" i="2"/>
  <c r="T4160" i="2"/>
  <c r="T4161" i="2"/>
  <c r="T4162" i="2"/>
  <c r="T4163" i="2"/>
  <c r="T4164" i="2"/>
  <c r="T4165" i="2"/>
  <c r="T4166" i="2"/>
  <c r="T4167" i="2"/>
  <c r="T4168" i="2"/>
  <c r="T4169" i="2"/>
  <c r="T4170" i="2"/>
  <c r="T4171" i="2"/>
  <c r="T4172" i="2"/>
  <c r="T4173" i="2"/>
  <c r="T4174" i="2"/>
  <c r="T4175" i="2"/>
  <c r="T4176" i="2"/>
  <c r="T4177" i="2"/>
  <c r="T4178" i="2"/>
  <c r="T4179" i="2"/>
  <c r="T4180" i="2"/>
  <c r="T4181" i="2"/>
  <c r="T4182" i="2"/>
  <c r="T4183" i="2"/>
  <c r="T4184" i="2"/>
  <c r="T4185" i="2"/>
  <c r="T4186" i="2"/>
  <c r="T4187" i="2"/>
  <c r="T4188" i="2"/>
  <c r="T4189" i="2"/>
  <c r="T4190" i="2"/>
  <c r="T4191" i="2"/>
  <c r="T4192" i="2"/>
  <c r="T4193" i="2"/>
  <c r="T4194" i="2"/>
  <c r="T4195" i="2"/>
  <c r="T4196" i="2"/>
  <c r="T4197" i="2"/>
  <c r="T4198" i="2"/>
  <c r="T4199" i="2"/>
  <c r="T4200" i="2"/>
  <c r="T4201" i="2"/>
  <c r="T4202" i="2"/>
  <c r="T4203" i="2"/>
  <c r="T4204" i="2"/>
  <c r="T4205" i="2"/>
  <c r="T4206" i="2"/>
  <c r="T4207" i="2"/>
  <c r="T4208" i="2"/>
  <c r="T4209" i="2"/>
  <c r="T4210" i="2"/>
  <c r="T4211" i="2"/>
  <c r="T4212" i="2"/>
  <c r="T4213" i="2"/>
  <c r="T4214" i="2"/>
  <c r="T4215" i="2"/>
  <c r="T4216" i="2"/>
  <c r="T4217" i="2"/>
  <c r="T4218" i="2"/>
  <c r="T4219" i="2"/>
  <c r="T4220" i="2"/>
  <c r="T4221" i="2"/>
  <c r="T4222" i="2"/>
  <c r="T4223" i="2"/>
  <c r="T4224" i="2"/>
  <c r="T4225" i="2"/>
  <c r="T4226" i="2"/>
  <c r="T4227" i="2"/>
  <c r="T4228" i="2"/>
  <c r="T4229" i="2"/>
  <c r="T4230" i="2"/>
  <c r="T4231" i="2"/>
  <c r="T4232" i="2"/>
  <c r="T4233" i="2"/>
  <c r="T4234" i="2"/>
  <c r="T4235" i="2"/>
  <c r="T4236" i="2"/>
  <c r="T4237" i="2"/>
  <c r="T4238" i="2"/>
  <c r="T4239" i="2"/>
  <c r="T4240" i="2"/>
  <c r="T4241" i="2"/>
  <c r="T4242" i="2"/>
  <c r="T4243" i="2"/>
  <c r="T4244" i="2"/>
  <c r="T4245" i="2"/>
  <c r="T4246" i="2"/>
  <c r="T4247" i="2"/>
  <c r="T4248" i="2"/>
  <c r="T4249" i="2"/>
  <c r="T4250" i="2"/>
  <c r="T4251" i="2"/>
  <c r="T4252" i="2"/>
  <c r="T4253" i="2"/>
  <c r="T4254" i="2"/>
  <c r="T4255" i="2"/>
  <c r="T4256" i="2"/>
  <c r="T4257" i="2"/>
  <c r="T4258" i="2"/>
  <c r="T4259" i="2"/>
  <c r="T4260" i="2"/>
  <c r="T4261" i="2"/>
  <c r="T4262" i="2"/>
  <c r="T4263" i="2"/>
  <c r="T4264" i="2"/>
  <c r="T4265" i="2"/>
  <c r="T4266" i="2"/>
  <c r="T4267" i="2"/>
  <c r="T4268" i="2"/>
  <c r="T4269" i="2"/>
  <c r="T4270" i="2"/>
  <c r="T4271" i="2"/>
  <c r="T4272" i="2"/>
  <c r="T4273" i="2"/>
  <c r="T4274" i="2"/>
  <c r="T4275" i="2"/>
  <c r="T4276" i="2"/>
  <c r="T4277" i="2"/>
  <c r="T4278" i="2"/>
  <c r="T4279" i="2"/>
  <c r="T4280" i="2"/>
  <c r="T4281" i="2"/>
  <c r="T4282" i="2"/>
  <c r="T4283" i="2"/>
  <c r="T4284" i="2"/>
  <c r="T4285" i="2"/>
  <c r="T4286" i="2"/>
  <c r="T4287" i="2"/>
  <c r="T4288" i="2"/>
  <c r="T4289" i="2"/>
  <c r="T4290" i="2"/>
  <c r="T4291" i="2"/>
  <c r="T4292" i="2"/>
  <c r="T4293" i="2"/>
  <c r="T4294" i="2"/>
  <c r="T4295" i="2"/>
  <c r="T4296" i="2"/>
  <c r="T4297" i="2"/>
  <c r="T4298" i="2"/>
  <c r="T4299" i="2"/>
  <c r="T4300" i="2"/>
  <c r="T4301" i="2"/>
  <c r="T4302" i="2"/>
  <c r="T4303" i="2"/>
  <c r="T4304" i="2"/>
  <c r="T4305" i="2"/>
  <c r="T4306" i="2"/>
  <c r="T4307" i="2"/>
  <c r="T4308" i="2"/>
  <c r="T4309" i="2"/>
  <c r="T4310" i="2"/>
  <c r="T4311" i="2"/>
  <c r="T4312" i="2"/>
  <c r="T4313" i="2"/>
  <c r="T4314" i="2"/>
  <c r="T4315" i="2"/>
  <c r="T4316" i="2"/>
  <c r="T4317" i="2"/>
  <c r="T4318" i="2"/>
  <c r="T4319" i="2"/>
  <c r="T4320" i="2"/>
  <c r="T4321" i="2"/>
  <c r="T4322" i="2"/>
  <c r="T4323" i="2"/>
  <c r="T4324" i="2"/>
  <c r="T4325" i="2"/>
  <c r="T4326" i="2"/>
  <c r="T4327" i="2"/>
  <c r="T4328" i="2"/>
  <c r="T4329" i="2"/>
  <c r="T4330" i="2"/>
  <c r="T4331" i="2"/>
  <c r="T4332" i="2"/>
  <c r="T4333" i="2"/>
  <c r="T4334" i="2"/>
  <c r="T4335" i="2"/>
  <c r="T4336" i="2"/>
  <c r="T4337" i="2"/>
  <c r="T4338" i="2"/>
  <c r="T4339" i="2"/>
  <c r="T4340" i="2"/>
  <c r="T4341" i="2"/>
  <c r="T4342" i="2"/>
  <c r="T4343" i="2"/>
  <c r="T4344" i="2"/>
  <c r="T4345" i="2"/>
  <c r="T4346" i="2"/>
  <c r="T4347" i="2"/>
  <c r="T4348" i="2"/>
  <c r="T4349" i="2"/>
  <c r="T4350" i="2"/>
  <c r="T4351" i="2"/>
  <c r="T4352" i="2"/>
  <c r="T4353" i="2"/>
  <c r="T4354" i="2"/>
  <c r="T4355" i="2"/>
  <c r="T4356" i="2"/>
  <c r="T4357" i="2"/>
  <c r="T4358" i="2"/>
  <c r="T4359" i="2"/>
  <c r="T4360" i="2"/>
  <c r="T4361" i="2"/>
  <c r="T4362" i="2"/>
  <c r="T4363" i="2"/>
  <c r="T4364" i="2"/>
  <c r="T4365" i="2"/>
  <c r="T4366" i="2"/>
  <c r="T4367" i="2"/>
  <c r="T4368" i="2"/>
  <c r="T4369" i="2"/>
  <c r="T4370" i="2"/>
  <c r="T4371" i="2"/>
  <c r="T4372" i="2"/>
  <c r="T4373" i="2"/>
  <c r="T4374" i="2"/>
  <c r="T4375" i="2"/>
  <c r="T4376" i="2"/>
  <c r="T4377" i="2"/>
  <c r="T4378" i="2"/>
  <c r="T4379" i="2"/>
  <c r="T4380" i="2"/>
  <c r="T4381" i="2"/>
  <c r="T4382" i="2"/>
  <c r="T4383" i="2"/>
  <c r="T4384" i="2"/>
  <c r="T4385" i="2"/>
  <c r="T4386" i="2"/>
  <c r="T4387" i="2"/>
  <c r="T4388" i="2"/>
  <c r="T4389" i="2"/>
  <c r="T4390" i="2"/>
  <c r="T4391" i="2"/>
  <c r="T4392" i="2"/>
  <c r="T4393" i="2"/>
  <c r="T4394" i="2"/>
  <c r="T4395" i="2"/>
  <c r="T4396" i="2"/>
  <c r="T4397" i="2"/>
  <c r="T4398" i="2"/>
  <c r="T4399" i="2"/>
  <c r="T4400" i="2"/>
  <c r="T4401" i="2"/>
  <c r="T4402" i="2"/>
  <c r="T4403" i="2"/>
  <c r="T4404" i="2"/>
  <c r="T4405" i="2"/>
  <c r="T4406" i="2"/>
  <c r="T4407" i="2"/>
  <c r="T4408" i="2"/>
  <c r="T4409" i="2"/>
  <c r="T4410" i="2"/>
  <c r="T4411" i="2"/>
  <c r="T4412" i="2"/>
  <c r="T4413" i="2"/>
  <c r="T4414" i="2"/>
  <c r="T4415" i="2"/>
  <c r="T4416" i="2"/>
  <c r="T4417" i="2"/>
  <c r="T4418" i="2"/>
  <c r="T4419" i="2"/>
  <c r="T4420" i="2"/>
  <c r="T4421" i="2"/>
  <c r="T4422" i="2"/>
  <c r="T4423" i="2"/>
  <c r="T4424" i="2"/>
  <c r="T4425" i="2"/>
  <c r="T4426" i="2"/>
  <c r="T4427" i="2"/>
  <c r="T4428" i="2"/>
  <c r="T4429" i="2"/>
  <c r="T4430" i="2"/>
  <c r="T4431" i="2"/>
  <c r="T4432" i="2"/>
  <c r="T4433" i="2"/>
  <c r="T4434" i="2"/>
  <c r="T4435" i="2"/>
  <c r="T4436" i="2"/>
  <c r="T4437" i="2"/>
  <c r="T4438" i="2"/>
  <c r="T4439" i="2"/>
  <c r="T4440" i="2"/>
  <c r="T4441" i="2"/>
  <c r="T4442" i="2"/>
  <c r="T4443" i="2"/>
  <c r="T4444" i="2"/>
  <c r="T4445" i="2"/>
  <c r="T4446" i="2"/>
  <c r="T4447" i="2"/>
  <c r="T4448" i="2"/>
  <c r="T4449" i="2"/>
  <c r="T4450" i="2"/>
  <c r="T4451" i="2"/>
  <c r="T4452" i="2"/>
  <c r="T4453" i="2"/>
  <c r="T4454" i="2"/>
  <c r="T4455" i="2"/>
  <c r="T4456" i="2"/>
  <c r="T4457" i="2"/>
  <c r="T4458" i="2"/>
  <c r="T4459" i="2"/>
  <c r="T4460" i="2"/>
  <c r="T4461" i="2"/>
  <c r="T4462" i="2"/>
  <c r="T4463" i="2"/>
  <c r="T4464" i="2"/>
  <c r="T4465" i="2"/>
  <c r="T4466" i="2"/>
  <c r="T4467" i="2"/>
  <c r="T4468" i="2"/>
  <c r="T4469" i="2"/>
  <c r="T4470" i="2"/>
  <c r="T4471" i="2"/>
  <c r="T4472" i="2"/>
  <c r="T4473" i="2"/>
  <c r="T4474" i="2"/>
  <c r="T4475" i="2"/>
  <c r="T4476" i="2"/>
  <c r="T4477" i="2"/>
  <c r="T4478" i="2"/>
  <c r="T4479" i="2"/>
  <c r="T4480" i="2"/>
  <c r="T4481" i="2"/>
  <c r="T4482" i="2"/>
  <c r="T4483" i="2"/>
  <c r="T4484" i="2"/>
  <c r="T4485" i="2"/>
  <c r="T4486" i="2"/>
  <c r="T4487" i="2"/>
  <c r="T4488" i="2"/>
  <c r="T4489" i="2"/>
  <c r="T4490" i="2"/>
  <c r="T4491" i="2"/>
  <c r="T4492" i="2"/>
  <c r="T4493" i="2"/>
  <c r="T4494" i="2"/>
  <c r="T4495" i="2"/>
  <c r="T4496" i="2"/>
  <c r="T4497" i="2"/>
  <c r="T4498" i="2"/>
  <c r="T4499" i="2"/>
  <c r="T4500" i="2"/>
  <c r="T4501" i="2"/>
  <c r="T4502" i="2"/>
  <c r="T4503" i="2"/>
  <c r="T4504" i="2"/>
  <c r="T4505" i="2"/>
  <c r="T4506" i="2"/>
  <c r="T4507" i="2"/>
  <c r="T4508" i="2"/>
  <c r="T4509" i="2"/>
  <c r="T4510" i="2"/>
  <c r="T4511" i="2"/>
  <c r="T4512" i="2"/>
  <c r="T4513" i="2"/>
  <c r="T4514" i="2"/>
  <c r="T4515" i="2"/>
  <c r="T4516" i="2"/>
  <c r="T4517" i="2"/>
  <c r="T4518" i="2"/>
  <c r="T4519" i="2"/>
  <c r="T4520" i="2"/>
  <c r="T4521" i="2"/>
  <c r="T4522" i="2"/>
  <c r="T4523" i="2"/>
  <c r="T4524" i="2"/>
  <c r="T4525" i="2"/>
  <c r="T4526" i="2"/>
  <c r="T4527" i="2"/>
  <c r="T4528" i="2"/>
  <c r="T4529" i="2"/>
  <c r="T4530" i="2"/>
  <c r="T4531" i="2"/>
  <c r="T4532" i="2"/>
  <c r="T4533" i="2"/>
  <c r="T4534" i="2"/>
  <c r="T4535" i="2"/>
  <c r="T4536" i="2"/>
  <c r="T4537" i="2"/>
  <c r="T4538" i="2"/>
  <c r="T4539" i="2"/>
  <c r="T4540" i="2"/>
  <c r="T4541" i="2"/>
  <c r="T4542" i="2"/>
  <c r="T4543" i="2"/>
  <c r="T4544" i="2"/>
  <c r="T4545" i="2"/>
  <c r="T4546" i="2"/>
  <c r="T4547" i="2"/>
  <c r="T4548" i="2"/>
  <c r="T4549" i="2"/>
  <c r="T4550" i="2"/>
  <c r="T4551" i="2"/>
  <c r="T4552" i="2"/>
  <c r="T4553" i="2"/>
  <c r="T4554" i="2"/>
  <c r="T4555" i="2"/>
  <c r="T4556" i="2"/>
  <c r="T4557" i="2"/>
  <c r="T4558" i="2"/>
  <c r="T4559" i="2"/>
  <c r="T4560" i="2"/>
  <c r="T4561" i="2"/>
  <c r="T4562" i="2"/>
  <c r="T4563" i="2"/>
  <c r="T4564" i="2"/>
  <c r="T4565" i="2"/>
  <c r="T4566" i="2"/>
  <c r="T4567" i="2"/>
  <c r="T4568" i="2"/>
  <c r="T4569" i="2"/>
  <c r="T4570" i="2"/>
  <c r="T4571" i="2"/>
  <c r="T4572" i="2"/>
  <c r="T4573" i="2"/>
  <c r="T4574" i="2"/>
  <c r="T4575" i="2"/>
  <c r="T4576" i="2"/>
  <c r="T4577" i="2"/>
  <c r="T4578" i="2"/>
  <c r="T4579" i="2"/>
  <c r="T4580" i="2"/>
  <c r="T4581" i="2"/>
  <c r="T4582" i="2"/>
  <c r="T4583" i="2"/>
  <c r="T4584" i="2"/>
  <c r="T4585" i="2"/>
  <c r="T4586" i="2"/>
  <c r="T4587" i="2"/>
  <c r="T4588" i="2"/>
  <c r="T4589" i="2"/>
  <c r="T4590" i="2"/>
  <c r="T4591" i="2"/>
  <c r="T4592" i="2"/>
  <c r="T4593" i="2"/>
  <c r="T4594" i="2"/>
  <c r="T4595" i="2"/>
  <c r="T4596" i="2"/>
  <c r="T4597" i="2"/>
  <c r="T4598" i="2"/>
  <c r="T4599" i="2"/>
  <c r="T4600" i="2"/>
  <c r="T4601" i="2"/>
  <c r="T4602" i="2"/>
  <c r="T4603" i="2"/>
  <c r="T4604" i="2"/>
  <c r="T4605" i="2"/>
  <c r="T4606" i="2"/>
  <c r="T4607" i="2"/>
  <c r="T4608" i="2"/>
  <c r="T4609" i="2"/>
  <c r="T4610" i="2"/>
  <c r="T4611" i="2"/>
  <c r="T4612" i="2"/>
  <c r="T4613" i="2"/>
  <c r="T4614" i="2"/>
  <c r="T4615" i="2"/>
  <c r="T4616" i="2"/>
  <c r="T4617" i="2"/>
  <c r="T4618" i="2"/>
  <c r="T4619" i="2"/>
  <c r="T4620" i="2"/>
  <c r="T4621" i="2"/>
  <c r="T4622" i="2"/>
  <c r="T4623" i="2"/>
  <c r="T4624" i="2"/>
  <c r="T4625" i="2"/>
  <c r="T4626" i="2"/>
  <c r="T4627" i="2"/>
  <c r="T4628" i="2"/>
  <c r="T4629" i="2"/>
  <c r="T4630" i="2"/>
  <c r="T4631" i="2"/>
  <c r="T4632" i="2"/>
  <c r="T4633" i="2"/>
  <c r="T4634" i="2"/>
  <c r="T4635" i="2"/>
  <c r="T4636" i="2"/>
  <c r="T4637" i="2"/>
  <c r="T4638" i="2"/>
  <c r="T4639" i="2"/>
  <c r="T4640" i="2"/>
  <c r="T4641" i="2"/>
  <c r="T4642" i="2"/>
  <c r="T4643" i="2"/>
  <c r="T4644" i="2"/>
  <c r="T4645" i="2"/>
  <c r="T4646" i="2"/>
  <c r="T4647" i="2"/>
  <c r="T4648" i="2"/>
  <c r="T4649" i="2"/>
  <c r="T4650" i="2"/>
  <c r="T4651" i="2"/>
  <c r="T4652" i="2"/>
  <c r="T4653" i="2"/>
  <c r="T4654" i="2"/>
  <c r="T4655" i="2"/>
  <c r="T4656" i="2"/>
  <c r="T4657" i="2"/>
  <c r="T4658" i="2"/>
  <c r="T4659" i="2"/>
  <c r="T4660" i="2"/>
  <c r="T4661" i="2"/>
  <c r="T4662" i="2"/>
  <c r="T4663" i="2"/>
  <c r="T4664" i="2"/>
  <c r="T4665" i="2"/>
  <c r="T4666" i="2"/>
  <c r="T4667" i="2"/>
  <c r="T4668" i="2"/>
  <c r="T4669" i="2"/>
  <c r="T4670" i="2"/>
  <c r="T4671" i="2"/>
  <c r="T4672" i="2"/>
  <c r="T4673" i="2"/>
  <c r="T4674" i="2"/>
  <c r="T4675" i="2"/>
  <c r="T4676" i="2"/>
  <c r="T4677" i="2"/>
  <c r="T4678" i="2"/>
  <c r="T4679" i="2"/>
  <c r="T4680" i="2"/>
  <c r="T4681" i="2"/>
  <c r="T4682" i="2"/>
  <c r="T4683" i="2"/>
  <c r="T4684" i="2"/>
  <c r="T4685" i="2"/>
  <c r="T4686" i="2"/>
  <c r="T4687" i="2"/>
  <c r="T4688" i="2"/>
  <c r="T4689" i="2"/>
  <c r="T4690" i="2"/>
  <c r="T4691" i="2"/>
  <c r="T4692" i="2"/>
  <c r="T4693" i="2"/>
  <c r="T4694" i="2"/>
  <c r="T4695" i="2"/>
  <c r="T4696" i="2"/>
  <c r="T4697" i="2"/>
  <c r="T4698" i="2"/>
  <c r="T4699" i="2"/>
  <c r="T4700" i="2"/>
  <c r="T4701" i="2"/>
  <c r="T4702" i="2"/>
  <c r="T4703" i="2"/>
  <c r="T4704" i="2"/>
  <c r="T4705" i="2"/>
  <c r="T4706" i="2"/>
  <c r="T4707" i="2"/>
  <c r="T4708" i="2"/>
  <c r="T4709" i="2"/>
  <c r="T4710" i="2"/>
  <c r="T4711" i="2"/>
  <c r="T4712" i="2"/>
  <c r="T4713" i="2"/>
  <c r="T4714" i="2"/>
  <c r="T4715" i="2"/>
  <c r="T4716" i="2"/>
  <c r="T4717" i="2"/>
  <c r="T4718" i="2"/>
  <c r="T4719" i="2"/>
  <c r="T4720" i="2"/>
  <c r="T4721" i="2"/>
  <c r="T4722" i="2"/>
  <c r="T4723" i="2"/>
  <c r="T4724" i="2"/>
  <c r="T4725" i="2"/>
  <c r="T4726" i="2"/>
  <c r="T4727" i="2"/>
  <c r="T4728" i="2"/>
  <c r="T4729" i="2"/>
  <c r="T4730" i="2"/>
  <c r="T4731" i="2"/>
  <c r="T4732" i="2"/>
  <c r="T4733" i="2"/>
  <c r="T4734" i="2"/>
  <c r="T4735" i="2"/>
  <c r="T4736" i="2"/>
  <c r="T4737" i="2"/>
  <c r="T4738" i="2"/>
  <c r="T4739" i="2"/>
  <c r="T4740" i="2"/>
  <c r="T4741" i="2"/>
  <c r="T4742" i="2"/>
  <c r="T4743" i="2"/>
  <c r="T4744" i="2"/>
  <c r="T4745" i="2"/>
  <c r="T4746" i="2"/>
  <c r="T4747" i="2"/>
  <c r="T4748" i="2"/>
  <c r="T4749" i="2"/>
  <c r="T4750" i="2"/>
  <c r="T4751" i="2"/>
  <c r="T4752" i="2"/>
  <c r="T4753" i="2"/>
  <c r="T4754" i="2"/>
  <c r="T4755" i="2"/>
  <c r="T4756" i="2"/>
  <c r="T4757" i="2"/>
  <c r="T4758" i="2"/>
  <c r="T4759" i="2"/>
  <c r="T4760" i="2"/>
  <c r="T4761" i="2"/>
  <c r="T4762" i="2"/>
  <c r="T4763" i="2"/>
  <c r="T4764" i="2"/>
  <c r="T4765" i="2"/>
  <c r="T4766" i="2"/>
  <c r="T4767" i="2"/>
  <c r="T4768" i="2"/>
  <c r="T4769" i="2"/>
  <c r="T4770" i="2"/>
  <c r="T4771" i="2"/>
  <c r="T4772" i="2"/>
  <c r="T4773" i="2"/>
  <c r="T4774" i="2"/>
  <c r="T4775" i="2"/>
  <c r="T4776" i="2"/>
  <c r="T4777" i="2"/>
  <c r="T4778" i="2"/>
  <c r="T4779" i="2"/>
  <c r="T4780" i="2"/>
  <c r="T4781" i="2"/>
  <c r="T4782" i="2"/>
  <c r="T4783" i="2"/>
  <c r="T4784" i="2"/>
  <c r="T4785" i="2"/>
  <c r="T4786" i="2"/>
  <c r="T4787" i="2"/>
  <c r="T4788" i="2"/>
  <c r="T4789" i="2"/>
  <c r="T4790" i="2"/>
  <c r="T4791" i="2"/>
  <c r="T4792" i="2"/>
  <c r="T4793" i="2"/>
  <c r="T4794" i="2"/>
  <c r="T4795" i="2"/>
  <c r="T4796" i="2"/>
  <c r="T4797" i="2"/>
  <c r="T4798" i="2"/>
  <c r="T4799" i="2"/>
  <c r="T4800" i="2"/>
  <c r="T4801" i="2"/>
  <c r="T4802" i="2"/>
  <c r="T4803" i="2"/>
  <c r="T4804" i="2"/>
  <c r="T4805" i="2"/>
  <c r="T4806" i="2"/>
  <c r="T4807" i="2"/>
  <c r="T4808" i="2"/>
  <c r="T4809" i="2"/>
  <c r="T4810" i="2"/>
  <c r="T4811" i="2"/>
  <c r="T4812" i="2"/>
  <c r="T4813" i="2"/>
  <c r="T4814" i="2"/>
  <c r="T4815" i="2"/>
  <c r="T4816" i="2"/>
  <c r="T4817" i="2"/>
  <c r="T4818" i="2"/>
  <c r="T4819" i="2"/>
  <c r="T4820" i="2"/>
  <c r="T4821" i="2"/>
  <c r="T4822" i="2"/>
  <c r="T4823" i="2"/>
  <c r="T4824" i="2"/>
  <c r="T4825" i="2"/>
  <c r="T4826" i="2"/>
  <c r="T4827" i="2"/>
  <c r="T4828" i="2"/>
  <c r="T4829" i="2"/>
  <c r="T4830" i="2"/>
  <c r="T4831" i="2"/>
  <c r="T4832" i="2"/>
  <c r="T4833" i="2"/>
  <c r="T4834" i="2"/>
  <c r="T4835" i="2"/>
  <c r="T4836" i="2"/>
  <c r="T4837" i="2"/>
  <c r="T4838" i="2"/>
  <c r="T4839" i="2"/>
  <c r="T4840" i="2"/>
  <c r="T4841" i="2"/>
  <c r="T4842" i="2"/>
  <c r="T4843" i="2"/>
  <c r="T4844" i="2"/>
  <c r="T4845" i="2"/>
  <c r="T4846" i="2"/>
  <c r="T4847" i="2"/>
  <c r="T4848" i="2"/>
  <c r="T4849" i="2"/>
  <c r="T4850" i="2"/>
  <c r="T4851" i="2"/>
  <c r="T4852" i="2"/>
  <c r="T4853" i="2"/>
  <c r="T4854" i="2"/>
  <c r="T4855" i="2"/>
  <c r="T4856" i="2"/>
  <c r="T4857" i="2"/>
  <c r="T4858" i="2"/>
  <c r="T4859" i="2"/>
  <c r="T4860" i="2"/>
  <c r="T4861" i="2"/>
  <c r="T4862" i="2"/>
  <c r="T4863" i="2"/>
  <c r="T4864" i="2"/>
  <c r="T4865" i="2"/>
  <c r="T4866" i="2"/>
  <c r="T4867" i="2"/>
  <c r="T4868" i="2"/>
  <c r="T4869" i="2"/>
  <c r="T4870" i="2"/>
  <c r="T4871" i="2"/>
  <c r="T4872" i="2"/>
  <c r="T4873" i="2"/>
  <c r="T4874" i="2"/>
  <c r="T4875" i="2"/>
  <c r="T4876" i="2"/>
  <c r="T4877" i="2"/>
  <c r="T4878" i="2"/>
  <c r="T4879" i="2"/>
  <c r="T4880" i="2"/>
  <c r="T4881" i="2"/>
  <c r="T4882" i="2"/>
  <c r="T4883" i="2"/>
  <c r="T4884" i="2"/>
  <c r="T4885" i="2"/>
  <c r="T4886" i="2"/>
  <c r="T4887" i="2"/>
  <c r="T4888" i="2"/>
  <c r="T4889" i="2"/>
  <c r="T4890" i="2"/>
  <c r="T4891" i="2"/>
  <c r="T4892" i="2"/>
  <c r="T4893" i="2"/>
  <c r="T4894" i="2"/>
  <c r="T4895" i="2"/>
  <c r="T4896" i="2"/>
  <c r="T4897" i="2"/>
  <c r="T4898" i="2"/>
  <c r="T4899" i="2"/>
  <c r="T4900" i="2"/>
  <c r="T4901" i="2"/>
  <c r="T4902" i="2"/>
  <c r="T4903" i="2"/>
  <c r="T4904" i="2"/>
  <c r="T4905" i="2"/>
  <c r="T4906" i="2"/>
  <c r="T4907" i="2"/>
  <c r="T4908" i="2"/>
  <c r="T4909" i="2"/>
  <c r="T4910" i="2"/>
  <c r="T4911" i="2"/>
  <c r="T4912" i="2"/>
  <c r="T4913" i="2"/>
  <c r="T4914" i="2"/>
  <c r="T4915" i="2"/>
  <c r="T4916" i="2"/>
  <c r="T4917" i="2"/>
  <c r="T4918" i="2"/>
  <c r="T4919" i="2"/>
  <c r="T4920" i="2"/>
  <c r="T4921" i="2"/>
  <c r="T4922" i="2"/>
  <c r="T4923" i="2"/>
  <c r="T4924" i="2"/>
  <c r="T4925" i="2"/>
  <c r="T4926" i="2"/>
  <c r="T4927" i="2"/>
  <c r="T4928" i="2"/>
  <c r="T4929" i="2"/>
  <c r="T4930" i="2"/>
  <c r="T4931" i="2"/>
  <c r="T4932" i="2"/>
  <c r="T4933" i="2"/>
  <c r="T4934" i="2"/>
  <c r="T4935" i="2"/>
  <c r="T4936" i="2"/>
  <c r="T4937" i="2"/>
  <c r="T4938" i="2"/>
  <c r="T4939" i="2"/>
  <c r="T4940" i="2"/>
  <c r="T4941" i="2"/>
  <c r="T4942" i="2"/>
  <c r="T4943" i="2"/>
  <c r="T4944" i="2"/>
  <c r="T4945" i="2"/>
  <c r="T4946" i="2"/>
  <c r="T4947" i="2"/>
  <c r="T4948" i="2"/>
  <c r="T4949" i="2"/>
  <c r="T4950" i="2"/>
  <c r="T4951" i="2"/>
  <c r="T4952" i="2"/>
  <c r="T4953" i="2"/>
  <c r="T4954" i="2"/>
  <c r="T4955" i="2"/>
  <c r="T4956" i="2"/>
  <c r="T4957" i="2"/>
  <c r="T4958" i="2"/>
  <c r="T4959" i="2"/>
  <c r="T4960" i="2"/>
  <c r="T4961" i="2"/>
  <c r="T4962" i="2"/>
  <c r="T4963" i="2"/>
  <c r="T4964" i="2"/>
  <c r="T4965" i="2"/>
  <c r="T4966" i="2"/>
  <c r="T4967" i="2"/>
  <c r="T4968" i="2"/>
  <c r="T4969" i="2"/>
  <c r="T4970" i="2"/>
  <c r="T4971" i="2"/>
  <c r="T4972" i="2"/>
  <c r="T4973" i="2"/>
  <c r="T4974" i="2"/>
  <c r="T4975" i="2"/>
  <c r="T4976" i="2"/>
  <c r="T4977" i="2"/>
  <c r="T4978" i="2"/>
  <c r="T4979" i="2"/>
  <c r="T4980" i="2"/>
  <c r="T4981" i="2"/>
  <c r="T4982" i="2"/>
  <c r="T4983" i="2"/>
  <c r="T4984" i="2"/>
  <c r="T4985" i="2"/>
  <c r="T4986" i="2"/>
  <c r="T4987" i="2"/>
  <c r="T4988" i="2"/>
  <c r="T4989" i="2"/>
  <c r="T4990" i="2"/>
  <c r="T4991" i="2"/>
  <c r="T4992" i="2"/>
  <c r="T4993" i="2"/>
  <c r="T4994" i="2"/>
  <c r="T4995" i="2"/>
  <c r="T4996" i="2"/>
  <c r="T4997" i="2"/>
  <c r="T4998" i="2"/>
  <c r="T4999" i="2"/>
  <c r="T5000" i="2"/>
  <c r="T5001" i="2"/>
  <c r="T5002" i="2"/>
  <c r="T5003" i="2"/>
  <c r="T5004" i="2"/>
  <c r="T5005" i="2"/>
  <c r="T5006" i="2"/>
  <c r="T5007" i="2"/>
  <c r="T5008" i="2"/>
  <c r="T5009" i="2"/>
  <c r="T5010" i="2"/>
  <c r="T5011" i="2"/>
  <c r="T5012" i="2"/>
  <c r="T5013" i="2"/>
  <c r="T5014" i="2"/>
  <c r="T5015" i="2"/>
  <c r="T5016" i="2"/>
  <c r="T5017" i="2"/>
  <c r="T5018" i="2"/>
  <c r="T5019" i="2"/>
  <c r="T5020" i="2"/>
  <c r="T5021" i="2"/>
  <c r="T5022" i="2"/>
  <c r="T5023" i="2"/>
  <c r="T5024" i="2"/>
  <c r="T5025" i="2"/>
  <c r="T5026" i="2"/>
  <c r="T5027" i="2"/>
  <c r="T5028" i="2"/>
  <c r="T5029" i="2"/>
  <c r="T5030" i="2"/>
  <c r="T5031" i="2"/>
  <c r="T5032" i="2"/>
  <c r="T5033" i="2"/>
  <c r="T5034" i="2"/>
  <c r="T5035" i="2"/>
  <c r="T5036" i="2"/>
  <c r="T5037" i="2"/>
  <c r="T5038" i="2"/>
  <c r="T5039" i="2"/>
  <c r="T5040" i="2"/>
  <c r="T5041" i="2"/>
  <c r="T5042" i="2"/>
  <c r="T5043" i="2"/>
  <c r="T5044" i="2"/>
  <c r="T5045" i="2"/>
  <c r="T5046" i="2"/>
  <c r="T5047" i="2"/>
  <c r="T5048" i="2"/>
  <c r="T5049" i="2"/>
  <c r="T5050" i="2"/>
  <c r="T5051" i="2"/>
  <c r="T5052" i="2"/>
  <c r="T5053" i="2"/>
  <c r="T5054" i="2"/>
  <c r="T5055" i="2"/>
  <c r="T5056" i="2"/>
  <c r="T5057" i="2"/>
  <c r="T5058" i="2"/>
  <c r="T5059" i="2"/>
  <c r="T5060" i="2"/>
  <c r="T5061" i="2"/>
  <c r="T5062" i="2"/>
  <c r="T5063" i="2"/>
  <c r="T5064" i="2"/>
  <c r="T5065" i="2"/>
  <c r="T5066" i="2"/>
  <c r="T5067" i="2"/>
  <c r="T5068" i="2"/>
  <c r="T5069" i="2"/>
  <c r="T5070" i="2"/>
  <c r="T5071" i="2"/>
  <c r="T5072" i="2"/>
  <c r="T5073" i="2"/>
  <c r="T5074" i="2"/>
  <c r="T5075" i="2"/>
  <c r="T5076" i="2"/>
  <c r="T5077" i="2"/>
  <c r="T5078" i="2"/>
  <c r="T5079" i="2"/>
  <c r="T5080" i="2"/>
  <c r="T5081" i="2"/>
  <c r="T5082" i="2"/>
  <c r="T5083" i="2"/>
  <c r="T5084" i="2"/>
  <c r="T5085" i="2"/>
  <c r="T5086" i="2"/>
  <c r="T5087" i="2"/>
  <c r="T5088" i="2"/>
  <c r="T5089" i="2"/>
  <c r="T5090" i="2"/>
  <c r="T5091" i="2"/>
  <c r="T5092" i="2"/>
  <c r="T5093" i="2"/>
  <c r="T5094" i="2"/>
  <c r="T5095" i="2"/>
  <c r="T5096" i="2"/>
  <c r="T5097" i="2"/>
  <c r="T5098" i="2"/>
  <c r="T5099" i="2"/>
  <c r="T5100" i="2"/>
  <c r="T5101" i="2"/>
  <c r="T5102" i="2"/>
  <c r="T5103" i="2"/>
  <c r="T5104" i="2"/>
  <c r="T5105" i="2"/>
  <c r="T5106" i="2"/>
  <c r="T5107" i="2"/>
  <c r="T5108" i="2"/>
  <c r="T5109" i="2"/>
  <c r="T5110" i="2"/>
  <c r="T5111" i="2"/>
  <c r="T5112" i="2"/>
  <c r="T5113" i="2"/>
  <c r="T5114" i="2"/>
  <c r="T5115" i="2"/>
  <c r="T5116" i="2"/>
  <c r="T5117" i="2"/>
  <c r="T5118" i="2"/>
  <c r="T5119" i="2"/>
  <c r="T5120" i="2"/>
  <c r="T5121" i="2"/>
  <c r="T5122" i="2"/>
  <c r="T5123" i="2"/>
  <c r="T5124" i="2"/>
  <c r="T5125" i="2"/>
  <c r="T5126" i="2"/>
  <c r="T5127" i="2"/>
  <c r="T5128" i="2"/>
  <c r="T5129" i="2"/>
  <c r="T5130" i="2"/>
  <c r="T5131" i="2"/>
  <c r="T5132" i="2"/>
  <c r="T5133" i="2"/>
  <c r="T5134" i="2"/>
  <c r="T5135" i="2"/>
  <c r="T5136" i="2"/>
  <c r="T5137" i="2"/>
  <c r="T5138" i="2"/>
  <c r="T5139" i="2"/>
  <c r="T5140" i="2"/>
  <c r="T5141" i="2"/>
  <c r="T5142" i="2"/>
  <c r="T5143" i="2"/>
  <c r="T5144" i="2"/>
  <c r="T5145" i="2"/>
  <c r="T5146" i="2"/>
  <c r="T5147" i="2"/>
  <c r="T5148" i="2"/>
  <c r="T5149" i="2"/>
  <c r="T5150" i="2"/>
  <c r="T5151" i="2"/>
  <c r="T5152" i="2"/>
  <c r="T5153" i="2"/>
  <c r="T5154" i="2"/>
  <c r="T5155" i="2"/>
  <c r="T5156" i="2"/>
  <c r="T5157" i="2"/>
  <c r="T5158" i="2"/>
  <c r="T5159" i="2"/>
  <c r="T5160" i="2"/>
  <c r="T5161" i="2"/>
  <c r="T5162" i="2"/>
  <c r="T5163" i="2"/>
  <c r="T5164" i="2"/>
  <c r="T5165" i="2"/>
  <c r="T5166" i="2"/>
  <c r="T5167" i="2"/>
  <c r="T5168" i="2"/>
  <c r="T5169" i="2"/>
  <c r="T5170" i="2"/>
  <c r="T5171" i="2"/>
  <c r="T5172" i="2"/>
  <c r="T5173" i="2"/>
  <c r="T5174" i="2"/>
  <c r="T5175" i="2"/>
  <c r="T5176" i="2"/>
  <c r="T5177" i="2"/>
  <c r="T5178" i="2"/>
  <c r="T5179" i="2"/>
  <c r="T5180" i="2"/>
  <c r="T5181" i="2"/>
  <c r="T5182" i="2"/>
  <c r="T5183" i="2"/>
  <c r="T5184" i="2"/>
  <c r="T5185" i="2"/>
  <c r="T5186" i="2"/>
  <c r="T5187" i="2"/>
  <c r="T5188" i="2"/>
  <c r="T5189" i="2"/>
  <c r="T5190" i="2"/>
  <c r="T5191" i="2"/>
  <c r="T5192" i="2"/>
  <c r="T5193" i="2"/>
  <c r="T5194" i="2"/>
  <c r="T5195" i="2"/>
  <c r="T5196" i="2"/>
  <c r="T5197" i="2"/>
  <c r="T5198" i="2"/>
  <c r="T5199" i="2"/>
  <c r="T5200" i="2"/>
  <c r="T5201" i="2"/>
  <c r="T5202" i="2"/>
  <c r="T5203" i="2"/>
  <c r="T5204" i="2"/>
  <c r="T5205" i="2"/>
  <c r="T5206" i="2"/>
  <c r="T5207" i="2"/>
  <c r="T5208" i="2"/>
  <c r="T5209" i="2"/>
  <c r="T5210" i="2"/>
  <c r="T5211" i="2"/>
  <c r="T5212" i="2"/>
  <c r="T5213" i="2"/>
  <c r="T5214" i="2"/>
  <c r="T5215" i="2"/>
  <c r="T5216" i="2"/>
  <c r="T5217" i="2"/>
  <c r="T5218" i="2"/>
  <c r="T5219" i="2"/>
  <c r="T5220" i="2"/>
  <c r="T5221" i="2"/>
  <c r="T5222" i="2"/>
  <c r="T5223" i="2"/>
  <c r="T5224" i="2"/>
  <c r="T5225" i="2"/>
  <c r="T5226" i="2"/>
  <c r="T5227" i="2"/>
  <c r="T5228" i="2"/>
  <c r="T5229" i="2"/>
  <c r="T5230" i="2"/>
  <c r="T5231" i="2"/>
  <c r="T5232" i="2"/>
  <c r="T5233" i="2"/>
  <c r="T5234" i="2"/>
  <c r="T5235" i="2"/>
  <c r="T5236" i="2"/>
  <c r="T5237" i="2"/>
  <c r="T5238" i="2"/>
  <c r="T5239" i="2"/>
  <c r="T5240" i="2"/>
  <c r="T5241" i="2"/>
  <c r="T5242" i="2"/>
  <c r="T5243" i="2"/>
  <c r="T5244" i="2"/>
  <c r="T5245" i="2"/>
  <c r="T5246" i="2"/>
  <c r="T5247" i="2"/>
  <c r="T5248" i="2"/>
  <c r="T5249" i="2"/>
  <c r="T5250" i="2"/>
  <c r="T5251" i="2"/>
  <c r="T5252" i="2"/>
  <c r="T5253" i="2"/>
  <c r="T5254" i="2"/>
  <c r="T5255" i="2"/>
  <c r="T5256" i="2"/>
  <c r="T5257" i="2"/>
  <c r="T5258" i="2"/>
  <c r="T5259" i="2"/>
  <c r="T5260" i="2"/>
  <c r="T5261" i="2"/>
  <c r="T5262" i="2"/>
  <c r="T5263" i="2"/>
  <c r="T5264" i="2"/>
  <c r="T5265" i="2"/>
  <c r="T5266" i="2"/>
  <c r="T5267" i="2"/>
  <c r="T5268" i="2"/>
  <c r="T5269" i="2"/>
  <c r="T5270" i="2"/>
  <c r="T5271" i="2"/>
  <c r="T5272" i="2"/>
  <c r="T5273" i="2"/>
  <c r="T5274" i="2"/>
  <c r="T5275" i="2"/>
  <c r="T5276" i="2"/>
  <c r="T5277" i="2"/>
  <c r="T5278" i="2"/>
  <c r="T5279" i="2"/>
  <c r="T5280" i="2"/>
  <c r="T5281" i="2"/>
  <c r="T5282" i="2"/>
  <c r="T5283" i="2"/>
  <c r="T5284" i="2"/>
  <c r="T5285" i="2"/>
  <c r="T5286" i="2"/>
  <c r="T5287" i="2"/>
  <c r="T5288" i="2"/>
  <c r="T5289" i="2"/>
  <c r="T5290" i="2"/>
  <c r="T5291" i="2"/>
  <c r="T5292" i="2"/>
  <c r="T5293" i="2"/>
  <c r="T5294" i="2"/>
  <c r="T5295" i="2"/>
  <c r="T5296" i="2"/>
  <c r="T5297" i="2"/>
  <c r="T5298" i="2"/>
  <c r="T5299" i="2"/>
  <c r="T5300" i="2"/>
  <c r="T5301" i="2"/>
  <c r="T5302" i="2"/>
  <c r="T5303" i="2"/>
  <c r="T5304" i="2"/>
  <c r="T5305" i="2"/>
  <c r="T5306" i="2"/>
  <c r="T5307" i="2"/>
  <c r="T5308" i="2"/>
  <c r="T5309" i="2"/>
  <c r="T5310" i="2"/>
  <c r="T5311" i="2"/>
  <c r="T5312" i="2"/>
  <c r="T5313" i="2"/>
  <c r="T5314" i="2"/>
  <c r="T5315" i="2"/>
  <c r="T5316" i="2"/>
  <c r="T5317" i="2"/>
  <c r="T5318" i="2"/>
  <c r="T5319" i="2"/>
  <c r="T5320" i="2"/>
  <c r="T5321" i="2"/>
  <c r="T5322" i="2"/>
  <c r="T5323" i="2"/>
  <c r="T5324" i="2"/>
  <c r="T5325" i="2"/>
  <c r="T5326" i="2"/>
  <c r="T5327" i="2"/>
  <c r="T5328" i="2"/>
  <c r="T5329" i="2"/>
  <c r="T5330" i="2"/>
  <c r="T5331" i="2"/>
  <c r="T5332" i="2"/>
  <c r="T5333" i="2"/>
  <c r="T5334" i="2"/>
  <c r="T5335" i="2"/>
  <c r="T5336" i="2"/>
  <c r="T5337" i="2"/>
  <c r="T5338" i="2"/>
  <c r="T5339" i="2"/>
  <c r="T5340" i="2"/>
  <c r="T5341" i="2"/>
  <c r="T5342" i="2"/>
  <c r="T5343" i="2"/>
  <c r="T5344" i="2"/>
  <c r="T5345" i="2"/>
  <c r="T5346" i="2"/>
  <c r="T5347" i="2"/>
  <c r="T5348" i="2"/>
  <c r="T5349" i="2"/>
  <c r="T5350" i="2"/>
  <c r="T5351" i="2"/>
  <c r="T5352" i="2"/>
  <c r="T5353" i="2"/>
  <c r="T5354" i="2"/>
  <c r="T5355" i="2"/>
  <c r="T5356" i="2"/>
  <c r="T5357" i="2"/>
  <c r="T5358" i="2"/>
  <c r="T5359" i="2"/>
  <c r="T5360" i="2"/>
  <c r="T5361" i="2"/>
  <c r="T5362" i="2"/>
  <c r="T5363" i="2"/>
  <c r="T5364" i="2"/>
  <c r="T5365" i="2"/>
  <c r="T5366" i="2"/>
  <c r="T5367" i="2"/>
  <c r="T5368" i="2"/>
  <c r="T5369" i="2"/>
  <c r="T5370" i="2"/>
  <c r="T5371" i="2"/>
  <c r="T5372" i="2"/>
  <c r="T5373" i="2"/>
  <c r="T5374" i="2"/>
  <c r="T5375" i="2"/>
  <c r="T5376" i="2"/>
  <c r="T5377" i="2"/>
  <c r="T5378" i="2"/>
  <c r="T5379" i="2"/>
  <c r="T5380" i="2"/>
  <c r="T5381" i="2"/>
  <c r="T5382" i="2"/>
  <c r="T5383" i="2"/>
  <c r="T5384" i="2"/>
  <c r="T5385" i="2"/>
  <c r="T5386" i="2"/>
  <c r="T5387" i="2"/>
  <c r="T5388" i="2"/>
  <c r="T5389" i="2"/>
  <c r="T5390" i="2"/>
  <c r="T5391" i="2"/>
  <c r="T5392" i="2"/>
  <c r="T5393" i="2"/>
  <c r="T5394" i="2"/>
  <c r="T5395" i="2"/>
  <c r="T5396" i="2"/>
  <c r="T5397" i="2"/>
  <c r="T5398" i="2"/>
  <c r="T5399" i="2"/>
  <c r="T5400" i="2"/>
  <c r="T5401" i="2"/>
  <c r="T5402" i="2"/>
  <c r="T5403" i="2"/>
  <c r="T5404" i="2"/>
  <c r="T5405" i="2"/>
  <c r="T5406" i="2"/>
  <c r="T5407" i="2"/>
  <c r="T5408" i="2"/>
  <c r="T5409" i="2"/>
  <c r="T5410" i="2"/>
  <c r="T5411" i="2"/>
  <c r="T5412" i="2"/>
  <c r="T5413" i="2"/>
  <c r="T5414" i="2"/>
  <c r="T5415" i="2"/>
  <c r="T5416" i="2"/>
  <c r="T5417" i="2"/>
  <c r="T5418" i="2"/>
  <c r="T5419" i="2"/>
  <c r="T5420" i="2"/>
  <c r="T5421" i="2"/>
  <c r="T5422" i="2"/>
  <c r="T5423" i="2"/>
  <c r="T5424" i="2"/>
  <c r="T5425" i="2"/>
  <c r="T5426" i="2"/>
  <c r="T5427" i="2"/>
  <c r="T5428" i="2"/>
  <c r="T5429" i="2"/>
  <c r="T5430" i="2"/>
  <c r="T5431" i="2"/>
  <c r="T5432" i="2"/>
  <c r="T5433" i="2"/>
  <c r="T5434" i="2"/>
  <c r="T5435" i="2"/>
  <c r="T5436" i="2"/>
  <c r="T5437" i="2"/>
  <c r="T5438" i="2"/>
  <c r="T5439" i="2"/>
  <c r="T5440" i="2"/>
  <c r="T5441" i="2"/>
  <c r="T5442" i="2"/>
  <c r="T5443" i="2"/>
  <c r="T5444" i="2"/>
  <c r="T5445" i="2"/>
  <c r="T5446" i="2"/>
  <c r="T5447" i="2"/>
  <c r="T5448" i="2"/>
  <c r="T5449" i="2"/>
  <c r="T5450" i="2"/>
  <c r="T5451" i="2"/>
  <c r="T5452" i="2"/>
  <c r="T5453" i="2"/>
  <c r="T5454" i="2"/>
  <c r="T5455" i="2"/>
  <c r="T5456" i="2"/>
  <c r="T5457" i="2"/>
  <c r="T5458" i="2"/>
  <c r="T5459" i="2"/>
  <c r="T5460" i="2"/>
  <c r="T5461" i="2"/>
  <c r="T5462" i="2"/>
  <c r="T5463" i="2"/>
  <c r="T5464" i="2"/>
  <c r="T5465" i="2"/>
  <c r="T5466" i="2"/>
  <c r="T5467" i="2"/>
  <c r="T5468" i="2"/>
  <c r="T5469" i="2"/>
  <c r="T5470" i="2"/>
  <c r="T5471" i="2"/>
  <c r="T5472" i="2"/>
  <c r="T5473" i="2"/>
  <c r="T5474" i="2"/>
  <c r="T5475" i="2"/>
  <c r="T5476" i="2"/>
  <c r="T5477" i="2"/>
  <c r="T5478" i="2"/>
  <c r="T5479" i="2"/>
  <c r="T5480" i="2"/>
  <c r="T5481" i="2"/>
  <c r="T5482" i="2"/>
  <c r="T5483" i="2"/>
  <c r="T5484" i="2"/>
  <c r="T5485" i="2"/>
  <c r="T5486" i="2"/>
  <c r="T5487" i="2"/>
  <c r="T5488" i="2"/>
  <c r="T5489" i="2"/>
  <c r="T5490" i="2"/>
  <c r="T5491" i="2"/>
  <c r="T5492" i="2"/>
  <c r="T5493" i="2"/>
  <c r="T5494" i="2"/>
  <c r="T5495" i="2"/>
  <c r="T5496" i="2"/>
  <c r="T5497" i="2"/>
  <c r="T5498" i="2"/>
  <c r="T5499" i="2"/>
  <c r="T5500" i="2"/>
  <c r="T5501" i="2"/>
  <c r="T5502" i="2"/>
  <c r="T5503" i="2"/>
  <c r="T5504" i="2"/>
  <c r="T5505" i="2"/>
  <c r="T5506" i="2"/>
  <c r="T5507" i="2"/>
  <c r="T5508" i="2"/>
  <c r="T5509" i="2"/>
  <c r="T5510" i="2"/>
  <c r="T5511" i="2"/>
  <c r="T5512" i="2"/>
  <c r="T5513" i="2"/>
  <c r="T5514" i="2"/>
  <c r="T5515" i="2"/>
  <c r="T5516" i="2"/>
  <c r="T5517" i="2"/>
  <c r="T5518" i="2"/>
  <c r="T5519" i="2"/>
  <c r="T5520" i="2"/>
  <c r="T5521" i="2"/>
  <c r="T5522" i="2"/>
  <c r="T5523" i="2"/>
  <c r="T5524" i="2"/>
  <c r="T5525" i="2"/>
  <c r="T5526" i="2"/>
  <c r="T5527" i="2"/>
  <c r="T5528" i="2"/>
  <c r="T5529" i="2"/>
  <c r="T5530" i="2"/>
  <c r="T5531" i="2"/>
  <c r="T5532" i="2"/>
  <c r="T5533" i="2"/>
  <c r="T5534" i="2"/>
  <c r="T5535" i="2"/>
  <c r="T5536" i="2"/>
  <c r="T5537" i="2"/>
  <c r="T5538" i="2"/>
  <c r="T5539" i="2"/>
  <c r="T5540" i="2"/>
  <c r="T5541" i="2"/>
  <c r="T5542" i="2"/>
  <c r="T5543" i="2"/>
  <c r="T5544" i="2"/>
  <c r="T5545" i="2"/>
  <c r="T5546" i="2"/>
  <c r="T5547" i="2"/>
  <c r="T5548" i="2"/>
  <c r="T5549" i="2"/>
  <c r="T5550" i="2"/>
  <c r="T5551" i="2"/>
  <c r="T5552" i="2"/>
  <c r="T5553" i="2"/>
  <c r="T5554" i="2"/>
  <c r="T5555" i="2"/>
  <c r="T5556" i="2"/>
  <c r="T5557" i="2"/>
  <c r="T5558" i="2"/>
  <c r="T5559" i="2"/>
  <c r="T5560" i="2"/>
  <c r="T5561" i="2"/>
  <c r="T5562" i="2"/>
  <c r="T5563" i="2"/>
  <c r="T5564" i="2"/>
  <c r="T5565" i="2"/>
  <c r="T5566" i="2"/>
  <c r="T5567" i="2"/>
  <c r="T5568" i="2"/>
  <c r="T5569" i="2"/>
  <c r="T5570" i="2"/>
  <c r="T5571" i="2"/>
  <c r="T5572" i="2"/>
  <c r="T5573" i="2"/>
  <c r="T5574" i="2"/>
  <c r="T5575" i="2"/>
  <c r="T5576" i="2"/>
  <c r="T5577" i="2"/>
  <c r="T5578" i="2"/>
  <c r="T5579" i="2"/>
  <c r="T5580" i="2"/>
  <c r="T5581" i="2"/>
  <c r="T5582" i="2"/>
  <c r="T5583" i="2"/>
  <c r="T5584" i="2"/>
  <c r="T5585" i="2"/>
  <c r="T5586" i="2"/>
  <c r="T5587" i="2"/>
  <c r="T5588" i="2"/>
  <c r="T5589" i="2"/>
  <c r="T5590" i="2"/>
  <c r="T5591" i="2"/>
  <c r="T5592" i="2"/>
  <c r="T5593" i="2"/>
  <c r="T5594" i="2"/>
  <c r="T5595" i="2"/>
  <c r="T5596" i="2"/>
  <c r="T5597" i="2"/>
  <c r="T5598" i="2"/>
  <c r="T5599" i="2"/>
  <c r="T5600" i="2"/>
  <c r="T5601" i="2"/>
  <c r="T5602" i="2"/>
  <c r="T5603" i="2"/>
  <c r="T5604" i="2"/>
  <c r="T5605" i="2"/>
  <c r="T5606" i="2"/>
  <c r="T5607" i="2"/>
  <c r="T5608" i="2"/>
  <c r="T5609" i="2"/>
  <c r="T5610" i="2"/>
  <c r="T5611" i="2"/>
  <c r="T5612" i="2"/>
  <c r="T5613" i="2"/>
  <c r="T5614" i="2"/>
  <c r="T5615" i="2"/>
  <c r="T5616" i="2"/>
  <c r="T5617" i="2"/>
  <c r="T5618" i="2"/>
  <c r="T5619" i="2"/>
  <c r="T5620" i="2"/>
  <c r="T5621" i="2"/>
  <c r="T5622" i="2"/>
  <c r="T5623" i="2"/>
  <c r="T5624" i="2"/>
  <c r="T5625" i="2"/>
  <c r="T5626" i="2"/>
  <c r="T5627" i="2"/>
  <c r="T5628" i="2"/>
  <c r="T5629" i="2"/>
  <c r="T5630" i="2"/>
  <c r="T5631" i="2"/>
  <c r="T5632" i="2"/>
  <c r="T5633" i="2"/>
  <c r="T5634" i="2"/>
  <c r="T5635" i="2"/>
  <c r="T5636" i="2"/>
  <c r="T5637" i="2"/>
  <c r="T5638" i="2"/>
  <c r="T5639" i="2"/>
  <c r="T5640" i="2"/>
  <c r="T5641" i="2"/>
  <c r="T5642" i="2"/>
  <c r="T5643" i="2"/>
  <c r="T5644" i="2"/>
  <c r="T5645" i="2"/>
  <c r="T5646" i="2"/>
  <c r="T5647" i="2"/>
  <c r="T5648" i="2"/>
  <c r="T5649" i="2"/>
  <c r="T5650" i="2"/>
  <c r="T5651" i="2"/>
  <c r="T5652" i="2"/>
  <c r="T5653" i="2"/>
  <c r="T5654" i="2"/>
  <c r="T5655" i="2"/>
  <c r="T5656" i="2"/>
  <c r="T5657" i="2"/>
  <c r="T5658" i="2"/>
  <c r="T5659" i="2"/>
  <c r="T5660" i="2"/>
  <c r="T5661" i="2"/>
  <c r="T5662" i="2"/>
  <c r="T5663" i="2"/>
  <c r="T5664" i="2"/>
  <c r="T5665" i="2"/>
  <c r="T5666" i="2"/>
  <c r="T5667" i="2"/>
  <c r="T5668" i="2"/>
  <c r="T5669" i="2"/>
  <c r="T5670" i="2"/>
  <c r="T5671" i="2"/>
  <c r="T5672" i="2"/>
  <c r="T5673" i="2"/>
  <c r="T5674" i="2"/>
  <c r="T5675" i="2"/>
  <c r="T5676" i="2"/>
  <c r="T5677" i="2"/>
  <c r="T5678" i="2"/>
  <c r="T5679" i="2"/>
  <c r="T5680" i="2"/>
  <c r="T5681" i="2"/>
  <c r="T5682" i="2"/>
  <c r="T5683" i="2"/>
  <c r="T5684" i="2"/>
  <c r="T5685" i="2"/>
  <c r="T5686" i="2"/>
  <c r="T5687" i="2"/>
  <c r="T5688" i="2"/>
  <c r="T5689" i="2"/>
  <c r="T5690" i="2"/>
  <c r="T5691" i="2"/>
  <c r="T5692" i="2"/>
  <c r="T5693" i="2"/>
  <c r="T5694" i="2"/>
  <c r="T5695" i="2"/>
  <c r="T5696" i="2"/>
  <c r="T5697" i="2"/>
  <c r="T5698" i="2"/>
  <c r="T5699" i="2"/>
  <c r="T5700" i="2"/>
  <c r="T5701" i="2"/>
  <c r="T5702" i="2"/>
  <c r="T5703" i="2"/>
  <c r="T5704" i="2"/>
  <c r="T5705" i="2"/>
  <c r="T5706" i="2"/>
  <c r="T5707" i="2"/>
  <c r="T5708" i="2"/>
  <c r="T5709" i="2"/>
  <c r="T5710" i="2"/>
  <c r="T5711" i="2"/>
  <c r="T5712" i="2"/>
  <c r="T5713" i="2"/>
  <c r="T5714" i="2"/>
  <c r="T5715" i="2"/>
  <c r="T5716" i="2"/>
  <c r="T5717" i="2"/>
  <c r="T5718" i="2"/>
  <c r="T5719" i="2"/>
  <c r="T5720" i="2"/>
  <c r="T5721" i="2"/>
  <c r="T5722" i="2"/>
  <c r="T5723" i="2"/>
  <c r="T5724" i="2"/>
  <c r="T5725" i="2"/>
  <c r="T5726" i="2"/>
  <c r="T5727" i="2"/>
  <c r="T5728" i="2"/>
  <c r="T5729" i="2"/>
  <c r="T5730" i="2"/>
  <c r="T5731" i="2"/>
  <c r="T5732" i="2"/>
  <c r="T5733" i="2"/>
  <c r="T5734" i="2"/>
  <c r="T5735" i="2"/>
  <c r="T5736" i="2"/>
  <c r="T5737" i="2"/>
  <c r="T5738" i="2"/>
  <c r="T5739" i="2"/>
  <c r="T5740" i="2"/>
  <c r="T5741" i="2"/>
  <c r="T5742" i="2"/>
  <c r="T5743" i="2"/>
  <c r="T5744" i="2"/>
  <c r="T5745" i="2"/>
  <c r="T5746" i="2"/>
  <c r="T5747" i="2"/>
  <c r="T5748" i="2"/>
  <c r="T5749" i="2"/>
  <c r="T5750" i="2"/>
  <c r="T5751" i="2"/>
  <c r="T5752" i="2"/>
  <c r="T5753" i="2"/>
  <c r="T5754" i="2"/>
  <c r="T5755" i="2"/>
  <c r="T5756" i="2"/>
  <c r="T5757" i="2"/>
  <c r="T5758" i="2"/>
  <c r="T5759" i="2"/>
  <c r="T5760" i="2"/>
  <c r="T5761" i="2"/>
  <c r="T5762" i="2"/>
  <c r="T5763" i="2"/>
  <c r="T5764" i="2"/>
  <c r="T5765" i="2"/>
  <c r="T5766" i="2"/>
  <c r="T5767" i="2"/>
  <c r="T5768" i="2"/>
  <c r="T5769" i="2"/>
  <c r="T5770" i="2"/>
  <c r="T5771" i="2"/>
  <c r="T5772" i="2"/>
  <c r="T5773" i="2"/>
  <c r="T5774" i="2"/>
  <c r="T5775" i="2"/>
  <c r="T5776" i="2"/>
  <c r="T5777" i="2"/>
  <c r="T5778" i="2"/>
  <c r="T5779" i="2"/>
  <c r="T5780" i="2"/>
  <c r="T5781" i="2"/>
  <c r="T5782" i="2"/>
  <c r="T5783" i="2"/>
  <c r="T5784" i="2"/>
  <c r="T5785" i="2"/>
  <c r="T5786" i="2"/>
  <c r="T5787" i="2"/>
  <c r="T5788" i="2"/>
  <c r="T5789" i="2"/>
  <c r="T5790" i="2"/>
  <c r="T5791" i="2"/>
  <c r="T5792" i="2"/>
  <c r="T5793" i="2"/>
  <c r="T5794" i="2"/>
  <c r="T5795" i="2"/>
  <c r="T5796" i="2"/>
  <c r="T5797" i="2"/>
  <c r="T5798" i="2"/>
  <c r="T5799" i="2"/>
  <c r="T5800" i="2"/>
  <c r="T5801" i="2"/>
  <c r="T5802" i="2"/>
  <c r="T5803" i="2"/>
  <c r="T5804" i="2"/>
  <c r="T5805" i="2"/>
  <c r="T5806" i="2"/>
  <c r="T5807" i="2"/>
  <c r="T5808" i="2"/>
  <c r="T5809" i="2"/>
  <c r="T5810" i="2"/>
  <c r="T5811" i="2"/>
  <c r="T5812" i="2"/>
  <c r="T5813" i="2"/>
  <c r="T5814" i="2"/>
  <c r="T5815" i="2"/>
  <c r="T5816" i="2"/>
  <c r="T5817" i="2"/>
  <c r="T5818" i="2"/>
  <c r="T5819" i="2"/>
  <c r="T5820" i="2"/>
  <c r="T5821" i="2"/>
  <c r="T5822" i="2"/>
  <c r="T5823" i="2"/>
  <c r="T5824" i="2"/>
  <c r="T5825" i="2"/>
  <c r="T5826" i="2"/>
  <c r="T5827" i="2"/>
  <c r="T5828" i="2"/>
  <c r="T5829" i="2"/>
  <c r="T5830" i="2"/>
  <c r="T5831" i="2"/>
  <c r="T5832" i="2"/>
  <c r="T5833" i="2"/>
  <c r="T5834" i="2"/>
  <c r="T5835" i="2"/>
  <c r="T5836" i="2"/>
  <c r="T5837" i="2"/>
  <c r="T5838" i="2"/>
  <c r="T5839" i="2"/>
  <c r="T5840" i="2"/>
  <c r="T5841" i="2"/>
  <c r="T5842" i="2"/>
  <c r="T5843" i="2"/>
  <c r="T5844" i="2"/>
  <c r="T5845" i="2"/>
  <c r="T5846" i="2"/>
  <c r="T5847" i="2"/>
  <c r="T5848" i="2"/>
  <c r="T5849" i="2"/>
  <c r="T5850" i="2"/>
  <c r="T5851" i="2"/>
  <c r="T5852" i="2"/>
  <c r="T5853" i="2"/>
  <c r="T5854" i="2"/>
  <c r="T5855" i="2"/>
  <c r="T5856" i="2"/>
  <c r="T5857" i="2"/>
  <c r="T5858" i="2"/>
  <c r="T5859" i="2"/>
  <c r="T5860" i="2"/>
  <c r="T5861" i="2"/>
  <c r="T5862" i="2"/>
  <c r="T5863" i="2"/>
  <c r="T5864" i="2"/>
  <c r="T5865" i="2"/>
  <c r="T5866" i="2"/>
  <c r="T5867" i="2"/>
  <c r="T5868" i="2"/>
  <c r="T5869" i="2"/>
  <c r="T5870" i="2"/>
  <c r="T5871" i="2"/>
  <c r="T5872" i="2"/>
  <c r="T5873" i="2"/>
  <c r="T5874" i="2"/>
  <c r="T5875" i="2"/>
  <c r="T5876" i="2"/>
  <c r="T5877" i="2"/>
  <c r="T5878" i="2"/>
  <c r="T5879" i="2"/>
  <c r="T5880" i="2"/>
  <c r="T5881" i="2"/>
  <c r="T5882" i="2"/>
  <c r="T5883" i="2"/>
  <c r="T5884" i="2"/>
  <c r="T5885" i="2"/>
  <c r="T5886" i="2"/>
  <c r="T5887" i="2"/>
  <c r="T5888" i="2"/>
  <c r="T5889" i="2"/>
  <c r="T5890" i="2"/>
  <c r="T5891" i="2"/>
  <c r="T5892" i="2"/>
  <c r="T5893" i="2"/>
  <c r="T5894" i="2"/>
  <c r="T5895" i="2"/>
  <c r="T5896" i="2"/>
  <c r="T5897" i="2"/>
  <c r="T5898" i="2"/>
  <c r="T5899" i="2"/>
  <c r="T5900" i="2"/>
  <c r="T5901" i="2"/>
  <c r="T5902" i="2"/>
  <c r="T5903" i="2"/>
  <c r="T5904" i="2"/>
  <c r="T5905" i="2"/>
  <c r="T5906" i="2"/>
  <c r="T5907" i="2"/>
  <c r="T5908" i="2"/>
  <c r="T5909" i="2"/>
  <c r="T5910" i="2"/>
  <c r="T5911" i="2"/>
  <c r="T5912" i="2"/>
  <c r="T5913" i="2"/>
  <c r="T5914" i="2"/>
  <c r="T5915" i="2"/>
  <c r="T5916" i="2"/>
  <c r="T5917" i="2"/>
  <c r="T5918" i="2"/>
  <c r="T5919" i="2"/>
  <c r="T5920" i="2"/>
  <c r="T5921" i="2"/>
  <c r="T5922" i="2"/>
  <c r="T5923" i="2"/>
  <c r="T5924" i="2"/>
  <c r="T5925" i="2"/>
  <c r="T5926" i="2"/>
  <c r="T5927" i="2"/>
  <c r="T5928" i="2"/>
  <c r="T5929" i="2"/>
  <c r="T5930" i="2"/>
  <c r="T5931" i="2"/>
  <c r="T5932" i="2"/>
  <c r="T5933" i="2"/>
  <c r="T5934" i="2"/>
  <c r="T5935" i="2"/>
  <c r="T5936" i="2"/>
  <c r="T5937" i="2"/>
  <c r="T5938" i="2"/>
  <c r="T5939" i="2"/>
  <c r="T5940" i="2"/>
  <c r="T5941" i="2"/>
  <c r="T5942" i="2"/>
  <c r="T5943" i="2"/>
  <c r="T5944" i="2"/>
  <c r="T5945" i="2"/>
  <c r="T5946" i="2"/>
  <c r="T5947" i="2"/>
  <c r="T5948" i="2"/>
  <c r="T5949" i="2"/>
  <c r="T5950" i="2"/>
  <c r="T5951" i="2"/>
  <c r="T5952" i="2"/>
  <c r="T5953" i="2"/>
  <c r="T5954" i="2"/>
  <c r="T5955" i="2"/>
  <c r="T5956" i="2"/>
  <c r="T5957" i="2"/>
  <c r="T5958" i="2"/>
  <c r="T5959" i="2"/>
  <c r="T5960" i="2"/>
  <c r="T5961" i="2"/>
  <c r="T5962" i="2"/>
  <c r="T5963" i="2"/>
  <c r="T5964" i="2"/>
  <c r="T5965" i="2"/>
  <c r="T5966" i="2"/>
  <c r="T5967" i="2"/>
  <c r="T5968" i="2"/>
  <c r="T5969" i="2"/>
  <c r="T5970" i="2"/>
  <c r="T5971" i="2"/>
  <c r="T5972" i="2"/>
  <c r="T5973" i="2"/>
  <c r="T5974" i="2"/>
  <c r="T5975" i="2"/>
  <c r="T5976" i="2"/>
  <c r="T5977" i="2"/>
  <c r="T5978" i="2"/>
  <c r="T5979" i="2"/>
  <c r="T5980" i="2"/>
  <c r="T5981" i="2"/>
  <c r="T5982" i="2"/>
  <c r="T5983" i="2"/>
  <c r="T5984" i="2"/>
  <c r="T5985" i="2"/>
  <c r="T5986" i="2"/>
  <c r="T5987" i="2"/>
  <c r="T5988" i="2"/>
  <c r="T5989" i="2"/>
  <c r="T5990" i="2"/>
  <c r="T5991" i="2"/>
  <c r="T5992" i="2"/>
  <c r="T5993" i="2"/>
  <c r="T5994" i="2"/>
  <c r="T5995" i="2"/>
  <c r="T5996" i="2"/>
  <c r="T5997" i="2"/>
  <c r="T5998" i="2"/>
  <c r="T5999" i="2"/>
  <c r="T6000" i="2"/>
  <c r="T6001" i="2"/>
  <c r="T6002" i="2"/>
  <c r="T6003" i="2"/>
  <c r="T6004" i="2"/>
  <c r="T6005" i="2"/>
  <c r="T6006" i="2"/>
  <c r="T6007" i="2"/>
  <c r="T6008" i="2"/>
  <c r="T6009" i="2"/>
  <c r="T6010" i="2"/>
  <c r="T6011" i="2"/>
  <c r="T6012" i="2"/>
  <c r="T6013" i="2"/>
  <c r="T6014" i="2"/>
  <c r="T6015" i="2"/>
  <c r="T6016" i="2"/>
  <c r="T6017" i="2"/>
  <c r="T6018" i="2"/>
  <c r="T6019" i="2"/>
  <c r="T6020" i="2"/>
  <c r="T6021" i="2"/>
  <c r="T6022" i="2"/>
  <c r="T6023" i="2"/>
  <c r="T6024" i="2"/>
  <c r="T6025" i="2"/>
  <c r="T6026" i="2"/>
  <c r="T6027" i="2"/>
  <c r="T6028" i="2"/>
  <c r="T6029" i="2"/>
  <c r="T6030" i="2"/>
  <c r="T6031" i="2"/>
  <c r="T6032" i="2"/>
  <c r="T6033" i="2"/>
  <c r="T6034" i="2"/>
  <c r="T6035" i="2"/>
  <c r="T6036" i="2"/>
  <c r="T6037" i="2"/>
  <c r="T6038" i="2"/>
  <c r="T6039" i="2"/>
  <c r="T6040" i="2"/>
  <c r="T6041" i="2"/>
  <c r="T6042" i="2"/>
  <c r="T6043" i="2"/>
  <c r="T6044" i="2"/>
  <c r="T6045" i="2"/>
  <c r="T6046" i="2"/>
  <c r="T6047" i="2"/>
  <c r="T6048" i="2"/>
  <c r="T6049" i="2"/>
  <c r="T6050" i="2"/>
  <c r="T6051" i="2"/>
  <c r="T6052" i="2"/>
  <c r="T6053" i="2"/>
  <c r="T6054" i="2"/>
  <c r="T6055" i="2"/>
  <c r="T6056" i="2"/>
  <c r="T6057" i="2"/>
  <c r="T6058" i="2"/>
  <c r="T6059" i="2"/>
  <c r="T6060" i="2"/>
  <c r="T6061" i="2"/>
  <c r="T6062" i="2"/>
  <c r="T6063" i="2"/>
  <c r="T6064" i="2"/>
  <c r="T6065" i="2"/>
  <c r="T6066" i="2"/>
  <c r="T6067" i="2"/>
  <c r="T6068" i="2"/>
  <c r="T6069" i="2"/>
  <c r="T6070" i="2"/>
  <c r="T6071" i="2"/>
  <c r="T6072" i="2"/>
  <c r="T6073" i="2"/>
  <c r="T6074" i="2"/>
  <c r="T6075" i="2"/>
  <c r="T6076" i="2"/>
  <c r="T6077" i="2"/>
  <c r="T6078" i="2"/>
  <c r="T6079" i="2"/>
  <c r="T6080" i="2"/>
  <c r="T6081" i="2"/>
  <c r="T6082" i="2"/>
  <c r="T6083" i="2"/>
  <c r="T6084" i="2"/>
  <c r="T6085" i="2"/>
  <c r="T6086" i="2"/>
  <c r="T6087" i="2"/>
  <c r="T6088" i="2"/>
  <c r="T6089" i="2"/>
  <c r="T6090" i="2"/>
  <c r="T6091" i="2"/>
  <c r="T6092" i="2"/>
  <c r="T6093" i="2"/>
  <c r="T6094" i="2"/>
  <c r="T6095" i="2"/>
  <c r="T6096" i="2"/>
  <c r="T6097" i="2"/>
  <c r="T6098" i="2"/>
  <c r="T6099" i="2"/>
  <c r="T6100" i="2"/>
  <c r="T6101" i="2"/>
  <c r="T6102" i="2"/>
  <c r="T6103" i="2"/>
  <c r="T6104" i="2"/>
  <c r="T6105" i="2"/>
  <c r="T6106" i="2"/>
  <c r="T6107" i="2"/>
  <c r="T6108" i="2"/>
  <c r="T6109" i="2"/>
  <c r="T6110" i="2"/>
  <c r="T6111" i="2"/>
  <c r="T6112" i="2"/>
  <c r="T6113" i="2"/>
  <c r="T6114" i="2"/>
  <c r="T6115" i="2"/>
  <c r="T6116" i="2"/>
  <c r="T6117" i="2"/>
  <c r="T6118" i="2"/>
  <c r="T6119" i="2"/>
  <c r="T6120" i="2"/>
  <c r="T6121" i="2"/>
  <c r="T6122" i="2"/>
  <c r="T6123" i="2"/>
  <c r="T6124" i="2"/>
  <c r="T6125" i="2"/>
  <c r="T6126" i="2"/>
  <c r="T6127" i="2"/>
  <c r="T6128" i="2"/>
  <c r="T6129" i="2"/>
  <c r="T6130" i="2"/>
  <c r="T6131" i="2"/>
  <c r="T6132" i="2"/>
  <c r="T6133" i="2"/>
  <c r="T6134" i="2"/>
  <c r="T6135" i="2"/>
  <c r="T6136" i="2"/>
  <c r="T6137" i="2"/>
  <c r="T6138" i="2"/>
  <c r="T6139" i="2"/>
  <c r="T6140" i="2"/>
  <c r="T6141" i="2"/>
  <c r="T6142" i="2"/>
  <c r="T6143" i="2"/>
  <c r="T6144" i="2"/>
  <c r="T6145" i="2"/>
  <c r="T6146" i="2"/>
  <c r="T6147" i="2"/>
  <c r="T6148" i="2"/>
  <c r="T6149" i="2"/>
  <c r="T6150" i="2"/>
  <c r="T6151" i="2"/>
  <c r="T6152" i="2"/>
  <c r="T6153" i="2"/>
  <c r="T6154" i="2"/>
  <c r="T6155" i="2"/>
  <c r="T6156" i="2"/>
  <c r="T6157" i="2"/>
  <c r="T6158" i="2"/>
  <c r="T6159" i="2"/>
  <c r="T6160" i="2"/>
  <c r="T6161" i="2"/>
  <c r="T6162" i="2"/>
  <c r="T6163" i="2"/>
  <c r="T6164" i="2"/>
  <c r="T6165" i="2"/>
  <c r="T6166" i="2"/>
  <c r="T6167" i="2"/>
  <c r="T6168" i="2"/>
  <c r="T6169" i="2"/>
  <c r="T6170" i="2"/>
  <c r="T6171" i="2"/>
  <c r="T6172" i="2"/>
  <c r="T6173" i="2"/>
  <c r="T6174" i="2"/>
  <c r="T6175" i="2"/>
  <c r="T6176" i="2"/>
  <c r="T6177" i="2"/>
  <c r="T6178" i="2"/>
  <c r="T6179" i="2"/>
  <c r="T6180" i="2"/>
  <c r="T6181" i="2"/>
  <c r="T6182" i="2"/>
  <c r="T6183" i="2"/>
  <c r="T6184" i="2"/>
  <c r="T6185" i="2"/>
  <c r="T6186" i="2"/>
  <c r="T6187" i="2"/>
  <c r="T6188" i="2"/>
  <c r="T6189" i="2"/>
  <c r="T6190" i="2"/>
  <c r="T6191" i="2"/>
  <c r="T6192" i="2"/>
  <c r="T6193" i="2"/>
  <c r="T6194" i="2"/>
  <c r="T6195" i="2"/>
  <c r="T6196" i="2"/>
  <c r="T6197" i="2"/>
  <c r="T6198" i="2"/>
  <c r="T6199" i="2"/>
  <c r="T6200" i="2"/>
  <c r="T6201" i="2"/>
  <c r="T6202" i="2"/>
  <c r="T6203" i="2"/>
  <c r="T6204" i="2"/>
  <c r="T6205" i="2"/>
  <c r="T6206" i="2"/>
  <c r="T6207" i="2"/>
  <c r="T6208" i="2"/>
  <c r="T6209" i="2"/>
  <c r="T6210" i="2"/>
  <c r="T6211" i="2"/>
  <c r="T6212" i="2"/>
  <c r="T6213" i="2"/>
  <c r="T6214" i="2"/>
  <c r="T6215" i="2"/>
  <c r="T6216" i="2"/>
  <c r="T6217" i="2"/>
  <c r="T6218" i="2"/>
  <c r="T6219" i="2"/>
  <c r="T6220" i="2"/>
  <c r="T6221" i="2"/>
  <c r="T6222" i="2"/>
  <c r="T6223" i="2"/>
  <c r="T6224" i="2"/>
  <c r="T6225" i="2"/>
  <c r="T6226" i="2"/>
  <c r="T6227" i="2"/>
  <c r="T6228" i="2"/>
  <c r="T6229" i="2"/>
  <c r="T6230" i="2"/>
  <c r="T6231" i="2"/>
  <c r="T6232" i="2"/>
  <c r="T6233" i="2"/>
  <c r="T6234" i="2"/>
  <c r="T6235" i="2"/>
  <c r="T6236" i="2"/>
  <c r="T6237" i="2"/>
  <c r="T6238" i="2"/>
  <c r="T6239" i="2"/>
  <c r="T6240" i="2"/>
  <c r="T6241" i="2"/>
  <c r="T6242" i="2"/>
  <c r="T6243" i="2"/>
  <c r="T6244" i="2"/>
  <c r="T6245" i="2"/>
  <c r="T6246" i="2"/>
  <c r="T6247" i="2"/>
  <c r="T6248" i="2"/>
  <c r="T6249" i="2"/>
  <c r="T6250" i="2"/>
  <c r="T6251" i="2"/>
  <c r="T6252" i="2"/>
  <c r="T6253" i="2"/>
  <c r="T6254" i="2"/>
  <c r="T6255" i="2"/>
  <c r="T6256" i="2"/>
  <c r="T6257" i="2"/>
  <c r="T6258" i="2"/>
  <c r="T6259" i="2"/>
  <c r="T6260" i="2"/>
  <c r="T6261" i="2"/>
  <c r="T6262" i="2"/>
  <c r="T6263" i="2"/>
  <c r="T6264" i="2"/>
  <c r="T6265" i="2"/>
  <c r="T6266" i="2"/>
  <c r="T6267" i="2"/>
  <c r="T6268" i="2"/>
  <c r="T6269" i="2"/>
  <c r="T6270" i="2"/>
  <c r="T6271" i="2"/>
  <c r="T6272" i="2"/>
  <c r="T6273" i="2"/>
  <c r="T6274" i="2"/>
  <c r="T6275" i="2"/>
  <c r="T6276" i="2"/>
  <c r="T6277" i="2"/>
  <c r="T6278" i="2"/>
  <c r="T6279" i="2"/>
  <c r="T6280" i="2"/>
  <c r="T6281" i="2"/>
  <c r="T6282" i="2"/>
  <c r="T6283" i="2"/>
  <c r="T6284" i="2"/>
  <c r="T6285" i="2"/>
  <c r="T6286" i="2"/>
  <c r="T6287" i="2"/>
  <c r="T6288" i="2"/>
  <c r="T6289" i="2"/>
  <c r="T6290" i="2"/>
  <c r="T6291" i="2"/>
  <c r="T6292" i="2"/>
  <c r="T6293" i="2"/>
  <c r="T6294" i="2"/>
  <c r="T6295" i="2"/>
  <c r="T6296" i="2"/>
  <c r="T6297" i="2"/>
  <c r="T6298" i="2"/>
  <c r="T6299" i="2"/>
  <c r="T6300" i="2"/>
  <c r="T6301" i="2"/>
  <c r="T6302" i="2"/>
  <c r="T6303" i="2"/>
  <c r="T6304" i="2"/>
  <c r="T6305" i="2"/>
  <c r="T6306" i="2"/>
  <c r="T6307" i="2"/>
  <c r="T6308" i="2"/>
  <c r="T6309" i="2"/>
  <c r="T6310" i="2"/>
  <c r="T6311" i="2"/>
  <c r="T6312" i="2"/>
  <c r="T6313" i="2"/>
  <c r="T6314" i="2"/>
  <c r="T6315" i="2"/>
  <c r="T6316" i="2"/>
  <c r="T6317" i="2"/>
  <c r="T6318" i="2"/>
  <c r="T6319" i="2"/>
  <c r="T6320" i="2"/>
  <c r="T6321" i="2"/>
  <c r="T6322" i="2"/>
  <c r="T6323" i="2"/>
  <c r="T6324" i="2"/>
  <c r="T6325" i="2"/>
  <c r="T6326" i="2"/>
  <c r="T6327" i="2"/>
  <c r="T6328" i="2"/>
  <c r="T6329" i="2"/>
  <c r="T6330" i="2"/>
  <c r="T6331" i="2"/>
  <c r="T6332" i="2"/>
  <c r="T6333" i="2"/>
  <c r="T6334" i="2"/>
  <c r="T6335" i="2"/>
  <c r="T6336" i="2"/>
  <c r="T6337" i="2"/>
  <c r="T6338" i="2"/>
  <c r="T6339" i="2"/>
  <c r="T6340" i="2"/>
  <c r="T6341" i="2"/>
  <c r="T6342" i="2"/>
  <c r="T6343" i="2"/>
  <c r="T6344" i="2"/>
  <c r="T6345" i="2"/>
  <c r="T6346" i="2"/>
  <c r="T6347" i="2"/>
  <c r="T6348" i="2"/>
  <c r="T6349" i="2"/>
  <c r="T6350" i="2"/>
  <c r="T6351" i="2"/>
  <c r="T6352" i="2"/>
  <c r="T6353" i="2"/>
  <c r="T6354" i="2"/>
  <c r="T6355" i="2"/>
  <c r="T6356" i="2"/>
  <c r="T6357" i="2"/>
  <c r="T6358" i="2"/>
  <c r="T6359" i="2"/>
  <c r="T6360" i="2"/>
  <c r="T6361" i="2"/>
  <c r="T6362" i="2"/>
  <c r="T6363" i="2"/>
  <c r="T6364" i="2"/>
  <c r="T6365" i="2"/>
  <c r="T6366" i="2"/>
  <c r="T6367" i="2"/>
  <c r="T6368" i="2"/>
  <c r="T6369" i="2"/>
  <c r="T6370" i="2"/>
  <c r="T6371" i="2"/>
  <c r="T6372" i="2"/>
  <c r="T6373" i="2"/>
  <c r="T6374" i="2"/>
  <c r="T6375" i="2"/>
  <c r="T6376" i="2"/>
  <c r="T6377" i="2"/>
  <c r="T6378" i="2"/>
  <c r="T6379" i="2"/>
  <c r="T6380" i="2"/>
  <c r="T6381" i="2"/>
  <c r="T6382" i="2"/>
  <c r="T6383" i="2"/>
  <c r="T6384" i="2"/>
  <c r="T6385" i="2"/>
  <c r="T6386" i="2"/>
  <c r="T6387" i="2"/>
  <c r="T6388" i="2"/>
  <c r="T6389" i="2"/>
  <c r="T6390" i="2"/>
  <c r="T6391" i="2"/>
  <c r="T6392" i="2"/>
  <c r="T6393" i="2"/>
  <c r="T6394" i="2"/>
  <c r="T6395" i="2"/>
  <c r="T6396" i="2"/>
  <c r="T6397" i="2"/>
  <c r="T6398" i="2"/>
  <c r="T6399" i="2"/>
  <c r="T6400" i="2"/>
  <c r="T6401" i="2"/>
  <c r="T6402" i="2"/>
  <c r="T6403" i="2"/>
  <c r="T6404" i="2"/>
  <c r="T6405" i="2"/>
  <c r="T6406" i="2"/>
  <c r="T6407" i="2"/>
  <c r="T6408" i="2"/>
  <c r="T6409" i="2"/>
  <c r="T6410" i="2"/>
  <c r="T6411" i="2"/>
  <c r="T6412" i="2"/>
  <c r="T6413" i="2"/>
  <c r="T6414" i="2"/>
  <c r="T6415" i="2"/>
  <c r="T6416" i="2"/>
  <c r="T6417" i="2"/>
  <c r="T6418" i="2"/>
  <c r="T6419" i="2"/>
  <c r="T6420" i="2"/>
  <c r="T6421" i="2"/>
  <c r="T6422" i="2"/>
  <c r="T6423" i="2"/>
  <c r="T6424" i="2"/>
  <c r="T6425" i="2"/>
  <c r="T6426" i="2"/>
  <c r="T6427" i="2"/>
  <c r="T6428" i="2"/>
  <c r="T6429" i="2"/>
  <c r="T6430" i="2"/>
  <c r="T6431" i="2"/>
  <c r="T6432" i="2"/>
  <c r="T6433" i="2"/>
  <c r="T6434" i="2"/>
  <c r="T6435" i="2"/>
  <c r="T6436" i="2"/>
  <c r="T6437" i="2"/>
  <c r="T6438" i="2"/>
  <c r="T6439" i="2"/>
  <c r="T6440" i="2"/>
  <c r="T6441" i="2"/>
  <c r="T6442" i="2"/>
  <c r="T6443" i="2"/>
  <c r="T6444" i="2"/>
  <c r="T6445" i="2"/>
  <c r="T6446" i="2"/>
  <c r="T6447" i="2"/>
  <c r="T6448" i="2"/>
  <c r="T6449" i="2"/>
  <c r="T6450" i="2"/>
  <c r="T6451" i="2"/>
  <c r="T6452" i="2"/>
  <c r="T6453" i="2"/>
  <c r="T6454" i="2"/>
  <c r="T6455" i="2"/>
  <c r="T6456" i="2"/>
  <c r="T6457" i="2"/>
  <c r="T6458" i="2"/>
  <c r="T6459" i="2"/>
  <c r="T6460" i="2"/>
  <c r="T6461" i="2"/>
  <c r="T6462" i="2"/>
  <c r="T6463" i="2"/>
  <c r="T6464" i="2"/>
  <c r="T6465" i="2"/>
  <c r="T6466" i="2"/>
  <c r="T6467" i="2"/>
  <c r="T6468" i="2"/>
  <c r="T6469" i="2"/>
  <c r="T6470" i="2"/>
  <c r="T6471" i="2"/>
  <c r="T6472" i="2"/>
  <c r="T6473" i="2"/>
  <c r="T6474" i="2"/>
  <c r="T6475" i="2"/>
  <c r="T6476" i="2"/>
  <c r="T6477" i="2"/>
  <c r="T6478" i="2"/>
  <c r="T6479" i="2"/>
  <c r="T6480" i="2"/>
  <c r="T6481" i="2"/>
  <c r="T6482" i="2"/>
  <c r="T6483" i="2"/>
  <c r="T6484" i="2"/>
  <c r="T6485" i="2"/>
  <c r="T6486" i="2"/>
  <c r="T6487" i="2"/>
  <c r="T6488" i="2"/>
  <c r="T6489" i="2"/>
  <c r="T6490" i="2"/>
  <c r="T6491" i="2"/>
  <c r="T6492" i="2"/>
  <c r="T6493" i="2"/>
  <c r="T6494" i="2"/>
  <c r="T6495" i="2"/>
  <c r="T6496" i="2"/>
  <c r="T6497" i="2"/>
  <c r="T6498" i="2"/>
  <c r="T6499" i="2"/>
  <c r="T6500" i="2"/>
  <c r="T6501" i="2"/>
  <c r="T6502" i="2"/>
  <c r="T6503" i="2"/>
  <c r="T6504" i="2"/>
  <c r="T6505" i="2"/>
  <c r="T6506" i="2"/>
  <c r="T6507" i="2"/>
  <c r="T6508" i="2"/>
  <c r="T6509" i="2"/>
  <c r="T6510" i="2"/>
  <c r="T6511" i="2"/>
  <c r="T6512" i="2"/>
  <c r="T6513" i="2"/>
  <c r="T6514" i="2"/>
  <c r="T6515" i="2"/>
  <c r="T6516" i="2"/>
  <c r="T6517" i="2"/>
  <c r="T6518" i="2"/>
  <c r="T6519" i="2"/>
  <c r="T6520" i="2"/>
  <c r="T6521" i="2"/>
  <c r="T6522" i="2"/>
  <c r="T6523" i="2"/>
  <c r="T6524" i="2"/>
  <c r="T6525" i="2"/>
  <c r="T6526" i="2"/>
  <c r="T6527" i="2"/>
  <c r="T6528" i="2"/>
  <c r="T6529" i="2"/>
  <c r="T6530" i="2"/>
  <c r="T6531" i="2"/>
  <c r="T6532" i="2"/>
  <c r="T6533" i="2"/>
  <c r="T6534" i="2"/>
  <c r="T6535" i="2"/>
  <c r="T6536" i="2"/>
  <c r="T6537" i="2"/>
  <c r="T6538" i="2"/>
  <c r="T6539" i="2"/>
  <c r="T6540" i="2"/>
  <c r="T6541" i="2"/>
  <c r="T6542" i="2"/>
  <c r="T6543" i="2"/>
  <c r="T6544" i="2"/>
  <c r="T6545" i="2"/>
  <c r="T6546" i="2"/>
  <c r="T6547" i="2"/>
  <c r="T6548" i="2"/>
  <c r="T6549" i="2"/>
  <c r="T6550" i="2"/>
  <c r="T6551" i="2"/>
  <c r="T6552" i="2"/>
  <c r="T6553" i="2"/>
  <c r="T6554" i="2"/>
  <c r="T6555" i="2"/>
  <c r="T6556" i="2"/>
  <c r="T6557" i="2"/>
  <c r="T6558" i="2"/>
  <c r="T6559" i="2"/>
  <c r="T6560" i="2"/>
  <c r="T6561" i="2"/>
  <c r="T6562" i="2"/>
  <c r="T6563" i="2"/>
  <c r="T6564" i="2"/>
  <c r="T6565" i="2"/>
  <c r="T6566" i="2"/>
  <c r="T6567" i="2"/>
  <c r="T6568" i="2"/>
  <c r="T6569" i="2"/>
  <c r="T6570" i="2"/>
  <c r="T6571" i="2"/>
  <c r="T6572" i="2"/>
  <c r="T6573" i="2"/>
  <c r="T6574" i="2"/>
  <c r="T6575" i="2"/>
  <c r="T6576" i="2"/>
  <c r="T6577" i="2"/>
  <c r="T6578" i="2"/>
  <c r="T6579" i="2"/>
  <c r="T6580" i="2"/>
  <c r="T6581" i="2"/>
  <c r="T6582" i="2"/>
  <c r="T6583" i="2"/>
  <c r="T6584" i="2"/>
  <c r="T6585" i="2"/>
  <c r="T6586" i="2"/>
  <c r="T6587" i="2"/>
  <c r="T6588" i="2"/>
  <c r="T6589" i="2"/>
  <c r="T6590" i="2"/>
  <c r="T6591" i="2"/>
  <c r="T6592" i="2"/>
  <c r="T6593" i="2"/>
  <c r="T6594" i="2"/>
  <c r="T6595" i="2"/>
  <c r="T6596" i="2"/>
  <c r="T6597" i="2"/>
  <c r="T6598" i="2"/>
  <c r="T6599" i="2"/>
  <c r="T6600" i="2"/>
  <c r="T6601" i="2"/>
  <c r="T6602" i="2"/>
  <c r="T6603" i="2"/>
  <c r="T6604" i="2"/>
  <c r="T6605" i="2"/>
  <c r="T6606" i="2"/>
  <c r="T6607" i="2"/>
  <c r="T6608" i="2"/>
  <c r="T6609" i="2"/>
  <c r="T6610" i="2"/>
  <c r="T6611" i="2"/>
  <c r="T6612" i="2"/>
  <c r="T6613" i="2"/>
  <c r="T6614" i="2"/>
  <c r="T6615" i="2"/>
  <c r="T6616" i="2"/>
  <c r="T6617" i="2"/>
  <c r="T6618" i="2"/>
  <c r="T6619" i="2"/>
  <c r="T6620" i="2"/>
  <c r="T6621" i="2"/>
  <c r="T6622" i="2"/>
  <c r="T6623" i="2"/>
  <c r="T6624" i="2"/>
  <c r="T6625" i="2"/>
  <c r="T6626" i="2"/>
  <c r="T6627" i="2"/>
  <c r="T6628" i="2"/>
  <c r="T6629" i="2"/>
  <c r="T6630" i="2"/>
  <c r="T6631" i="2"/>
  <c r="T6632" i="2"/>
  <c r="T6633" i="2"/>
  <c r="T6634" i="2"/>
  <c r="T6635" i="2"/>
  <c r="T6636" i="2"/>
  <c r="T6637" i="2"/>
  <c r="T6638" i="2"/>
  <c r="T6639" i="2"/>
  <c r="T6640" i="2"/>
  <c r="T6641" i="2"/>
  <c r="T6642" i="2"/>
  <c r="T6643" i="2"/>
  <c r="T6644" i="2"/>
  <c r="T6645" i="2"/>
  <c r="T6646" i="2"/>
  <c r="T6647" i="2"/>
  <c r="T6648" i="2"/>
  <c r="T6649" i="2"/>
  <c r="T6650" i="2"/>
  <c r="T6651" i="2"/>
  <c r="T6652" i="2"/>
  <c r="T6653" i="2"/>
  <c r="T6654" i="2"/>
  <c r="T6655" i="2"/>
  <c r="T6656" i="2"/>
  <c r="T6657" i="2"/>
  <c r="T6658" i="2"/>
  <c r="T6659" i="2"/>
  <c r="T6660" i="2"/>
  <c r="T6661" i="2"/>
  <c r="T6662" i="2"/>
  <c r="T6663" i="2"/>
  <c r="T6664" i="2"/>
  <c r="T6665" i="2"/>
  <c r="T6666" i="2"/>
  <c r="T6667" i="2"/>
  <c r="T6668" i="2"/>
  <c r="T6669" i="2"/>
  <c r="T6670" i="2"/>
  <c r="T6671" i="2"/>
  <c r="T6672" i="2"/>
  <c r="T6673" i="2"/>
  <c r="T6674" i="2"/>
  <c r="T6675" i="2"/>
  <c r="T6676" i="2"/>
  <c r="T6677" i="2"/>
  <c r="T6678" i="2"/>
  <c r="T6679" i="2"/>
  <c r="T6680" i="2"/>
  <c r="T6681" i="2"/>
  <c r="T6682" i="2"/>
  <c r="T6683" i="2"/>
  <c r="T6684" i="2"/>
  <c r="T6685" i="2"/>
  <c r="T6686" i="2"/>
  <c r="T6687" i="2"/>
  <c r="T6688" i="2"/>
  <c r="T6689" i="2"/>
  <c r="T6690" i="2"/>
  <c r="T6691" i="2"/>
  <c r="T6692" i="2"/>
  <c r="T6693" i="2"/>
  <c r="T6694" i="2"/>
  <c r="T6695" i="2"/>
  <c r="T6696" i="2"/>
  <c r="T6697" i="2"/>
  <c r="T6698" i="2"/>
  <c r="T6699" i="2"/>
  <c r="T6700" i="2"/>
  <c r="T6701" i="2"/>
  <c r="T6702" i="2"/>
  <c r="T6703" i="2"/>
  <c r="T6704" i="2"/>
  <c r="T6705" i="2"/>
  <c r="T6706" i="2"/>
  <c r="T6707" i="2"/>
  <c r="T6708" i="2"/>
  <c r="T6709" i="2"/>
  <c r="T6710" i="2"/>
  <c r="T6711" i="2"/>
  <c r="T6712" i="2"/>
  <c r="T6713" i="2"/>
  <c r="T6714" i="2"/>
  <c r="T6715" i="2"/>
  <c r="T6716" i="2"/>
  <c r="T6717" i="2"/>
  <c r="T6718" i="2"/>
  <c r="T6719" i="2"/>
  <c r="T6720" i="2"/>
  <c r="T6721" i="2"/>
  <c r="T6722" i="2"/>
  <c r="T6723" i="2"/>
  <c r="T6724" i="2"/>
  <c r="T6725" i="2"/>
  <c r="T6726" i="2"/>
  <c r="T6727" i="2"/>
  <c r="T6728" i="2"/>
  <c r="T6729" i="2"/>
  <c r="T6730" i="2"/>
  <c r="T6731" i="2"/>
  <c r="T6732" i="2"/>
  <c r="T6733" i="2"/>
  <c r="T6734" i="2"/>
  <c r="T6735" i="2"/>
  <c r="T6736" i="2"/>
  <c r="T6737" i="2"/>
  <c r="T6738" i="2"/>
  <c r="T6739" i="2"/>
  <c r="T6740" i="2"/>
  <c r="T6741" i="2"/>
  <c r="T6742" i="2"/>
  <c r="T6743" i="2"/>
  <c r="T6744" i="2"/>
  <c r="T6745" i="2"/>
  <c r="T6746" i="2"/>
  <c r="T6747" i="2"/>
  <c r="T6748" i="2"/>
  <c r="T6749" i="2"/>
  <c r="T6750" i="2"/>
  <c r="T6751" i="2"/>
  <c r="T6752" i="2"/>
  <c r="T6753" i="2"/>
  <c r="T6754" i="2"/>
  <c r="T6755" i="2"/>
  <c r="T6756" i="2"/>
  <c r="T6757" i="2"/>
  <c r="T6758" i="2"/>
  <c r="T6759" i="2"/>
  <c r="T6760" i="2"/>
  <c r="T6761" i="2"/>
  <c r="T6762" i="2"/>
  <c r="T6763" i="2"/>
  <c r="T6764" i="2"/>
  <c r="T6765" i="2"/>
  <c r="T6766" i="2"/>
  <c r="T6767" i="2"/>
  <c r="T6768" i="2"/>
  <c r="T6769" i="2"/>
  <c r="T6770" i="2"/>
  <c r="T6771" i="2"/>
  <c r="T6772" i="2"/>
  <c r="T6773" i="2"/>
  <c r="T6774" i="2"/>
  <c r="T6775" i="2"/>
  <c r="T6776" i="2"/>
  <c r="T6777" i="2"/>
  <c r="T6778" i="2"/>
  <c r="T6779" i="2"/>
  <c r="T6780" i="2"/>
  <c r="T6781" i="2"/>
  <c r="T6782" i="2"/>
  <c r="T6783" i="2"/>
  <c r="T6784" i="2"/>
  <c r="T6785" i="2"/>
  <c r="T6786" i="2"/>
  <c r="T6787" i="2"/>
  <c r="T6788" i="2"/>
  <c r="T6789" i="2"/>
  <c r="T6790" i="2"/>
  <c r="T6791" i="2"/>
  <c r="T6792" i="2"/>
  <c r="T6793" i="2"/>
  <c r="T6794" i="2"/>
  <c r="T6795" i="2"/>
  <c r="T6796" i="2"/>
  <c r="T6797" i="2"/>
  <c r="T6798" i="2"/>
  <c r="T6799" i="2"/>
  <c r="T6800" i="2"/>
  <c r="T6801" i="2"/>
  <c r="T6802" i="2"/>
  <c r="T6803" i="2"/>
  <c r="T6804" i="2"/>
  <c r="T6805" i="2"/>
  <c r="T6806" i="2"/>
  <c r="T6807" i="2"/>
  <c r="T6808" i="2"/>
  <c r="T6809" i="2"/>
  <c r="T6810" i="2"/>
  <c r="T6811" i="2"/>
  <c r="T6812" i="2"/>
  <c r="T6813" i="2"/>
  <c r="T6814" i="2"/>
  <c r="T6815" i="2"/>
  <c r="T6816" i="2"/>
  <c r="T6817" i="2"/>
  <c r="T6818" i="2"/>
  <c r="T6819" i="2"/>
  <c r="T6820" i="2"/>
  <c r="T6821" i="2"/>
  <c r="T6822" i="2"/>
  <c r="T6823" i="2"/>
  <c r="T6824" i="2"/>
  <c r="T6825" i="2"/>
  <c r="T6826" i="2"/>
  <c r="T6827" i="2"/>
  <c r="T6828" i="2"/>
  <c r="T6829" i="2"/>
  <c r="T6830" i="2"/>
  <c r="T6831" i="2"/>
  <c r="T6832" i="2"/>
  <c r="T6833" i="2"/>
  <c r="T6834" i="2"/>
  <c r="T6835" i="2"/>
  <c r="T6836" i="2"/>
  <c r="T6837" i="2"/>
  <c r="T6838" i="2"/>
  <c r="T6839" i="2"/>
  <c r="T6840" i="2"/>
  <c r="T6841" i="2"/>
  <c r="T6842" i="2"/>
  <c r="T6843" i="2"/>
  <c r="T6844" i="2"/>
  <c r="T6845" i="2"/>
  <c r="T6846" i="2"/>
  <c r="T6847" i="2"/>
  <c r="T6848" i="2"/>
  <c r="T6849" i="2"/>
  <c r="T6850" i="2"/>
  <c r="T6851" i="2"/>
  <c r="T6852" i="2"/>
  <c r="T6853" i="2"/>
  <c r="T6854" i="2"/>
  <c r="T6855" i="2"/>
  <c r="T6856" i="2"/>
  <c r="T6857" i="2"/>
  <c r="T6858" i="2"/>
  <c r="T6859" i="2"/>
  <c r="T6860" i="2"/>
  <c r="T6861" i="2"/>
  <c r="T6862" i="2"/>
  <c r="T6863" i="2"/>
  <c r="T6864" i="2"/>
  <c r="T6865" i="2"/>
  <c r="T6866" i="2"/>
  <c r="T6867" i="2"/>
  <c r="T6868" i="2"/>
  <c r="T6869" i="2"/>
  <c r="T6870" i="2"/>
  <c r="T6871" i="2"/>
  <c r="T6872" i="2"/>
  <c r="T6873" i="2"/>
  <c r="T6874" i="2"/>
  <c r="T6875" i="2"/>
  <c r="T6876" i="2"/>
  <c r="T6877" i="2"/>
  <c r="T6878" i="2"/>
  <c r="T6879" i="2"/>
  <c r="T6880" i="2"/>
  <c r="T6881" i="2"/>
  <c r="T6882" i="2"/>
  <c r="T6883" i="2"/>
  <c r="T6884" i="2"/>
  <c r="T6885" i="2"/>
  <c r="T6886" i="2"/>
  <c r="T6887" i="2"/>
  <c r="T6888" i="2"/>
  <c r="T6889" i="2"/>
  <c r="T6890" i="2"/>
  <c r="T6891" i="2"/>
  <c r="T6892" i="2"/>
  <c r="T6893" i="2"/>
  <c r="T6894" i="2"/>
  <c r="T6895" i="2"/>
  <c r="T6896" i="2"/>
  <c r="T6897" i="2"/>
  <c r="T6898" i="2"/>
  <c r="T6899" i="2"/>
  <c r="T6900" i="2"/>
  <c r="T6901" i="2"/>
  <c r="T6902" i="2"/>
  <c r="T6903" i="2"/>
  <c r="T6904" i="2"/>
  <c r="T6905" i="2"/>
  <c r="T6906" i="2"/>
  <c r="T6907" i="2"/>
  <c r="T6908" i="2"/>
  <c r="T6909" i="2"/>
  <c r="T6910" i="2"/>
  <c r="T6911" i="2"/>
  <c r="T6912" i="2"/>
  <c r="T6913" i="2"/>
  <c r="T6914" i="2"/>
  <c r="T6915" i="2"/>
  <c r="T6916" i="2"/>
  <c r="T6917" i="2"/>
  <c r="T6918" i="2"/>
  <c r="T6919" i="2"/>
  <c r="T6920" i="2"/>
  <c r="T6921" i="2"/>
  <c r="T6922" i="2"/>
  <c r="T6923" i="2"/>
  <c r="T6924" i="2"/>
  <c r="T6925" i="2"/>
  <c r="T6926" i="2"/>
  <c r="T6927" i="2"/>
  <c r="T6928" i="2"/>
  <c r="T6929" i="2"/>
  <c r="T6930" i="2"/>
  <c r="T6931" i="2"/>
  <c r="T6932" i="2"/>
  <c r="T6933" i="2"/>
  <c r="T6934" i="2"/>
  <c r="T6935" i="2"/>
  <c r="T6936" i="2"/>
  <c r="T6937" i="2"/>
  <c r="T6938" i="2"/>
  <c r="T6939" i="2"/>
  <c r="T6940" i="2"/>
  <c r="T6941" i="2"/>
  <c r="T6942" i="2"/>
  <c r="T6943" i="2"/>
  <c r="T6944" i="2"/>
  <c r="T6945" i="2"/>
  <c r="T6946" i="2"/>
  <c r="T6947" i="2"/>
  <c r="T6948" i="2"/>
  <c r="T6949" i="2"/>
  <c r="T6950" i="2"/>
  <c r="T6951" i="2"/>
  <c r="T6952" i="2"/>
  <c r="T6953" i="2"/>
  <c r="T6954" i="2"/>
  <c r="T6955" i="2"/>
  <c r="T6956" i="2"/>
  <c r="T6957" i="2"/>
  <c r="T6958" i="2"/>
  <c r="T6959" i="2"/>
  <c r="T6960" i="2"/>
  <c r="T6961" i="2"/>
  <c r="T6962" i="2"/>
  <c r="T6963" i="2"/>
  <c r="T6964" i="2"/>
  <c r="T6965" i="2"/>
  <c r="T6966" i="2"/>
  <c r="T6967" i="2"/>
  <c r="T6968" i="2"/>
  <c r="T6969" i="2"/>
  <c r="T6970" i="2"/>
  <c r="T6971" i="2"/>
  <c r="T6972" i="2"/>
  <c r="T6973" i="2"/>
  <c r="T6974" i="2"/>
  <c r="T6975" i="2"/>
  <c r="T6976" i="2"/>
  <c r="T6977" i="2"/>
  <c r="T6978" i="2"/>
  <c r="T6979" i="2"/>
  <c r="T6980" i="2"/>
  <c r="T6981" i="2"/>
  <c r="T6982" i="2"/>
  <c r="T6983" i="2"/>
  <c r="T6984" i="2"/>
  <c r="T6985" i="2"/>
  <c r="T6986" i="2"/>
  <c r="T6987" i="2"/>
  <c r="T6988" i="2"/>
  <c r="T6989" i="2"/>
  <c r="T6990" i="2"/>
  <c r="T6991" i="2"/>
  <c r="T6992" i="2"/>
  <c r="T6993" i="2"/>
  <c r="T6994" i="2"/>
  <c r="T6995" i="2"/>
  <c r="T6996" i="2"/>
  <c r="T6997" i="2"/>
  <c r="T6998" i="2"/>
  <c r="T6999" i="2"/>
  <c r="T7000" i="2"/>
  <c r="T7001" i="2"/>
  <c r="T7002" i="2"/>
  <c r="T7003" i="2"/>
  <c r="T7004" i="2"/>
  <c r="T7005" i="2"/>
  <c r="T7006" i="2"/>
  <c r="T7007" i="2"/>
  <c r="T7008" i="2"/>
  <c r="T7009" i="2"/>
  <c r="T7010" i="2"/>
  <c r="T7011" i="2"/>
  <c r="T7012" i="2"/>
  <c r="T7013" i="2"/>
  <c r="T7014" i="2"/>
  <c r="T7015" i="2"/>
  <c r="T7016" i="2"/>
  <c r="T7017" i="2"/>
  <c r="T7018" i="2"/>
  <c r="T7019" i="2"/>
  <c r="T7020" i="2"/>
  <c r="T7021" i="2"/>
  <c r="T7022" i="2"/>
  <c r="T7023" i="2"/>
  <c r="T7024" i="2"/>
  <c r="T7025" i="2"/>
  <c r="T7026" i="2"/>
  <c r="T7027" i="2"/>
  <c r="T7028" i="2"/>
  <c r="T7029" i="2"/>
  <c r="T7030" i="2"/>
  <c r="T7031" i="2"/>
  <c r="T7032" i="2"/>
  <c r="T7033" i="2"/>
  <c r="T7034" i="2"/>
  <c r="T7035" i="2"/>
  <c r="T7036" i="2"/>
  <c r="T7037" i="2"/>
  <c r="T7038" i="2"/>
  <c r="T7039" i="2"/>
  <c r="T7040" i="2"/>
  <c r="T7041" i="2"/>
  <c r="T7042" i="2"/>
  <c r="T7043" i="2"/>
  <c r="T7044" i="2"/>
  <c r="T7045" i="2"/>
  <c r="T7046" i="2"/>
  <c r="T7047" i="2"/>
  <c r="T7048" i="2"/>
  <c r="T7049" i="2"/>
  <c r="T7050" i="2"/>
  <c r="T7051" i="2"/>
  <c r="T7052" i="2"/>
  <c r="T7053" i="2"/>
  <c r="T7054" i="2"/>
  <c r="T7055" i="2"/>
  <c r="T7056" i="2"/>
  <c r="T7057" i="2"/>
  <c r="T7058" i="2"/>
  <c r="T7059" i="2"/>
  <c r="T7060" i="2"/>
  <c r="T7061" i="2"/>
  <c r="T7062" i="2"/>
  <c r="T7063" i="2"/>
  <c r="T7064" i="2"/>
  <c r="T7065" i="2"/>
  <c r="T7066" i="2"/>
  <c r="T7067" i="2"/>
  <c r="T7068" i="2"/>
  <c r="T7069" i="2"/>
  <c r="T7070" i="2"/>
  <c r="T7071" i="2"/>
  <c r="T7072" i="2"/>
  <c r="T7073" i="2"/>
  <c r="T7074" i="2"/>
  <c r="T7075" i="2"/>
  <c r="T7076" i="2"/>
  <c r="T7077" i="2"/>
  <c r="T7078" i="2"/>
  <c r="T7079" i="2"/>
  <c r="T7080" i="2"/>
  <c r="T7081" i="2"/>
  <c r="T7082" i="2"/>
  <c r="T7083" i="2"/>
  <c r="T7084" i="2"/>
  <c r="T7085" i="2"/>
  <c r="T7086" i="2"/>
  <c r="T7087" i="2"/>
  <c r="T7088" i="2"/>
  <c r="T7089" i="2"/>
  <c r="T7090" i="2"/>
  <c r="T7091" i="2"/>
  <c r="T7092" i="2"/>
  <c r="T7093" i="2"/>
  <c r="T7094" i="2"/>
  <c r="T7095" i="2"/>
  <c r="T7096" i="2"/>
  <c r="T7097" i="2"/>
  <c r="T7098" i="2"/>
  <c r="T7099" i="2"/>
  <c r="T7100" i="2"/>
  <c r="T7101" i="2"/>
  <c r="T7102" i="2"/>
  <c r="T7103" i="2"/>
  <c r="T7104" i="2"/>
  <c r="T7105" i="2"/>
  <c r="T7106" i="2"/>
  <c r="T7107" i="2"/>
  <c r="T7108" i="2"/>
  <c r="T7109" i="2"/>
  <c r="T7110" i="2"/>
  <c r="T7111" i="2"/>
  <c r="T7112" i="2"/>
  <c r="T7113" i="2"/>
  <c r="T7114" i="2"/>
  <c r="T7115" i="2"/>
  <c r="T7116" i="2"/>
  <c r="T7117" i="2"/>
  <c r="T7118" i="2"/>
  <c r="T7119" i="2"/>
  <c r="T7120" i="2"/>
  <c r="T7121" i="2"/>
  <c r="T7122" i="2"/>
  <c r="T7123" i="2"/>
  <c r="T7124" i="2"/>
  <c r="T7125" i="2"/>
  <c r="T7126" i="2"/>
  <c r="T7127" i="2"/>
  <c r="T7128" i="2"/>
  <c r="T7129" i="2"/>
  <c r="T7130" i="2"/>
  <c r="T7131" i="2"/>
  <c r="T7132" i="2"/>
  <c r="T7133" i="2"/>
  <c r="T7134" i="2"/>
  <c r="T7135" i="2"/>
  <c r="T7136" i="2"/>
  <c r="T7137" i="2"/>
  <c r="T7138" i="2"/>
  <c r="T7139" i="2"/>
  <c r="T7140" i="2"/>
  <c r="T7141" i="2"/>
  <c r="T7142" i="2"/>
  <c r="T7143" i="2"/>
  <c r="T7144" i="2"/>
  <c r="T7145" i="2"/>
  <c r="T7146" i="2"/>
  <c r="T7147" i="2"/>
  <c r="T7148" i="2"/>
  <c r="T7149" i="2"/>
  <c r="T7150" i="2"/>
  <c r="T7151" i="2"/>
  <c r="T7152" i="2"/>
  <c r="T7153" i="2"/>
  <c r="T7154" i="2"/>
  <c r="T7155" i="2"/>
  <c r="T7156" i="2"/>
  <c r="T7157" i="2"/>
  <c r="T7158" i="2"/>
  <c r="T7159" i="2"/>
  <c r="T7160" i="2"/>
  <c r="T7161" i="2"/>
  <c r="T7162" i="2"/>
  <c r="T7163" i="2"/>
  <c r="T7164" i="2"/>
  <c r="T7165" i="2"/>
  <c r="T7166" i="2"/>
  <c r="T7167" i="2"/>
  <c r="T7168" i="2"/>
  <c r="T7169" i="2"/>
  <c r="T7170" i="2"/>
  <c r="T7171" i="2"/>
  <c r="T7172" i="2"/>
  <c r="T7173" i="2"/>
  <c r="T7174" i="2"/>
  <c r="T7175" i="2"/>
  <c r="T7176" i="2"/>
  <c r="T7177" i="2"/>
  <c r="T7178" i="2"/>
  <c r="T7179" i="2"/>
  <c r="T7180" i="2"/>
  <c r="T7181" i="2"/>
  <c r="T7182" i="2"/>
  <c r="T7183" i="2"/>
  <c r="T7184" i="2"/>
  <c r="T7185" i="2"/>
  <c r="T7186" i="2"/>
  <c r="T7187" i="2"/>
  <c r="T7188" i="2"/>
  <c r="T7189" i="2"/>
  <c r="T7190" i="2"/>
  <c r="T7191" i="2"/>
  <c r="T7192" i="2"/>
  <c r="T7193" i="2"/>
  <c r="T7194" i="2"/>
  <c r="T7195" i="2"/>
  <c r="T7196" i="2"/>
  <c r="T7197" i="2"/>
  <c r="T7198" i="2"/>
  <c r="T7199" i="2"/>
  <c r="T7200" i="2"/>
  <c r="T7201" i="2"/>
  <c r="T7202" i="2"/>
  <c r="T7203" i="2"/>
  <c r="T7204" i="2"/>
  <c r="T7205" i="2"/>
  <c r="T7206" i="2"/>
  <c r="T7207" i="2"/>
  <c r="T7208" i="2"/>
  <c r="T7209" i="2"/>
  <c r="T7210" i="2"/>
  <c r="T7211" i="2"/>
  <c r="T7212" i="2"/>
  <c r="T7213" i="2"/>
  <c r="T7214" i="2"/>
  <c r="T7215" i="2"/>
  <c r="T7216" i="2"/>
  <c r="T7217" i="2"/>
  <c r="T7218" i="2"/>
  <c r="T7219" i="2"/>
  <c r="T7220" i="2"/>
  <c r="T7221" i="2"/>
  <c r="T7222" i="2"/>
  <c r="T7223" i="2"/>
  <c r="T7224" i="2"/>
  <c r="T7225" i="2"/>
  <c r="T7226" i="2"/>
  <c r="T7227" i="2"/>
  <c r="T7228" i="2"/>
  <c r="T7229" i="2"/>
  <c r="T7230" i="2"/>
  <c r="T7231" i="2"/>
  <c r="T7232" i="2"/>
  <c r="T7233" i="2"/>
  <c r="T7234" i="2"/>
  <c r="T7235" i="2"/>
  <c r="T7236" i="2"/>
  <c r="T7237" i="2"/>
  <c r="T7238" i="2"/>
  <c r="T7239" i="2"/>
  <c r="T7240" i="2"/>
  <c r="T7241" i="2"/>
  <c r="T7242" i="2"/>
  <c r="T7243" i="2"/>
  <c r="T7244" i="2"/>
  <c r="T7245" i="2"/>
  <c r="T7246" i="2"/>
  <c r="T7247" i="2"/>
  <c r="T7248" i="2"/>
  <c r="T7249" i="2"/>
  <c r="T7250" i="2"/>
  <c r="T7251" i="2"/>
  <c r="T7252" i="2"/>
  <c r="T7253" i="2"/>
  <c r="T7254" i="2"/>
  <c r="T7255" i="2"/>
  <c r="T7256" i="2"/>
  <c r="T7257" i="2"/>
  <c r="T7258" i="2"/>
  <c r="T7259" i="2"/>
  <c r="T7260" i="2"/>
  <c r="T7261" i="2"/>
  <c r="T7262" i="2"/>
  <c r="T7263" i="2"/>
  <c r="T7264" i="2"/>
  <c r="T7265" i="2"/>
  <c r="T7266" i="2"/>
  <c r="T7267" i="2"/>
  <c r="T7268" i="2"/>
  <c r="T7269" i="2"/>
  <c r="T7270" i="2"/>
  <c r="T7271" i="2"/>
  <c r="T7272" i="2"/>
  <c r="T7273" i="2"/>
  <c r="T7274" i="2"/>
  <c r="T7275" i="2"/>
  <c r="T7276" i="2"/>
  <c r="T7277" i="2"/>
  <c r="T7278" i="2"/>
  <c r="T7279" i="2"/>
  <c r="T7280" i="2"/>
  <c r="T7281" i="2"/>
  <c r="T7282" i="2"/>
  <c r="T7283" i="2"/>
  <c r="T7284" i="2"/>
  <c r="T7285" i="2"/>
  <c r="T7286" i="2"/>
  <c r="T7287" i="2"/>
  <c r="T7288" i="2"/>
  <c r="T7289" i="2"/>
  <c r="T7290" i="2"/>
  <c r="T7291" i="2"/>
  <c r="T7292" i="2"/>
  <c r="T7293" i="2"/>
  <c r="T7294" i="2"/>
  <c r="T7295" i="2"/>
  <c r="T7296" i="2"/>
  <c r="T7297" i="2"/>
  <c r="T7298" i="2"/>
  <c r="T7299" i="2"/>
  <c r="T7300" i="2"/>
  <c r="T7301" i="2"/>
  <c r="T7302" i="2"/>
  <c r="T7303" i="2"/>
  <c r="T7304" i="2"/>
  <c r="T7305" i="2"/>
  <c r="T7306" i="2"/>
  <c r="T7307" i="2"/>
  <c r="T7308" i="2"/>
  <c r="T7309" i="2"/>
  <c r="T7310" i="2"/>
  <c r="T7311" i="2"/>
  <c r="T7312" i="2"/>
  <c r="T7313" i="2"/>
  <c r="T7314" i="2"/>
  <c r="T7315" i="2"/>
  <c r="T7316" i="2"/>
  <c r="T7317" i="2"/>
  <c r="T7318" i="2"/>
  <c r="T7319" i="2"/>
  <c r="T7320" i="2"/>
  <c r="T7321" i="2"/>
  <c r="T7322" i="2"/>
  <c r="T7323" i="2"/>
  <c r="T7324" i="2"/>
  <c r="T7325" i="2"/>
  <c r="T7326" i="2"/>
  <c r="T7327" i="2"/>
  <c r="T7328" i="2"/>
  <c r="T7329" i="2"/>
  <c r="T7330" i="2"/>
  <c r="T7331" i="2"/>
  <c r="T7332" i="2"/>
  <c r="T7333" i="2"/>
  <c r="T7334" i="2"/>
  <c r="T7335" i="2"/>
  <c r="T7336" i="2"/>
  <c r="T7337" i="2"/>
  <c r="T7338" i="2"/>
  <c r="T7339" i="2"/>
  <c r="T7340" i="2"/>
  <c r="T7341" i="2"/>
  <c r="T7342" i="2"/>
  <c r="T7343" i="2"/>
  <c r="T7344" i="2"/>
  <c r="T7345" i="2"/>
  <c r="T7346" i="2"/>
  <c r="T7347" i="2"/>
  <c r="T7348" i="2"/>
  <c r="T7349" i="2"/>
  <c r="T7350" i="2"/>
  <c r="T7351" i="2"/>
  <c r="T7352" i="2"/>
  <c r="T7353" i="2"/>
  <c r="T7354" i="2"/>
  <c r="T7355" i="2"/>
  <c r="T7356" i="2"/>
  <c r="T7357" i="2"/>
  <c r="T7358" i="2"/>
  <c r="T7359" i="2"/>
  <c r="T7360" i="2"/>
  <c r="T7361" i="2"/>
  <c r="T7362" i="2"/>
  <c r="T7363" i="2"/>
  <c r="T7364" i="2"/>
  <c r="T7365" i="2"/>
  <c r="T7366" i="2"/>
  <c r="T7367" i="2"/>
  <c r="T7368" i="2"/>
  <c r="T7369" i="2"/>
  <c r="T7370" i="2"/>
  <c r="T7371" i="2"/>
  <c r="T7372" i="2"/>
  <c r="T7373" i="2"/>
  <c r="T7374" i="2"/>
  <c r="T7375" i="2"/>
  <c r="T7376" i="2"/>
  <c r="T7377" i="2"/>
  <c r="T7378" i="2"/>
  <c r="T7379" i="2"/>
  <c r="T7380" i="2"/>
  <c r="T7381" i="2"/>
  <c r="T7382" i="2"/>
  <c r="T7383" i="2"/>
  <c r="T7384" i="2"/>
  <c r="T7385" i="2"/>
  <c r="T7386" i="2"/>
  <c r="T7387" i="2"/>
  <c r="T7388" i="2"/>
  <c r="T7389" i="2"/>
  <c r="T7390" i="2"/>
  <c r="T7391" i="2"/>
  <c r="T7392" i="2"/>
  <c r="T7393" i="2"/>
  <c r="T7394" i="2"/>
  <c r="T7395" i="2"/>
  <c r="T7396" i="2"/>
  <c r="T7397" i="2"/>
  <c r="T7398" i="2"/>
  <c r="T7399" i="2"/>
  <c r="T7400" i="2"/>
  <c r="T7401" i="2"/>
  <c r="T7402" i="2"/>
  <c r="T7403" i="2"/>
  <c r="T7404" i="2"/>
  <c r="T7405" i="2"/>
  <c r="T7406" i="2"/>
  <c r="T7407" i="2"/>
  <c r="T7408" i="2"/>
  <c r="T7409" i="2"/>
  <c r="T7410" i="2"/>
  <c r="T7411" i="2"/>
  <c r="T7412" i="2"/>
  <c r="T7413" i="2"/>
  <c r="T7414" i="2"/>
  <c r="T7415" i="2"/>
  <c r="T7416" i="2"/>
  <c r="T7417" i="2"/>
  <c r="T7418" i="2"/>
  <c r="T7419" i="2"/>
  <c r="T7420" i="2"/>
  <c r="T7421" i="2"/>
  <c r="T7422" i="2"/>
  <c r="T7423" i="2"/>
  <c r="T7424" i="2"/>
  <c r="T7425" i="2"/>
  <c r="T7426" i="2"/>
  <c r="T7427" i="2"/>
  <c r="T7428" i="2"/>
  <c r="T7429" i="2"/>
  <c r="T7430" i="2"/>
  <c r="T7431" i="2"/>
  <c r="T7432" i="2"/>
  <c r="T7433" i="2"/>
  <c r="T7434" i="2"/>
  <c r="T7435" i="2"/>
  <c r="T7436" i="2"/>
  <c r="T7437" i="2"/>
  <c r="T7438" i="2"/>
  <c r="T7439" i="2"/>
  <c r="T4" i="2"/>
  <c r="V1" i="2"/>
  <c r="V6362" i="2"/>
  <c r="AC5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C88" i="2"/>
  <c r="AC89" i="2"/>
  <c r="AC90" i="2"/>
  <c r="AC91" i="2"/>
  <c r="AC92" i="2"/>
  <c r="AC93" i="2"/>
  <c r="AC94" i="2"/>
  <c r="AC95" i="2"/>
  <c r="AC96" i="2"/>
  <c r="AC97" i="2"/>
  <c r="AC98" i="2"/>
  <c r="AC99" i="2"/>
  <c r="AC100" i="2"/>
  <c r="AC101" i="2"/>
  <c r="AC102" i="2"/>
  <c r="AC103" i="2"/>
  <c r="AC104" i="2"/>
  <c r="AC105" i="2"/>
  <c r="AC106" i="2"/>
  <c r="AC107" i="2"/>
  <c r="AC108" i="2"/>
  <c r="AC109" i="2"/>
  <c r="AC110" i="2"/>
  <c r="AC111" i="2"/>
  <c r="AC112" i="2"/>
  <c r="AC113" i="2"/>
  <c r="AC114" i="2"/>
  <c r="AC115" i="2"/>
  <c r="AC116" i="2"/>
  <c r="AC117" i="2"/>
  <c r="AC118" i="2"/>
  <c r="AC119" i="2"/>
  <c r="AC120" i="2"/>
  <c r="AC121" i="2"/>
  <c r="AC122" i="2"/>
  <c r="AC123" i="2"/>
  <c r="AC124" i="2"/>
  <c r="AC125" i="2"/>
  <c r="AC126" i="2"/>
  <c r="AC127" i="2"/>
  <c r="AC128" i="2"/>
  <c r="AC129" i="2"/>
  <c r="AC130" i="2"/>
  <c r="AC131" i="2"/>
  <c r="AC132" i="2"/>
  <c r="AC133" i="2"/>
  <c r="AC134" i="2"/>
  <c r="AC135" i="2"/>
  <c r="AC136" i="2"/>
  <c r="AC137" i="2"/>
  <c r="AC138" i="2"/>
  <c r="AC139" i="2"/>
  <c r="AC140" i="2"/>
  <c r="AC141" i="2"/>
  <c r="AC142" i="2"/>
  <c r="AC143" i="2"/>
  <c r="AC144" i="2"/>
  <c r="AC145" i="2"/>
  <c r="AC146" i="2"/>
  <c r="AC147" i="2"/>
  <c r="AC148" i="2"/>
  <c r="AC149" i="2"/>
  <c r="AC150" i="2"/>
  <c r="AC151" i="2"/>
  <c r="AC152" i="2"/>
  <c r="AC153" i="2"/>
  <c r="AC154" i="2"/>
  <c r="AC155" i="2"/>
  <c r="AC156" i="2"/>
  <c r="AC157" i="2"/>
  <c r="AC158" i="2"/>
  <c r="AC159" i="2"/>
  <c r="AC160" i="2"/>
  <c r="AC161" i="2"/>
  <c r="AC162" i="2"/>
  <c r="AC163" i="2"/>
  <c r="AC164" i="2"/>
  <c r="AC165" i="2"/>
  <c r="AC166" i="2"/>
  <c r="AC167" i="2"/>
  <c r="AC168" i="2"/>
  <c r="AC169" i="2"/>
  <c r="AC170" i="2"/>
  <c r="AC171" i="2"/>
  <c r="AC172" i="2"/>
  <c r="AC173" i="2"/>
  <c r="AC174" i="2"/>
  <c r="AC175" i="2"/>
  <c r="AC176" i="2"/>
  <c r="AC177" i="2"/>
  <c r="AC178" i="2"/>
  <c r="AC179" i="2"/>
  <c r="AC180" i="2"/>
  <c r="AC181" i="2"/>
  <c r="AC182" i="2"/>
  <c r="AC183" i="2"/>
  <c r="AC184" i="2"/>
  <c r="AC185" i="2"/>
  <c r="AC186" i="2"/>
  <c r="AC187" i="2"/>
  <c r="AC188" i="2"/>
  <c r="AC189" i="2"/>
  <c r="AC190" i="2"/>
  <c r="AC191" i="2"/>
  <c r="AC192" i="2"/>
  <c r="AC193" i="2"/>
  <c r="AC194" i="2"/>
  <c r="AC195" i="2"/>
  <c r="AC196" i="2"/>
  <c r="AC197" i="2"/>
  <c r="AC198" i="2"/>
  <c r="AC199" i="2"/>
  <c r="AC200" i="2"/>
  <c r="AC201" i="2"/>
  <c r="AC202" i="2"/>
  <c r="AC203" i="2"/>
  <c r="AC204" i="2"/>
  <c r="AC205" i="2"/>
  <c r="AC206" i="2"/>
  <c r="AC207" i="2"/>
  <c r="AC208" i="2"/>
  <c r="AC209" i="2"/>
  <c r="AC210" i="2"/>
  <c r="AC211" i="2"/>
  <c r="AC212" i="2"/>
  <c r="AC213" i="2"/>
  <c r="AC214" i="2"/>
  <c r="AC215" i="2"/>
  <c r="AC216" i="2"/>
  <c r="AC217" i="2"/>
  <c r="AC218" i="2"/>
  <c r="AC219" i="2"/>
  <c r="AC220" i="2"/>
  <c r="AC221" i="2"/>
  <c r="AC222" i="2"/>
  <c r="AC223" i="2"/>
  <c r="AC224" i="2"/>
  <c r="AC225" i="2"/>
  <c r="AC226" i="2"/>
  <c r="AC227" i="2"/>
  <c r="AC228" i="2"/>
  <c r="AC229" i="2"/>
  <c r="AC230" i="2"/>
  <c r="AC231" i="2"/>
  <c r="AC232" i="2"/>
  <c r="AC233" i="2"/>
  <c r="AC234" i="2"/>
  <c r="AC235" i="2"/>
  <c r="AC236" i="2"/>
  <c r="AC237" i="2"/>
  <c r="AC238" i="2"/>
  <c r="AC239" i="2"/>
  <c r="AC240" i="2"/>
  <c r="AC241" i="2"/>
  <c r="AC242" i="2"/>
  <c r="AC243" i="2"/>
  <c r="AC244" i="2"/>
  <c r="AC245" i="2"/>
  <c r="AC246" i="2"/>
  <c r="AC247" i="2"/>
  <c r="AC248" i="2"/>
  <c r="AC249" i="2"/>
  <c r="AC250" i="2"/>
  <c r="AC251" i="2"/>
  <c r="AC252" i="2"/>
  <c r="AC253" i="2"/>
  <c r="AC254" i="2"/>
  <c r="AC255" i="2"/>
  <c r="AC256" i="2"/>
  <c r="AC257" i="2"/>
  <c r="AC258" i="2"/>
  <c r="AC259" i="2"/>
  <c r="AC260" i="2"/>
  <c r="AC261" i="2"/>
  <c r="AC262" i="2"/>
  <c r="AC263" i="2"/>
  <c r="AC264" i="2"/>
  <c r="AC265" i="2"/>
  <c r="AC266" i="2"/>
  <c r="AC267" i="2"/>
  <c r="AC268" i="2"/>
  <c r="AC269" i="2"/>
  <c r="AC270" i="2"/>
  <c r="AC271" i="2"/>
  <c r="AC272" i="2"/>
  <c r="AC273" i="2"/>
  <c r="AC274" i="2"/>
  <c r="AC275" i="2"/>
  <c r="AC276" i="2"/>
  <c r="AC277" i="2"/>
  <c r="AC278" i="2"/>
  <c r="AC279" i="2"/>
  <c r="AC280" i="2"/>
  <c r="AC281" i="2"/>
  <c r="AC282" i="2"/>
  <c r="AC283" i="2"/>
  <c r="AC284" i="2"/>
  <c r="AC285" i="2"/>
  <c r="AC286" i="2"/>
  <c r="AC287" i="2"/>
  <c r="AC288" i="2"/>
  <c r="AC289" i="2"/>
  <c r="AC290" i="2"/>
  <c r="AC291" i="2"/>
  <c r="AC292" i="2"/>
  <c r="AC293" i="2"/>
  <c r="AC294" i="2"/>
  <c r="AC295" i="2"/>
  <c r="AC296" i="2"/>
  <c r="AC297" i="2"/>
  <c r="AC298" i="2"/>
  <c r="AC299" i="2"/>
  <c r="AC300" i="2"/>
  <c r="AC301" i="2"/>
  <c r="AC302" i="2"/>
  <c r="AC303" i="2"/>
  <c r="AC304" i="2"/>
  <c r="AC305" i="2"/>
  <c r="AC306" i="2"/>
  <c r="AC307" i="2"/>
  <c r="AC308" i="2"/>
  <c r="AC309" i="2"/>
  <c r="AC310" i="2"/>
  <c r="AC311" i="2"/>
  <c r="AC312" i="2"/>
  <c r="AC313" i="2"/>
  <c r="AC314" i="2"/>
  <c r="AC315" i="2"/>
  <c r="AC316" i="2"/>
  <c r="AC317" i="2"/>
  <c r="AC318" i="2"/>
  <c r="AC319" i="2"/>
  <c r="AC320" i="2"/>
  <c r="AC321" i="2"/>
  <c r="AC322" i="2"/>
  <c r="AC323" i="2"/>
  <c r="AC324" i="2"/>
  <c r="AC325" i="2"/>
  <c r="AC326" i="2"/>
  <c r="AC327" i="2"/>
  <c r="AC328" i="2"/>
  <c r="AC329" i="2"/>
  <c r="AC330" i="2"/>
  <c r="AC331" i="2"/>
  <c r="AC332" i="2"/>
  <c r="AC333" i="2"/>
  <c r="AC334" i="2"/>
  <c r="AC335" i="2"/>
  <c r="AC336" i="2"/>
  <c r="AC337" i="2"/>
  <c r="AC338" i="2"/>
  <c r="AC339" i="2"/>
  <c r="AC340" i="2"/>
  <c r="AC341" i="2"/>
  <c r="AC342" i="2"/>
  <c r="AC343" i="2"/>
  <c r="AC344" i="2"/>
  <c r="AC345" i="2"/>
  <c r="AC346" i="2"/>
  <c r="AC347" i="2"/>
  <c r="AC348" i="2"/>
  <c r="AC349" i="2"/>
  <c r="AC350" i="2"/>
  <c r="AC351" i="2"/>
  <c r="AC352" i="2"/>
  <c r="AC353" i="2"/>
  <c r="AC354" i="2"/>
  <c r="AC355" i="2"/>
  <c r="AC356" i="2"/>
  <c r="AC357" i="2"/>
  <c r="AC358" i="2"/>
  <c r="AC359" i="2"/>
  <c r="AC360" i="2"/>
  <c r="AC361" i="2"/>
  <c r="AC362" i="2"/>
  <c r="AC363" i="2"/>
  <c r="AC364" i="2"/>
  <c r="AC365" i="2"/>
  <c r="AC366" i="2"/>
  <c r="AC367" i="2"/>
  <c r="AC368" i="2"/>
  <c r="AC369" i="2"/>
  <c r="AC370" i="2"/>
  <c r="AC371" i="2"/>
  <c r="AC372" i="2"/>
  <c r="AC373" i="2"/>
  <c r="AC374" i="2"/>
  <c r="AC375" i="2"/>
  <c r="AC376" i="2"/>
  <c r="AC377" i="2"/>
  <c r="AC378" i="2"/>
  <c r="AC379" i="2"/>
  <c r="AC380" i="2"/>
  <c r="AC381" i="2"/>
  <c r="AC382" i="2"/>
  <c r="AC383" i="2"/>
  <c r="AC384" i="2"/>
  <c r="AC385" i="2"/>
  <c r="AC386" i="2"/>
  <c r="AC387" i="2"/>
  <c r="AC388" i="2"/>
  <c r="AC389" i="2"/>
  <c r="AC390" i="2"/>
  <c r="AC391" i="2"/>
  <c r="AC392" i="2"/>
  <c r="AC393" i="2"/>
  <c r="AC394" i="2"/>
  <c r="AC395" i="2"/>
  <c r="AC396" i="2"/>
  <c r="AC397" i="2"/>
  <c r="AC398" i="2"/>
  <c r="AC399" i="2"/>
  <c r="AC400" i="2"/>
  <c r="AC401" i="2"/>
  <c r="AC402" i="2"/>
  <c r="AC403" i="2"/>
  <c r="AC404" i="2"/>
  <c r="AC405" i="2"/>
  <c r="AC406" i="2"/>
  <c r="AC407" i="2"/>
  <c r="AC408" i="2"/>
  <c r="AC409" i="2"/>
  <c r="AC410" i="2"/>
  <c r="AC411" i="2"/>
  <c r="AC412" i="2"/>
  <c r="AC413" i="2"/>
  <c r="AC414" i="2"/>
  <c r="AC415" i="2"/>
  <c r="AC416" i="2"/>
  <c r="AC417" i="2"/>
  <c r="AC418" i="2"/>
  <c r="AC419" i="2"/>
  <c r="AC420" i="2"/>
  <c r="AC421" i="2"/>
  <c r="AC422" i="2"/>
  <c r="AC423" i="2"/>
  <c r="AC424" i="2"/>
  <c r="AC425" i="2"/>
  <c r="AC426" i="2"/>
  <c r="AC427" i="2"/>
  <c r="AC428" i="2"/>
  <c r="AC429" i="2"/>
  <c r="AC430" i="2"/>
  <c r="AC431" i="2"/>
  <c r="AC432" i="2"/>
  <c r="AC433" i="2"/>
  <c r="AC434" i="2"/>
  <c r="AC435" i="2"/>
  <c r="AC436" i="2"/>
  <c r="AC437" i="2"/>
  <c r="AC438" i="2"/>
  <c r="AC439" i="2"/>
  <c r="AC440" i="2"/>
  <c r="AC441" i="2"/>
  <c r="AC442" i="2"/>
  <c r="AC443" i="2"/>
  <c r="AC444" i="2"/>
  <c r="AC445" i="2"/>
  <c r="AC446" i="2"/>
  <c r="AC447" i="2"/>
  <c r="AC448" i="2"/>
  <c r="AC449" i="2"/>
  <c r="AC450" i="2"/>
  <c r="AC451" i="2"/>
  <c r="AC452" i="2"/>
  <c r="AC453" i="2"/>
  <c r="AC454" i="2"/>
  <c r="AC455" i="2"/>
  <c r="AC456" i="2"/>
  <c r="AC457" i="2"/>
  <c r="AC458" i="2"/>
  <c r="AC459" i="2"/>
  <c r="AC460" i="2"/>
  <c r="AC461" i="2"/>
  <c r="AC462" i="2"/>
  <c r="AC463" i="2"/>
  <c r="AC464" i="2"/>
  <c r="AC465" i="2"/>
  <c r="AC466" i="2"/>
  <c r="AC467" i="2"/>
  <c r="AC468" i="2"/>
  <c r="AC469" i="2"/>
  <c r="AC470" i="2"/>
  <c r="AC471" i="2"/>
  <c r="AC472" i="2"/>
  <c r="AC473" i="2"/>
  <c r="AC474" i="2"/>
  <c r="AC475" i="2"/>
  <c r="AC476" i="2"/>
  <c r="AC477" i="2"/>
  <c r="AC478" i="2"/>
  <c r="AC479" i="2"/>
  <c r="AC480" i="2"/>
  <c r="AC481" i="2"/>
  <c r="AC482" i="2"/>
  <c r="AC483" i="2"/>
  <c r="AC484" i="2"/>
  <c r="AC485" i="2"/>
  <c r="AC486" i="2"/>
  <c r="AC487" i="2"/>
  <c r="AC488" i="2"/>
  <c r="AC489" i="2"/>
  <c r="AC490" i="2"/>
  <c r="AC491" i="2"/>
  <c r="AC492" i="2"/>
  <c r="AC493" i="2"/>
  <c r="AC494" i="2"/>
  <c r="AC495" i="2"/>
  <c r="AC496" i="2"/>
  <c r="AC497" i="2"/>
  <c r="AC498" i="2"/>
  <c r="AC499" i="2"/>
  <c r="AC500" i="2"/>
  <c r="AC501" i="2"/>
  <c r="AC502" i="2"/>
  <c r="AC503" i="2"/>
  <c r="AC504" i="2"/>
  <c r="AC505" i="2"/>
  <c r="AC506" i="2"/>
  <c r="AC507" i="2"/>
  <c r="AC508" i="2"/>
  <c r="AC509" i="2"/>
  <c r="AC510" i="2"/>
  <c r="AC511" i="2"/>
  <c r="AC512" i="2"/>
  <c r="AC513" i="2"/>
  <c r="AC514" i="2"/>
  <c r="AC515" i="2"/>
  <c r="AC516" i="2"/>
  <c r="AC517" i="2"/>
  <c r="AC518" i="2"/>
  <c r="AC519" i="2"/>
  <c r="AC520" i="2"/>
  <c r="AC521" i="2"/>
  <c r="AC522" i="2"/>
  <c r="AC523" i="2"/>
  <c r="AC524" i="2"/>
  <c r="AC525" i="2"/>
  <c r="AC526" i="2"/>
  <c r="AC527" i="2"/>
  <c r="AC528" i="2"/>
  <c r="AC529" i="2"/>
  <c r="AC530" i="2"/>
  <c r="AC531" i="2"/>
  <c r="AC532" i="2"/>
  <c r="AC533" i="2"/>
  <c r="AC534" i="2"/>
  <c r="AC535" i="2"/>
  <c r="AC536" i="2"/>
  <c r="AC537" i="2"/>
  <c r="AC538" i="2"/>
  <c r="AC539" i="2"/>
  <c r="AC540" i="2"/>
  <c r="AC541" i="2"/>
  <c r="AC542" i="2"/>
  <c r="AC543" i="2"/>
  <c r="AC544" i="2"/>
  <c r="AC545" i="2"/>
  <c r="AC546" i="2"/>
  <c r="AC547" i="2"/>
  <c r="AC548" i="2"/>
  <c r="AC549" i="2"/>
  <c r="AC550" i="2"/>
  <c r="AC551" i="2"/>
  <c r="AC552" i="2"/>
  <c r="AC553" i="2"/>
  <c r="AC554" i="2"/>
  <c r="AC555" i="2"/>
  <c r="AC556" i="2"/>
  <c r="AC557" i="2"/>
  <c r="AC558" i="2"/>
  <c r="AC559" i="2"/>
  <c r="AC560" i="2"/>
  <c r="AC561" i="2"/>
  <c r="AC562" i="2"/>
  <c r="AC563" i="2"/>
  <c r="AC564" i="2"/>
  <c r="AC565" i="2"/>
  <c r="AC566" i="2"/>
  <c r="AC567" i="2"/>
  <c r="AC568" i="2"/>
  <c r="AC569" i="2"/>
  <c r="AC570" i="2"/>
  <c r="AC571" i="2"/>
  <c r="AC572" i="2"/>
  <c r="AC573" i="2"/>
  <c r="AC574" i="2"/>
  <c r="AC575" i="2"/>
  <c r="AC576" i="2"/>
  <c r="AC577" i="2"/>
  <c r="AC578" i="2"/>
  <c r="AC579" i="2"/>
  <c r="AC580" i="2"/>
  <c r="AC581" i="2"/>
  <c r="AC582" i="2"/>
  <c r="AC583" i="2"/>
  <c r="AC584" i="2"/>
  <c r="AC585" i="2"/>
  <c r="AC586" i="2"/>
  <c r="AC587" i="2"/>
  <c r="AC588" i="2"/>
  <c r="AC589" i="2"/>
  <c r="AC590" i="2"/>
  <c r="AC591" i="2"/>
  <c r="AC592" i="2"/>
  <c r="AC593" i="2"/>
  <c r="AC594" i="2"/>
  <c r="AC595" i="2"/>
  <c r="AC596" i="2"/>
  <c r="AC597" i="2"/>
  <c r="AC598" i="2"/>
  <c r="AC599" i="2"/>
  <c r="AC600" i="2"/>
  <c r="AC601" i="2"/>
  <c r="AC602" i="2"/>
  <c r="AC603" i="2"/>
  <c r="AC604" i="2"/>
  <c r="AC605" i="2"/>
  <c r="AC606" i="2"/>
  <c r="AC607" i="2"/>
  <c r="AC608" i="2"/>
  <c r="AC609" i="2"/>
  <c r="AC610" i="2"/>
  <c r="AC611" i="2"/>
  <c r="AC612" i="2"/>
  <c r="AC613" i="2"/>
  <c r="AC614" i="2"/>
  <c r="AC615" i="2"/>
  <c r="AC616" i="2"/>
  <c r="AC617" i="2"/>
  <c r="AC618" i="2"/>
  <c r="AC619" i="2"/>
  <c r="AC620" i="2"/>
  <c r="AC621" i="2"/>
  <c r="AC622" i="2"/>
  <c r="AC623" i="2"/>
  <c r="AC624" i="2"/>
  <c r="AC625" i="2"/>
  <c r="AC626" i="2"/>
  <c r="AC627" i="2"/>
  <c r="AC628" i="2"/>
  <c r="AC629" i="2"/>
  <c r="AC630" i="2"/>
  <c r="AC631" i="2"/>
  <c r="AC632" i="2"/>
  <c r="AC633" i="2"/>
  <c r="AC634" i="2"/>
  <c r="AC635" i="2"/>
  <c r="AC636" i="2"/>
  <c r="AC637" i="2"/>
  <c r="AC638" i="2"/>
  <c r="AC639" i="2"/>
  <c r="AC640" i="2"/>
  <c r="AC641" i="2"/>
  <c r="AC642" i="2"/>
  <c r="AC643" i="2"/>
  <c r="AC644" i="2"/>
  <c r="AC645" i="2"/>
  <c r="AC646" i="2"/>
  <c r="AC647" i="2"/>
  <c r="AC648" i="2"/>
  <c r="AC649" i="2"/>
  <c r="AC650" i="2"/>
  <c r="AC651" i="2"/>
  <c r="AC652" i="2"/>
  <c r="AC653" i="2"/>
  <c r="AC654" i="2"/>
  <c r="AC655" i="2"/>
  <c r="AC656" i="2"/>
  <c r="AC657" i="2"/>
  <c r="AC658" i="2"/>
  <c r="AC659" i="2"/>
  <c r="AC660" i="2"/>
  <c r="AC661" i="2"/>
  <c r="AC662" i="2"/>
  <c r="AC663" i="2"/>
  <c r="AC664" i="2"/>
  <c r="AC665" i="2"/>
  <c r="AC666" i="2"/>
  <c r="AC667" i="2"/>
  <c r="AC668" i="2"/>
  <c r="AC669" i="2"/>
  <c r="AC670" i="2"/>
  <c r="AC671" i="2"/>
  <c r="AC672" i="2"/>
  <c r="AC673" i="2"/>
  <c r="AC674" i="2"/>
  <c r="AC675" i="2"/>
  <c r="AC676" i="2"/>
  <c r="AC677" i="2"/>
  <c r="AC678" i="2"/>
  <c r="AC679" i="2"/>
  <c r="AC680" i="2"/>
  <c r="AC681" i="2"/>
  <c r="AC682" i="2"/>
  <c r="AC683" i="2"/>
  <c r="AC684" i="2"/>
  <c r="AC685" i="2"/>
  <c r="AC686" i="2"/>
  <c r="AC687" i="2"/>
  <c r="AC688" i="2"/>
  <c r="AC689" i="2"/>
  <c r="AC690" i="2"/>
  <c r="AC691" i="2"/>
  <c r="AC692" i="2"/>
  <c r="AC693" i="2"/>
  <c r="AC694" i="2"/>
  <c r="AC695" i="2"/>
  <c r="AC696" i="2"/>
  <c r="AC697" i="2"/>
  <c r="AC698" i="2"/>
  <c r="AC699" i="2"/>
  <c r="AC700" i="2"/>
  <c r="AC701" i="2"/>
  <c r="AC702" i="2"/>
  <c r="AC703" i="2"/>
  <c r="AC704" i="2"/>
  <c r="AC705" i="2"/>
  <c r="AC706" i="2"/>
  <c r="AC707" i="2"/>
  <c r="AC708" i="2"/>
  <c r="AC709" i="2"/>
  <c r="AC710" i="2"/>
  <c r="AC711" i="2"/>
  <c r="AC712" i="2"/>
  <c r="AC713" i="2"/>
  <c r="AC714" i="2"/>
  <c r="AC715" i="2"/>
  <c r="AC716" i="2"/>
  <c r="AC717" i="2"/>
  <c r="AC718" i="2"/>
  <c r="AC719" i="2"/>
  <c r="AC720" i="2"/>
  <c r="AC721" i="2"/>
  <c r="AC722" i="2"/>
  <c r="AC723" i="2"/>
  <c r="AC724" i="2"/>
  <c r="AC725" i="2"/>
  <c r="AC726" i="2"/>
  <c r="AC727" i="2"/>
  <c r="AC728" i="2"/>
  <c r="AC729" i="2"/>
  <c r="AC730" i="2"/>
  <c r="AC731" i="2"/>
  <c r="AC732" i="2"/>
  <c r="AC733" i="2"/>
  <c r="AC734" i="2"/>
  <c r="AC735" i="2"/>
  <c r="AC736" i="2"/>
  <c r="AC737" i="2"/>
  <c r="AC738" i="2"/>
  <c r="AC739" i="2"/>
  <c r="AC740" i="2"/>
  <c r="AC741" i="2"/>
  <c r="AC742" i="2"/>
  <c r="AC743" i="2"/>
  <c r="AC744" i="2"/>
  <c r="AC745" i="2"/>
  <c r="AC746" i="2"/>
  <c r="AC747" i="2"/>
  <c r="AC748" i="2"/>
  <c r="AC749" i="2"/>
  <c r="AC750" i="2"/>
  <c r="AC751" i="2"/>
  <c r="AC752" i="2"/>
  <c r="AC753" i="2"/>
  <c r="AC754" i="2"/>
  <c r="AC755" i="2"/>
  <c r="AC756" i="2"/>
  <c r="AC757" i="2"/>
  <c r="AC758" i="2"/>
  <c r="AC759" i="2"/>
  <c r="AC760" i="2"/>
  <c r="AC761" i="2"/>
  <c r="AC762" i="2"/>
  <c r="AC763" i="2"/>
  <c r="AC764" i="2"/>
  <c r="AC765" i="2"/>
  <c r="AC766" i="2"/>
  <c r="AC767" i="2"/>
  <c r="AC768" i="2"/>
  <c r="AC769" i="2"/>
  <c r="AC770" i="2"/>
  <c r="AC771" i="2"/>
  <c r="AC772" i="2"/>
  <c r="AC773" i="2"/>
  <c r="AC774" i="2"/>
  <c r="AC775" i="2"/>
  <c r="AC776" i="2"/>
  <c r="AC777" i="2"/>
  <c r="AC778" i="2"/>
  <c r="AC779" i="2"/>
  <c r="AC780" i="2"/>
  <c r="AC781" i="2"/>
  <c r="AC782" i="2"/>
  <c r="AC783" i="2"/>
  <c r="AC784" i="2"/>
  <c r="AC785" i="2"/>
  <c r="AC786" i="2"/>
  <c r="AC787" i="2"/>
  <c r="AC788" i="2"/>
  <c r="AC789" i="2"/>
  <c r="AC790" i="2"/>
  <c r="AC791" i="2"/>
  <c r="AC792" i="2"/>
  <c r="AC793" i="2"/>
  <c r="AC794" i="2"/>
  <c r="AC795" i="2"/>
  <c r="AC796" i="2"/>
  <c r="AC797" i="2"/>
  <c r="AC798" i="2"/>
  <c r="AC799" i="2"/>
  <c r="AC800" i="2"/>
  <c r="AC801" i="2"/>
  <c r="AC802" i="2"/>
  <c r="AC803" i="2"/>
  <c r="AC804" i="2"/>
  <c r="AC805" i="2"/>
  <c r="AC806" i="2"/>
  <c r="AC807" i="2"/>
  <c r="AC808" i="2"/>
  <c r="AC809" i="2"/>
  <c r="AC810" i="2"/>
  <c r="AC811" i="2"/>
  <c r="AC812" i="2"/>
  <c r="AC813" i="2"/>
  <c r="AC814" i="2"/>
  <c r="AC815" i="2"/>
  <c r="AC816" i="2"/>
  <c r="AC817" i="2"/>
  <c r="AC818" i="2"/>
  <c r="AC819" i="2"/>
  <c r="AC820" i="2"/>
  <c r="AC821" i="2"/>
  <c r="AC822" i="2"/>
  <c r="AC823" i="2"/>
  <c r="AC824" i="2"/>
  <c r="AC825" i="2"/>
  <c r="AC826" i="2"/>
  <c r="AC827" i="2"/>
  <c r="AC828" i="2"/>
  <c r="AC829" i="2"/>
  <c r="AC830" i="2"/>
  <c r="AC831" i="2"/>
  <c r="AC832" i="2"/>
  <c r="AC833" i="2"/>
  <c r="AC834" i="2"/>
  <c r="AC835" i="2"/>
  <c r="AC836" i="2"/>
  <c r="AC837" i="2"/>
  <c r="AC838" i="2"/>
  <c r="AC839" i="2"/>
  <c r="AC840" i="2"/>
  <c r="AC841" i="2"/>
  <c r="AC842" i="2"/>
  <c r="AC843" i="2"/>
  <c r="AC844" i="2"/>
  <c r="AC845" i="2"/>
  <c r="AC846" i="2"/>
  <c r="AC847" i="2"/>
  <c r="AC848" i="2"/>
  <c r="AC849" i="2"/>
  <c r="AC850" i="2"/>
  <c r="AC851" i="2"/>
  <c r="AC852" i="2"/>
  <c r="AC853" i="2"/>
  <c r="AC854" i="2"/>
  <c r="AC855" i="2"/>
  <c r="AC856" i="2"/>
  <c r="AC857" i="2"/>
  <c r="AC858" i="2"/>
  <c r="AC859" i="2"/>
  <c r="AC860" i="2"/>
  <c r="AC861" i="2"/>
  <c r="AC862" i="2"/>
  <c r="AC863" i="2"/>
  <c r="AC864" i="2"/>
  <c r="AC865" i="2"/>
  <c r="AC866" i="2"/>
  <c r="AC867" i="2"/>
  <c r="AC868" i="2"/>
  <c r="AC869" i="2"/>
  <c r="AC870" i="2"/>
  <c r="AC871" i="2"/>
  <c r="AC872" i="2"/>
  <c r="AC873" i="2"/>
  <c r="AC874" i="2"/>
  <c r="AC875" i="2"/>
  <c r="AC876" i="2"/>
  <c r="AC877" i="2"/>
  <c r="AC878" i="2"/>
  <c r="AC879" i="2"/>
  <c r="AC880" i="2"/>
  <c r="AC881" i="2"/>
  <c r="AC882" i="2"/>
  <c r="AC883" i="2"/>
  <c r="AC884" i="2"/>
  <c r="AC885" i="2"/>
  <c r="AC886" i="2"/>
  <c r="AC887" i="2"/>
  <c r="AC888" i="2"/>
  <c r="AC889" i="2"/>
  <c r="AC890" i="2"/>
  <c r="AC891" i="2"/>
  <c r="AC892" i="2"/>
  <c r="AC893" i="2"/>
  <c r="AC894" i="2"/>
  <c r="AC895" i="2"/>
  <c r="AC896" i="2"/>
  <c r="AC897" i="2"/>
  <c r="AC898" i="2"/>
  <c r="AC899" i="2"/>
  <c r="AC900" i="2"/>
  <c r="AC901" i="2"/>
  <c r="AC902" i="2"/>
  <c r="AC903" i="2"/>
  <c r="AC904" i="2"/>
  <c r="AC905" i="2"/>
  <c r="AC906" i="2"/>
  <c r="AC907" i="2"/>
  <c r="AC908" i="2"/>
  <c r="AC909" i="2"/>
  <c r="AC910" i="2"/>
  <c r="AC911" i="2"/>
  <c r="AC912" i="2"/>
  <c r="AC913" i="2"/>
  <c r="AC914" i="2"/>
  <c r="AC915" i="2"/>
  <c r="AC916" i="2"/>
  <c r="AC917" i="2"/>
  <c r="AC918" i="2"/>
  <c r="AC919" i="2"/>
  <c r="AC920" i="2"/>
  <c r="AC921" i="2"/>
  <c r="AC922" i="2"/>
  <c r="AC923" i="2"/>
  <c r="AC924" i="2"/>
  <c r="AC925" i="2"/>
  <c r="AC926" i="2"/>
  <c r="AC927" i="2"/>
  <c r="AC928" i="2"/>
  <c r="AC929" i="2"/>
  <c r="AC930" i="2"/>
  <c r="AC931" i="2"/>
  <c r="AC4" i="2"/>
  <c r="B12" i="1"/>
  <c r="L15" i="2"/>
  <c r="L14" i="2"/>
  <c r="L13" i="2"/>
  <c r="L12" i="2"/>
  <c r="L11" i="2"/>
  <c r="L10" i="2"/>
  <c r="C19" i="4"/>
  <c r="B19" i="4"/>
  <c r="L9" i="2"/>
  <c r="C18" i="4"/>
  <c r="B18" i="4"/>
  <c r="L8" i="2"/>
  <c r="C17" i="4"/>
  <c r="B17" i="4"/>
  <c r="L7" i="2"/>
  <c r="C16" i="4"/>
  <c r="B16" i="4"/>
  <c r="L6" i="2"/>
  <c r="C15" i="4"/>
  <c r="B15" i="4"/>
  <c r="L5" i="2"/>
  <c r="C14" i="4"/>
  <c r="B14" i="4"/>
  <c r="L4" i="2"/>
  <c r="O1" i="2"/>
  <c r="C22" i="1"/>
  <c r="E9" i="8"/>
  <c r="C9" i="8" s="1"/>
  <c r="V7434" i="2"/>
  <c r="V7422" i="2"/>
  <c r="V7436" i="2"/>
  <c r="V7424" i="2"/>
  <c r="V7412" i="2"/>
  <c r="V7400" i="2"/>
  <c r="V7388" i="2"/>
  <c r="V7375" i="2"/>
  <c r="V7362" i="2"/>
  <c r="V7347" i="2"/>
  <c r="V7333" i="2"/>
  <c r="V7319" i="2"/>
  <c r="V7305" i="2"/>
  <c r="V7291" i="2"/>
  <c r="V7275" i="2"/>
  <c r="V7261" i="2"/>
  <c r="V7247" i="2"/>
  <c r="V7233" i="2"/>
  <c r="V7219" i="2"/>
  <c r="V7203" i="2"/>
  <c r="V7189" i="2"/>
  <c r="V7175" i="2"/>
  <c r="V7161" i="2"/>
  <c r="V7147" i="2"/>
  <c r="V7131" i="2"/>
  <c r="V7117" i="2"/>
  <c r="V7103" i="2"/>
  <c r="V7089" i="2"/>
  <c r="V7075" i="2"/>
  <c r="V7059" i="2"/>
  <c r="V7045" i="2"/>
  <c r="V7031" i="2"/>
  <c r="V7017" i="2"/>
  <c r="V7003" i="2"/>
  <c r="V6987" i="2"/>
  <c r="V6973" i="2"/>
  <c r="V6959" i="2"/>
  <c r="V6945" i="2"/>
  <c r="V6931" i="2"/>
  <c r="V6915" i="2"/>
  <c r="V6901" i="2"/>
  <c r="V6887" i="2"/>
  <c r="V6873" i="2"/>
  <c r="V6859" i="2"/>
  <c r="V6843" i="2"/>
  <c r="V6828" i="2"/>
  <c r="V6813" i="2"/>
  <c r="V6795" i="2"/>
  <c r="V6779" i="2"/>
  <c r="V6759" i="2"/>
  <c r="V6743" i="2"/>
  <c r="V6723" i="2"/>
  <c r="V6707" i="2"/>
  <c r="V6687" i="2"/>
  <c r="V6671" i="2"/>
  <c r="V6651" i="2"/>
  <c r="V6635" i="2"/>
  <c r="V6615" i="2"/>
  <c r="V6599" i="2"/>
  <c r="V6579" i="2"/>
  <c r="V6563" i="2"/>
  <c r="V6543" i="2"/>
  <c r="V6525" i="2"/>
  <c r="V6503" i="2"/>
  <c r="V6470" i="2"/>
  <c r="V6434" i="2"/>
  <c r="V6387" i="2"/>
  <c r="V7435" i="2"/>
  <c r="V7423" i="2"/>
  <c r="V7411" i="2"/>
  <c r="V7399" i="2"/>
  <c r="V7387" i="2"/>
  <c r="V7374" i="2"/>
  <c r="V7360" i="2"/>
  <c r="V7346" i="2"/>
  <c r="V7332" i="2"/>
  <c r="V7318" i="2"/>
  <c r="V7304" i="2"/>
  <c r="V7288" i="2"/>
  <c r="V7274" i="2"/>
  <c r="V7260" i="2"/>
  <c r="V7246" i="2"/>
  <c r="V7232" i="2"/>
  <c r="V7216" i="2"/>
  <c r="V7202" i="2"/>
  <c r="V7188" i="2"/>
  <c r="V7174" i="2"/>
  <c r="V7160" i="2"/>
  <c r="V7144" i="2"/>
  <c r="V7130" i="2"/>
  <c r="V7116" i="2"/>
  <c r="V7102" i="2"/>
  <c r="V7088" i="2"/>
  <c r="V7072" i="2"/>
  <c r="V7058" i="2"/>
  <c r="V7044" i="2"/>
  <c r="V7030" i="2"/>
  <c r="V7016" i="2"/>
  <c r="V7000" i="2"/>
  <c r="V6986" i="2"/>
  <c r="V6972" i="2"/>
  <c r="V6958" i="2"/>
  <c r="V6944" i="2"/>
  <c r="V6928" i="2"/>
  <c r="V6914" i="2"/>
  <c r="V6900" i="2"/>
  <c r="V6886" i="2"/>
  <c r="V6872" i="2"/>
  <c r="V6856" i="2"/>
  <c r="V6842" i="2"/>
  <c r="V6827" i="2"/>
  <c r="V6812" i="2"/>
  <c r="V6794" i="2"/>
  <c r="V6778" i="2"/>
  <c r="V6758" i="2"/>
  <c r="V6742" i="2"/>
  <c r="V6722" i="2"/>
  <c r="V6706" i="2"/>
  <c r="V6686" i="2"/>
  <c r="V6670" i="2"/>
  <c r="V6650" i="2"/>
  <c r="V6634" i="2"/>
  <c r="V6614" i="2"/>
  <c r="V6598" i="2"/>
  <c r="V6578" i="2"/>
  <c r="V6562" i="2"/>
  <c r="V6542" i="2"/>
  <c r="V6520" i="2"/>
  <c r="V6496" i="2"/>
  <c r="V6467" i="2"/>
  <c r="V6431" i="2"/>
  <c r="V6386" i="2"/>
  <c r="V7410" i="2"/>
  <c r="V7398" i="2"/>
  <c r="V7386" i="2"/>
  <c r="V7372" i="2"/>
  <c r="V7359" i="2"/>
  <c r="V7345" i="2"/>
  <c r="V7331" i="2"/>
  <c r="V7317" i="2"/>
  <c r="V7303" i="2"/>
  <c r="V7287" i="2"/>
  <c r="V7273" i="2"/>
  <c r="V7259" i="2"/>
  <c r="V7245" i="2"/>
  <c r="V7231" i="2"/>
  <c r="V7215" i="2"/>
  <c r="V7201" i="2"/>
  <c r="V7187" i="2"/>
  <c r="V7173" i="2"/>
  <c r="V7159" i="2"/>
  <c r="V7143" i="2"/>
  <c r="V7129" i="2"/>
  <c r="V7115" i="2"/>
  <c r="V7101" i="2"/>
  <c r="V7087" i="2"/>
  <c r="V7071" i="2"/>
  <c r="V7057" i="2"/>
  <c r="V7043" i="2"/>
  <c r="V7029" i="2"/>
  <c r="V7015" i="2"/>
  <c r="V6999" i="2"/>
  <c r="V6985" i="2"/>
  <c r="V6971" i="2"/>
  <c r="V6957" i="2"/>
  <c r="V6943" i="2"/>
  <c r="V6927" i="2"/>
  <c r="V6913" i="2"/>
  <c r="V6899" i="2"/>
  <c r="V6885" i="2"/>
  <c r="V6871" i="2"/>
  <c r="V6855" i="2"/>
  <c r="V6841" i="2"/>
  <c r="V6826" i="2"/>
  <c r="V6808" i="2"/>
  <c r="V6793" i="2"/>
  <c r="V6777" i="2"/>
  <c r="V6757" i="2"/>
  <c r="V6741" i="2"/>
  <c r="V6721" i="2"/>
  <c r="V6705" i="2"/>
  <c r="V6685" i="2"/>
  <c r="V6669" i="2"/>
  <c r="V6649" i="2"/>
  <c r="V6633" i="2"/>
  <c r="V6613" i="2"/>
  <c r="V6597" i="2"/>
  <c r="V6577" i="2"/>
  <c r="V6561" i="2"/>
  <c r="V6541" i="2"/>
  <c r="V6519" i="2"/>
  <c r="V6495" i="2"/>
  <c r="V6460" i="2"/>
  <c r="V6424" i="2"/>
  <c r="V6376" i="2"/>
  <c r="V7433" i="2"/>
  <c r="V7421" i="2"/>
  <c r="V7409" i="2"/>
  <c r="V7397" i="2"/>
  <c r="V7384" i="2"/>
  <c r="V7371" i="2"/>
  <c r="V7358" i="2"/>
  <c r="V7344" i="2"/>
  <c r="V7330" i="2"/>
  <c r="V7316" i="2"/>
  <c r="V7300" i="2"/>
  <c r="V7286" i="2"/>
  <c r="V7272" i="2"/>
  <c r="V7258" i="2"/>
  <c r="V7244" i="2"/>
  <c r="V7228" i="2"/>
  <c r="V7214" i="2"/>
  <c r="V7200" i="2"/>
  <c r="V7186" i="2"/>
  <c r="V7172" i="2"/>
  <c r="V7156" i="2"/>
  <c r="V7142" i="2"/>
  <c r="V7128" i="2"/>
  <c r="V7114" i="2"/>
  <c r="V7100" i="2"/>
  <c r="V7084" i="2"/>
  <c r="V7070" i="2"/>
  <c r="V7056" i="2"/>
  <c r="V7042" i="2"/>
  <c r="V7028" i="2"/>
  <c r="V7012" i="2"/>
  <c r="V6998" i="2"/>
  <c r="V6984" i="2"/>
  <c r="V6970" i="2"/>
  <c r="V6956" i="2"/>
  <c r="V6940" i="2"/>
  <c r="V6926" i="2"/>
  <c r="V6912" i="2"/>
  <c r="V6898" i="2"/>
  <c r="V6884" i="2"/>
  <c r="V6868" i="2"/>
  <c r="V6854" i="2"/>
  <c r="V6840" i="2"/>
  <c r="V6825" i="2"/>
  <c r="V6807" i="2"/>
  <c r="V6792" i="2"/>
  <c r="V6772" i="2"/>
  <c r="V6756" i="2"/>
  <c r="V6736" i="2"/>
  <c r="V6720" i="2"/>
  <c r="V6700" i="2"/>
  <c r="V6684" i="2"/>
  <c r="V6664" i="2"/>
  <c r="V6648" i="2"/>
  <c r="V6628" i="2"/>
  <c r="V6612" i="2"/>
  <c r="V6592" i="2"/>
  <c r="V6576" i="2"/>
  <c r="V6556" i="2"/>
  <c r="V6540" i="2"/>
  <c r="V6518" i="2"/>
  <c r="V6494" i="2"/>
  <c r="V6459" i="2"/>
  <c r="V6423" i="2"/>
  <c r="V6375" i="2"/>
  <c r="V7432" i="2"/>
  <c r="V7420" i="2"/>
  <c r="V7408" i="2"/>
  <c r="V7396" i="2"/>
  <c r="V7383" i="2"/>
  <c r="V7370" i="2"/>
  <c r="V7357" i="2"/>
  <c r="V7343" i="2"/>
  <c r="V7329" i="2"/>
  <c r="V7315" i="2"/>
  <c r="V7299" i="2"/>
  <c r="V7285" i="2"/>
  <c r="V7271" i="2"/>
  <c r="V7257" i="2"/>
  <c r="V7243" i="2"/>
  <c r="V7227" i="2"/>
  <c r="V7213" i="2"/>
  <c r="V7199" i="2"/>
  <c r="V7185" i="2"/>
  <c r="V7171" i="2"/>
  <c r="V7155" i="2"/>
  <c r="V7141" i="2"/>
  <c r="V7127" i="2"/>
  <c r="V7113" i="2"/>
  <c r="V7099" i="2"/>
  <c r="V7083" i="2"/>
  <c r="V7069" i="2"/>
  <c r="V7055" i="2"/>
  <c r="V7041" i="2"/>
  <c r="V7027" i="2"/>
  <c r="V7011" i="2"/>
  <c r="V6997" i="2"/>
  <c r="V6983" i="2"/>
  <c r="V6969" i="2"/>
  <c r="V6955" i="2"/>
  <c r="V6939" i="2"/>
  <c r="V6925" i="2"/>
  <c r="V6911" i="2"/>
  <c r="V6897" i="2"/>
  <c r="V6883" i="2"/>
  <c r="V6867" i="2"/>
  <c r="V6853" i="2"/>
  <c r="V6839" i="2"/>
  <c r="V6824" i="2"/>
  <c r="V6806" i="2"/>
  <c r="V6791" i="2"/>
  <c r="V6771" i="2"/>
  <c r="V6755" i="2"/>
  <c r="V6735" i="2"/>
  <c r="V6719" i="2"/>
  <c r="V6699" i="2"/>
  <c r="V6683" i="2"/>
  <c r="V6663" i="2"/>
  <c r="V6647" i="2"/>
  <c r="V6627" i="2"/>
  <c r="V6611" i="2"/>
  <c r="V6591" i="2"/>
  <c r="V6575" i="2"/>
  <c r="V6555" i="2"/>
  <c r="V6539" i="2"/>
  <c r="V6517" i="2"/>
  <c r="V6493" i="2"/>
  <c r="V6458" i="2"/>
  <c r="V6422" i="2"/>
  <c r="V6374" i="2"/>
  <c r="V7431" i="2"/>
  <c r="V7419" i="2"/>
  <c r="V7407" i="2"/>
  <c r="V7395" i="2"/>
  <c r="V7382" i="2"/>
  <c r="V7369" i="2"/>
  <c r="V7356" i="2"/>
  <c r="V7342" i="2"/>
  <c r="V7328" i="2"/>
  <c r="V7312" i="2"/>
  <c r="V7298" i="2"/>
  <c r="V7284" i="2"/>
  <c r="V7270" i="2"/>
  <c r="V7256" i="2"/>
  <c r="V7240" i="2"/>
  <c r="V7226" i="2"/>
  <c r="V7212" i="2"/>
  <c r="V7198" i="2"/>
  <c r="V7184" i="2"/>
  <c r="V7168" i="2"/>
  <c r="V7154" i="2"/>
  <c r="V7140" i="2"/>
  <c r="V7126" i="2"/>
  <c r="V7112" i="2"/>
  <c r="V7096" i="2"/>
  <c r="V7082" i="2"/>
  <c r="V7068" i="2"/>
  <c r="V7054" i="2"/>
  <c r="V7040" i="2"/>
  <c r="V7024" i="2"/>
  <c r="V7010" i="2"/>
  <c r="V6996" i="2"/>
  <c r="V6982" i="2"/>
  <c r="V6968" i="2"/>
  <c r="V6952" i="2"/>
  <c r="V6938" i="2"/>
  <c r="V6924" i="2"/>
  <c r="V6910" i="2"/>
  <c r="V6896" i="2"/>
  <c r="V6880" i="2"/>
  <c r="V6866" i="2"/>
  <c r="V6852" i="2"/>
  <c r="V6838" i="2"/>
  <c r="V6820" i="2"/>
  <c r="V6805" i="2"/>
  <c r="V6790" i="2"/>
  <c r="V6770" i="2"/>
  <c r="V6754" i="2"/>
  <c r="V6734" i="2"/>
  <c r="V6718" i="2"/>
  <c r="V6698" i="2"/>
  <c r="V6682" i="2"/>
  <c r="V6662" i="2"/>
  <c r="V6646" i="2"/>
  <c r="V6626" i="2"/>
  <c r="V6610" i="2"/>
  <c r="V6590" i="2"/>
  <c r="V6574" i="2"/>
  <c r="V6554" i="2"/>
  <c r="V6537" i="2"/>
  <c r="V6516" i="2"/>
  <c r="V6491" i="2"/>
  <c r="V6455" i="2"/>
  <c r="V6412" i="2"/>
  <c r="V6364" i="2"/>
  <c r="V7430" i="2"/>
  <c r="V7418" i="2"/>
  <c r="V7406" i="2"/>
  <c r="V7394" i="2"/>
  <c r="V7381" i="2"/>
  <c r="V7368" i="2"/>
  <c r="V7355" i="2"/>
  <c r="V7341" i="2"/>
  <c r="V7327" i="2"/>
  <c r="V7311" i="2"/>
  <c r="V7297" i="2"/>
  <c r="V7283" i="2"/>
  <c r="V7269" i="2"/>
  <c r="V7255" i="2"/>
  <c r="V7239" i="2"/>
  <c r="V7225" i="2"/>
  <c r="V7211" i="2"/>
  <c r="V7197" i="2"/>
  <c r="V7183" i="2"/>
  <c r="V7167" i="2"/>
  <c r="V7153" i="2"/>
  <c r="V7139" i="2"/>
  <c r="V7125" i="2"/>
  <c r="V7111" i="2"/>
  <c r="V7095" i="2"/>
  <c r="V7081" i="2"/>
  <c r="V7067" i="2"/>
  <c r="V7053" i="2"/>
  <c r="V7039" i="2"/>
  <c r="V7023" i="2"/>
  <c r="V7009" i="2"/>
  <c r="V6995" i="2"/>
  <c r="V6981" i="2"/>
  <c r="V6967" i="2"/>
  <c r="V6951" i="2"/>
  <c r="V6937" i="2"/>
  <c r="V6923" i="2"/>
  <c r="V6909" i="2"/>
  <c r="V6895" i="2"/>
  <c r="V6879" i="2"/>
  <c r="V6865" i="2"/>
  <c r="V6851" i="2"/>
  <c r="V6837" i="2"/>
  <c r="V6819" i="2"/>
  <c r="V6804" i="2"/>
  <c r="V6789" i="2"/>
  <c r="V6769" i="2"/>
  <c r="V6753" i="2"/>
  <c r="V6733" i="2"/>
  <c r="V6717" i="2"/>
  <c r="V6697" i="2"/>
  <c r="V6681" i="2"/>
  <c r="V6661" i="2"/>
  <c r="V6645" i="2"/>
  <c r="V6625" i="2"/>
  <c r="V6609" i="2"/>
  <c r="V6589" i="2"/>
  <c r="V6573" i="2"/>
  <c r="V6553" i="2"/>
  <c r="V6532" i="2"/>
  <c r="V6515" i="2"/>
  <c r="V6484" i="2"/>
  <c r="V6448" i="2"/>
  <c r="V6411" i="2"/>
  <c r="V5" i="2"/>
  <c r="V17" i="2"/>
  <c r="V29" i="2"/>
  <c r="V41" i="2"/>
  <c r="V53" i="2"/>
  <c r="V65" i="2"/>
  <c r="V77" i="2"/>
  <c r="V89" i="2"/>
  <c r="V101" i="2"/>
  <c r="V113" i="2"/>
  <c r="V125" i="2"/>
  <c r="V137" i="2"/>
  <c r="V149" i="2"/>
  <c r="V161" i="2"/>
  <c r="V173" i="2"/>
  <c r="V185" i="2"/>
  <c r="V197" i="2"/>
  <c r="V209" i="2"/>
  <c r="V221" i="2"/>
  <c r="V233" i="2"/>
  <c r="V245" i="2"/>
  <c r="V257" i="2"/>
  <c r="V269" i="2"/>
  <c r="V281" i="2"/>
  <c r="V293" i="2"/>
  <c r="V305" i="2"/>
  <c r="V317" i="2"/>
  <c r="V329" i="2"/>
  <c r="V341" i="2"/>
  <c r="V353" i="2"/>
  <c r="V365" i="2"/>
  <c r="V377" i="2"/>
  <c r="V389" i="2"/>
  <c r="V401" i="2"/>
  <c r="V413" i="2"/>
  <c r="V425" i="2"/>
  <c r="V437" i="2"/>
  <c r="V449" i="2"/>
  <c r="V461" i="2"/>
  <c r="V473" i="2"/>
  <c r="V485" i="2"/>
  <c r="V497" i="2"/>
  <c r="V509" i="2"/>
  <c r="V521" i="2"/>
  <c r="V533" i="2"/>
  <c r="V545" i="2"/>
  <c r="V557" i="2"/>
  <c r="V569" i="2"/>
  <c r="V581" i="2"/>
  <c r="V593" i="2"/>
  <c r="V605" i="2"/>
  <c r="V617" i="2"/>
  <c r="V629" i="2"/>
  <c r="V641" i="2"/>
  <c r="V653" i="2"/>
  <c r="V665" i="2"/>
  <c r="V677" i="2"/>
  <c r="V689" i="2"/>
  <c r="V701" i="2"/>
  <c r="V713" i="2"/>
  <c r="V725" i="2"/>
  <c r="V737" i="2"/>
  <c r="V749" i="2"/>
  <c r="V761" i="2"/>
  <c r="V773" i="2"/>
  <c r="V785" i="2"/>
  <c r="V6" i="2"/>
  <c r="V18" i="2"/>
  <c r="V30" i="2"/>
  <c r="V42" i="2"/>
  <c r="V54" i="2"/>
  <c r="V66" i="2"/>
  <c r="V78" i="2"/>
  <c r="V90" i="2"/>
  <c r="V102" i="2"/>
  <c r="V114" i="2"/>
  <c r="V126" i="2"/>
  <c r="V138" i="2"/>
  <c r="V150" i="2"/>
  <c r="V162" i="2"/>
  <c r="V174" i="2"/>
  <c r="V186" i="2"/>
  <c r="V198" i="2"/>
  <c r="V210" i="2"/>
  <c r="V222" i="2"/>
  <c r="V234" i="2"/>
  <c r="V246" i="2"/>
  <c r="V258" i="2"/>
  <c r="V270" i="2"/>
  <c r="V282" i="2"/>
  <c r="V294" i="2"/>
  <c r="V306" i="2"/>
  <c r="V318" i="2"/>
  <c r="V330" i="2"/>
  <c r="V342" i="2"/>
  <c r="V354" i="2"/>
  <c r="V366" i="2"/>
  <c r="V378" i="2"/>
  <c r="V390" i="2"/>
  <c r="V402" i="2"/>
  <c r="V414" i="2"/>
  <c r="V426" i="2"/>
  <c r="V438" i="2"/>
  <c r="V450" i="2"/>
  <c r="V462" i="2"/>
  <c r="V474" i="2"/>
  <c r="V486" i="2"/>
  <c r="V498" i="2"/>
  <c r="V510" i="2"/>
  <c r="V522" i="2"/>
  <c r="V534" i="2"/>
  <c r="V546" i="2"/>
  <c r="V558" i="2"/>
  <c r="V570" i="2"/>
  <c r="V582" i="2"/>
  <c r="V594" i="2"/>
  <c r="V606" i="2"/>
  <c r="V618" i="2"/>
  <c r="V630" i="2"/>
  <c r="V642" i="2"/>
  <c r="V654" i="2"/>
  <c r="V666" i="2"/>
  <c r="V678" i="2"/>
  <c r="V690" i="2"/>
  <c r="V702" i="2"/>
  <c r="V714" i="2"/>
  <c r="V726" i="2"/>
  <c r="V738" i="2"/>
  <c r="V750" i="2"/>
  <c r="V762" i="2"/>
  <c r="V774" i="2"/>
  <c r="V786" i="2"/>
  <c r="V798" i="2"/>
  <c r="V810" i="2"/>
  <c r="V822" i="2"/>
  <c r="V834" i="2"/>
  <c r="V846" i="2"/>
  <c r="V858" i="2"/>
  <c r="V870" i="2"/>
  <c r="V7" i="2"/>
  <c r="V19" i="2"/>
  <c r="V31" i="2"/>
  <c r="V43" i="2"/>
  <c r="V55" i="2"/>
  <c r="V67" i="2"/>
  <c r="V79" i="2"/>
  <c r="V91" i="2"/>
  <c r="V103" i="2"/>
  <c r="V115" i="2"/>
  <c r="V127" i="2"/>
  <c r="V139" i="2"/>
  <c r="V151" i="2"/>
  <c r="V163" i="2"/>
  <c r="V175" i="2"/>
  <c r="V187" i="2"/>
  <c r="V199" i="2"/>
  <c r="V211" i="2"/>
  <c r="V223" i="2"/>
  <c r="V235" i="2"/>
  <c r="V247" i="2"/>
  <c r="V259" i="2"/>
  <c r="V271" i="2"/>
  <c r="V283" i="2"/>
  <c r="V295" i="2"/>
  <c r="V307" i="2"/>
  <c r="V319" i="2"/>
  <c r="V331" i="2"/>
  <c r="V343" i="2"/>
  <c r="V355" i="2"/>
  <c r="V367" i="2"/>
  <c r="V379" i="2"/>
  <c r="V391" i="2"/>
  <c r="V403" i="2"/>
  <c r="V415" i="2"/>
  <c r="V427" i="2"/>
  <c r="V439" i="2"/>
  <c r="V451" i="2"/>
  <c r="V463" i="2"/>
  <c r="V475" i="2"/>
  <c r="V487" i="2"/>
  <c r="V499" i="2"/>
  <c r="V511" i="2"/>
  <c r="V523" i="2"/>
  <c r="V535" i="2"/>
  <c r="V547" i="2"/>
  <c r="V559" i="2"/>
  <c r="V571" i="2"/>
  <c r="V583" i="2"/>
  <c r="V595" i="2"/>
  <c r="V607" i="2"/>
  <c r="V619" i="2"/>
  <c r="V631" i="2"/>
  <c r="V643" i="2"/>
  <c r="V655" i="2"/>
  <c r="V667" i="2"/>
  <c r="V679" i="2"/>
  <c r="V691" i="2"/>
  <c r="V703" i="2"/>
  <c r="V715" i="2"/>
  <c r="V727" i="2"/>
  <c r="V739" i="2"/>
  <c r="V751" i="2"/>
  <c r="V763" i="2"/>
  <c r="V775" i="2"/>
  <c r="V787" i="2"/>
  <c r="V799" i="2"/>
  <c r="V811" i="2"/>
  <c r="V823" i="2"/>
  <c r="V835" i="2"/>
  <c r="V847" i="2"/>
  <c r="V859" i="2"/>
  <c r="V871" i="2"/>
  <c r="V883" i="2"/>
  <c r="V895" i="2"/>
  <c r="V907" i="2"/>
  <c r="V919" i="2"/>
  <c r="V931" i="2"/>
  <c r="V943" i="2"/>
  <c r="V955" i="2"/>
  <c r="V967" i="2"/>
  <c r="V979" i="2"/>
  <c r="V991" i="2"/>
  <c r="V1003" i="2"/>
  <c r="V1015" i="2"/>
  <c r="V8" i="2"/>
  <c r="V20" i="2"/>
  <c r="V32" i="2"/>
  <c r="V44" i="2"/>
  <c r="V56" i="2"/>
  <c r="V68" i="2"/>
  <c r="V80" i="2"/>
  <c r="V92" i="2"/>
  <c r="V104" i="2"/>
  <c r="V116" i="2"/>
  <c r="V128" i="2"/>
  <c r="V140" i="2"/>
  <c r="V152" i="2"/>
  <c r="V164" i="2"/>
  <c r="V176" i="2"/>
  <c r="V188" i="2"/>
  <c r="V200" i="2"/>
  <c r="V212" i="2"/>
  <c r="V224" i="2"/>
  <c r="V236" i="2"/>
  <c r="V248" i="2"/>
  <c r="V260" i="2"/>
  <c r="V272" i="2"/>
  <c r="V284" i="2"/>
  <c r="V296" i="2"/>
  <c r="V308" i="2"/>
  <c r="V320" i="2"/>
  <c r="V332" i="2"/>
  <c r="V344" i="2"/>
  <c r="V356" i="2"/>
  <c r="V368" i="2"/>
  <c r="V380" i="2"/>
  <c r="V392" i="2"/>
  <c r="V404" i="2"/>
  <c r="V416" i="2"/>
  <c r="V428" i="2"/>
  <c r="V440" i="2"/>
  <c r="V452" i="2"/>
  <c r="V464" i="2"/>
  <c r="V476" i="2"/>
  <c r="V488" i="2"/>
  <c r="V500" i="2"/>
  <c r="V512" i="2"/>
  <c r="V524" i="2"/>
  <c r="V536" i="2"/>
  <c r="V548" i="2"/>
  <c r="V560" i="2"/>
  <c r="V572" i="2"/>
  <c r="V584" i="2"/>
  <c r="V596" i="2"/>
  <c r="V608" i="2"/>
  <c r="V620" i="2"/>
  <c r="V9" i="2"/>
  <c r="V21" i="2"/>
  <c r="V33" i="2"/>
  <c r="V45" i="2"/>
  <c r="V57" i="2"/>
  <c r="V69" i="2"/>
  <c r="V81" i="2"/>
  <c r="V93" i="2"/>
  <c r="V105" i="2"/>
  <c r="V117" i="2"/>
  <c r="V129" i="2"/>
  <c r="V141" i="2"/>
  <c r="V153" i="2"/>
  <c r="V165" i="2"/>
  <c r="V177" i="2"/>
  <c r="V189" i="2"/>
  <c r="V201" i="2"/>
  <c r="V213" i="2"/>
  <c r="V225" i="2"/>
  <c r="V237" i="2"/>
  <c r="V249" i="2"/>
  <c r="V261" i="2"/>
  <c r="V273" i="2"/>
  <c r="V285" i="2"/>
  <c r="V297" i="2"/>
  <c r="V309" i="2"/>
  <c r="V321" i="2"/>
  <c r="V333" i="2"/>
  <c r="V345" i="2"/>
  <c r="V357" i="2"/>
  <c r="V369" i="2"/>
  <c r="V381" i="2"/>
  <c r="V393" i="2"/>
  <c r="V405" i="2"/>
  <c r="V417" i="2"/>
  <c r="V429" i="2"/>
  <c r="V441" i="2"/>
  <c r="V453" i="2"/>
  <c r="V465" i="2"/>
  <c r="V477" i="2"/>
  <c r="V489" i="2"/>
  <c r="V501" i="2"/>
  <c r="V513" i="2"/>
  <c r="V525" i="2"/>
  <c r="V537" i="2"/>
  <c r="V549" i="2"/>
  <c r="V561" i="2"/>
  <c r="V573" i="2"/>
  <c r="V585" i="2"/>
  <c r="V597" i="2"/>
  <c r="V609" i="2"/>
  <c r="V621" i="2"/>
  <c r="V633" i="2"/>
  <c r="V645" i="2"/>
  <c r="V657" i="2"/>
  <c r="V669" i="2"/>
  <c r="V681" i="2"/>
  <c r="V693" i="2"/>
  <c r="V705" i="2"/>
  <c r="V717" i="2"/>
  <c r="V729" i="2"/>
  <c r="V741" i="2"/>
  <c r="V753" i="2"/>
  <c r="V765" i="2"/>
  <c r="V777" i="2"/>
  <c r="V789" i="2"/>
  <c r="V801" i="2"/>
  <c r="V813" i="2"/>
  <c r="V10" i="2"/>
  <c r="V22" i="2"/>
  <c r="V34" i="2"/>
  <c r="V46" i="2"/>
  <c r="V58" i="2"/>
  <c r="V70" i="2"/>
  <c r="V82" i="2"/>
  <c r="V94" i="2"/>
  <c r="V106" i="2"/>
  <c r="V118" i="2"/>
  <c r="V130" i="2"/>
  <c r="V142" i="2"/>
  <c r="V154" i="2"/>
  <c r="V166" i="2"/>
  <c r="V178" i="2"/>
  <c r="V190" i="2"/>
  <c r="V202" i="2"/>
  <c r="V214" i="2"/>
  <c r="V226" i="2"/>
  <c r="V238" i="2"/>
  <c r="V250" i="2"/>
  <c r="V262" i="2"/>
  <c r="V274" i="2"/>
  <c r="V286" i="2"/>
  <c r="V298" i="2"/>
  <c r="V310" i="2"/>
  <c r="V322" i="2"/>
  <c r="V334" i="2"/>
  <c r="V346" i="2"/>
  <c r="V358" i="2"/>
  <c r="V370" i="2"/>
  <c r="V382" i="2"/>
  <c r="V394" i="2"/>
  <c r="V406" i="2"/>
  <c r="V418" i="2"/>
  <c r="V430" i="2"/>
  <c r="V442" i="2"/>
  <c r="V454" i="2"/>
  <c r="V466" i="2"/>
  <c r="V478" i="2"/>
  <c r="V490" i="2"/>
  <c r="V502" i="2"/>
  <c r="V514" i="2"/>
  <c r="V526" i="2"/>
  <c r="V538" i="2"/>
  <c r="V550" i="2"/>
  <c r="V562" i="2"/>
  <c r="V574" i="2"/>
  <c r="V586" i="2"/>
  <c r="V598" i="2"/>
  <c r="V610" i="2"/>
  <c r="V622" i="2"/>
  <c r="V634" i="2"/>
  <c r="V646" i="2"/>
  <c r="V658" i="2"/>
  <c r="V670" i="2"/>
  <c r="V682" i="2"/>
  <c r="V694" i="2"/>
  <c r="V706" i="2"/>
  <c r="V718" i="2"/>
  <c r="V730" i="2"/>
  <c r="V742" i="2"/>
  <c r="V754" i="2"/>
  <c r="V766" i="2"/>
  <c r="V778" i="2"/>
  <c r="V790" i="2"/>
  <c r="V802" i="2"/>
  <c r="V11" i="2"/>
  <c r="V23" i="2"/>
  <c r="V35" i="2"/>
  <c r="V47" i="2"/>
  <c r="V59" i="2"/>
  <c r="V71" i="2"/>
  <c r="V83" i="2"/>
  <c r="V95" i="2"/>
  <c r="V107" i="2"/>
  <c r="V119" i="2"/>
  <c r="V131" i="2"/>
  <c r="V143" i="2"/>
  <c r="V155" i="2"/>
  <c r="V167" i="2"/>
  <c r="V179" i="2"/>
  <c r="V191" i="2"/>
  <c r="V203" i="2"/>
  <c r="V215" i="2"/>
  <c r="V227" i="2"/>
  <c r="V239" i="2"/>
  <c r="V251" i="2"/>
  <c r="V263" i="2"/>
  <c r="V275" i="2"/>
  <c r="V287" i="2"/>
  <c r="V299" i="2"/>
  <c r="V311" i="2"/>
  <c r="V323" i="2"/>
  <c r="V335" i="2"/>
  <c r="V347" i="2"/>
  <c r="V359" i="2"/>
  <c r="V371" i="2"/>
  <c r="V383" i="2"/>
  <c r="V395" i="2"/>
  <c r="V407" i="2"/>
  <c r="V419" i="2"/>
  <c r="V431" i="2"/>
  <c r="V443" i="2"/>
  <c r="V455" i="2"/>
  <c r="V467" i="2"/>
  <c r="V479" i="2"/>
  <c r="V491" i="2"/>
  <c r="V503" i="2"/>
  <c r="V515" i="2"/>
  <c r="V527" i="2"/>
  <c r="V539" i="2"/>
  <c r="V551" i="2"/>
  <c r="V563" i="2"/>
  <c r="V575" i="2"/>
  <c r="V587" i="2"/>
  <c r="V599" i="2"/>
  <c r="V611" i="2"/>
  <c r="V623" i="2"/>
  <c r="V635" i="2"/>
  <c r="V647" i="2"/>
  <c r="V659" i="2"/>
  <c r="V671" i="2"/>
  <c r="V683" i="2"/>
  <c r="V695" i="2"/>
  <c r="V707" i="2"/>
  <c r="V719" i="2"/>
  <c r="V12" i="2"/>
  <c r="V24" i="2"/>
  <c r="V36" i="2"/>
  <c r="V48" i="2"/>
  <c r="V60" i="2"/>
  <c r="V72" i="2"/>
  <c r="V84" i="2"/>
  <c r="V96" i="2"/>
  <c r="V108" i="2"/>
  <c r="V120" i="2"/>
  <c r="V132" i="2"/>
  <c r="V144" i="2"/>
  <c r="V156" i="2"/>
  <c r="V168" i="2"/>
  <c r="V180" i="2"/>
  <c r="V192" i="2"/>
  <c r="V204" i="2"/>
  <c r="V216" i="2"/>
  <c r="V228" i="2"/>
  <c r="V240" i="2"/>
  <c r="V252" i="2"/>
  <c r="V264" i="2"/>
  <c r="V276" i="2"/>
  <c r="V288" i="2"/>
  <c r="V300" i="2"/>
  <c r="V312" i="2"/>
  <c r="V324" i="2"/>
  <c r="V336" i="2"/>
  <c r="V348" i="2"/>
  <c r="V360" i="2"/>
  <c r="V372" i="2"/>
  <c r="V384" i="2"/>
  <c r="V396" i="2"/>
  <c r="V408" i="2"/>
  <c r="V420" i="2"/>
  <c r="V432" i="2"/>
  <c r="V444" i="2"/>
  <c r="V456" i="2"/>
  <c r="V468" i="2"/>
  <c r="V480" i="2"/>
  <c r="V492" i="2"/>
  <c r="V504" i="2"/>
  <c r="V516" i="2"/>
  <c r="V528" i="2"/>
  <c r="V540" i="2"/>
  <c r="V552" i="2"/>
  <c r="V564" i="2"/>
  <c r="V576" i="2"/>
  <c r="V588" i="2"/>
  <c r="V600" i="2"/>
  <c r="V612" i="2"/>
  <c r="V624" i="2"/>
  <c r="V636" i="2"/>
  <c r="V648" i="2"/>
  <c r="V660" i="2"/>
  <c r="V672" i="2"/>
  <c r="V684" i="2"/>
  <c r="V696" i="2"/>
  <c r="V708" i="2"/>
  <c r="V720" i="2"/>
  <c r="V732" i="2"/>
  <c r="V744" i="2"/>
  <c r="V756" i="2"/>
  <c r="V13" i="2"/>
  <c r="V25" i="2"/>
  <c r="V37" i="2"/>
  <c r="V49" i="2"/>
  <c r="V61" i="2"/>
  <c r="V73" i="2"/>
  <c r="V85" i="2"/>
  <c r="V97" i="2"/>
  <c r="V109" i="2"/>
  <c r="V121" i="2"/>
  <c r="V133" i="2"/>
  <c r="V145" i="2"/>
  <c r="V157" i="2"/>
  <c r="V169" i="2"/>
  <c r="V181" i="2"/>
  <c r="V193" i="2"/>
  <c r="V205" i="2"/>
  <c r="V217" i="2"/>
  <c r="V229" i="2"/>
  <c r="V241" i="2"/>
  <c r="V253" i="2"/>
  <c r="V265" i="2"/>
  <c r="V277" i="2"/>
  <c r="V289" i="2"/>
  <c r="V301" i="2"/>
  <c r="V313" i="2"/>
  <c r="V325" i="2"/>
  <c r="V337" i="2"/>
  <c r="V349" i="2"/>
  <c r="V361" i="2"/>
  <c r="V373" i="2"/>
  <c r="V385" i="2"/>
  <c r="V397" i="2"/>
  <c r="V409" i="2"/>
  <c r="V421" i="2"/>
  <c r="V433" i="2"/>
  <c r="V445" i="2"/>
  <c r="V14" i="2"/>
  <c r="V26" i="2"/>
  <c r="V38" i="2"/>
  <c r="V50" i="2"/>
  <c r="V62" i="2"/>
  <c r="V74" i="2"/>
  <c r="V86" i="2"/>
  <c r="V98" i="2"/>
  <c r="V110" i="2"/>
  <c r="V122" i="2"/>
  <c r="V134" i="2"/>
  <c r="V146" i="2"/>
  <c r="V158" i="2"/>
  <c r="V170" i="2"/>
  <c r="V182" i="2"/>
  <c r="V194" i="2"/>
  <c r="V206" i="2"/>
  <c r="V218" i="2"/>
  <c r="V230" i="2"/>
  <c r="V242" i="2"/>
  <c r="V254" i="2"/>
  <c r="V266" i="2"/>
  <c r="V278" i="2"/>
  <c r="V290" i="2"/>
  <c r="V302" i="2"/>
  <c r="V314" i="2"/>
  <c r="V326" i="2"/>
  <c r="V338" i="2"/>
  <c r="V350" i="2"/>
  <c r="V362" i="2"/>
  <c r="V374" i="2"/>
  <c r="V386" i="2"/>
  <c r="V398" i="2"/>
  <c r="V410" i="2"/>
  <c r="V422" i="2"/>
  <c r="V434" i="2"/>
  <c r="V16" i="2"/>
  <c r="V28" i="2"/>
  <c r="V40" i="2"/>
  <c r="V52" i="2"/>
  <c r="V64" i="2"/>
  <c r="V76" i="2"/>
  <c r="V88" i="2"/>
  <c r="V100" i="2"/>
  <c r="V112" i="2"/>
  <c r="V124" i="2"/>
  <c r="V136" i="2"/>
  <c r="V148" i="2"/>
  <c r="V160" i="2"/>
  <c r="V172" i="2"/>
  <c r="V184" i="2"/>
  <c r="V196" i="2"/>
  <c r="V208" i="2"/>
  <c r="V220" i="2"/>
  <c r="V232" i="2"/>
  <c r="V244" i="2"/>
  <c r="V256" i="2"/>
  <c r="V268" i="2"/>
  <c r="V280" i="2"/>
  <c r="V292" i="2"/>
  <c r="V304" i="2"/>
  <c r="V316" i="2"/>
  <c r="V328" i="2"/>
  <c r="V340" i="2"/>
  <c r="V352" i="2"/>
  <c r="V364" i="2"/>
  <c r="V376" i="2"/>
  <c r="V388" i="2"/>
  <c r="V400" i="2"/>
  <c r="V412" i="2"/>
  <c r="V424" i="2"/>
  <c r="V15" i="2"/>
  <c r="V159" i="2"/>
  <c r="V303" i="2"/>
  <c r="V436" i="2"/>
  <c r="V481" i="2"/>
  <c r="V517" i="2"/>
  <c r="V553" i="2"/>
  <c r="V589" i="2"/>
  <c r="V625" i="2"/>
  <c r="V651" i="2"/>
  <c r="V680" i="2"/>
  <c r="V710" i="2"/>
  <c r="V735" i="2"/>
  <c r="V759" i="2"/>
  <c r="V781" i="2"/>
  <c r="V800" i="2"/>
  <c r="V817" i="2"/>
  <c r="V831" i="2"/>
  <c r="V845" i="2"/>
  <c r="V861" i="2"/>
  <c r="V875" i="2"/>
  <c r="V888" i="2"/>
  <c r="V901" i="2"/>
  <c r="V914" i="2"/>
  <c r="V927" i="2"/>
  <c r="V940" i="2"/>
  <c r="V953" i="2"/>
  <c r="V966" i="2"/>
  <c r="V980" i="2"/>
  <c r="V993" i="2"/>
  <c r="V1006" i="2"/>
  <c r="V1019" i="2"/>
  <c r="V1031" i="2"/>
  <c r="V1043" i="2"/>
  <c r="V1055" i="2"/>
  <c r="V1067" i="2"/>
  <c r="V1079" i="2"/>
  <c r="V1091" i="2"/>
  <c r="V1103" i="2"/>
  <c r="V1115" i="2"/>
  <c r="V1127" i="2"/>
  <c r="V1139" i="2"/>
  <c r="V1151" i="2"/>
  <c r="V1163" i="2"/>
  <c r="V1175" i="2"/>
  <c r="V1187" i="2"/>
  <c r="V1199" i="2"/>
  <c r="V1211" i="2"/>
  <c r="V1223" i="2"/>
  <c r="V1235" i="2"/>
  <c r="V1247" i="2"/>
  <c r="V1259" i="2"/>
  <c r="V1271" i="2"/>
  <c r="V1283" i="2"/>
  <c r="V1295" i="2"/>
  <c r="V1307" i="2"/>
  <c r="V1319" i="2"/>
  <c r="V1331" i="2"/>
  <c r="V1343" i="2"/>
  <c r="V1355" i="2"/>
  <c r="V1367" i="2"/>
  <c r="V1379" i="2"/>
  <c r="V1391" i="2"/>
  <c r="V1403" i="2"/>
  <c r="V1415" i="2"/>
  <c r="V1427" i="2"/>
  <c r="V1439" i="2"/>
  <c r="V1451" i="2"/>
  <c r="V1463" i="2"/>
  <c r="V1475" i="2"/>
  <c r="V1487" i="2"/>
  <c r="V1499" i="2"/>
  <c r="V1511" i="2"/>
  <c r="V1523" i="2"/>
  <c r="V1535" i="2"/>
  <c r="V1547" i="2"/>
  <c r="V1559" i="2"/>
  <c r="V1571" i="2"/>
  <c r="V1583" i="2"/>
  <c r="V1595" i="2"/>
  <c r="V1607" i="2"/>
  <c r="V1619" i="2"/>
  <c r="V1631" i="2"/>
  <c r="V1643" i="2"/>
  <c r="V1655" i="2"/>
  <c r="V27" i="2"/>
  <c r="V171" i="2"/>
  <c r="V315" i="2"/>
  <c r="V446" i="2"/>
  <c r="V482" i="2"/>
  <c r="V518" i="2"/>
  <c r="V554" i="2"/>
  <c r="V590" i="2"/>
  <c r="V626" i="2"/>
  <c r="V652" i="2"/>
  <c r="V685" i="2"/>
  <c r="V711" i="2"/>
  <c r="V736" i="2"/>
  <c r="V760" i="2"/>
  <c r="V782" i="2"/>
  <c r="V803" i="2"/>
  <c r="V818" i="2"/>
  <c r="V832" i="2"/>
  <c r="V848" i="2"/>
  <c r="V862" i="2"/>
  <c r="V876" i="2"/>
  <c r="V889" i="2"/>
  <c r="V902" i="2"/>
  <c r="V915" i="2"/>
  <c r="V928" i="2"/>
  <c r="V941" i="2"/>
  <c r="V954" i="2"/>
  <c r="V968" i="2"/>
  <c r="V981" i="2"/>
  <c r="V994" i="2"/>
  <c r="V1007" i="2"/>
  <c r="V1020" i="2"/>
  <c r="V1032" i="2"/>
  <c r="V1044" i="2"/>
  <c r="V1056" i="2"/>
  <c r="V1068" i="2"/>
  <c r="V1080" i="2"/>
  <c r="V1092" i="2"/>
  <c r="V1104" i="2"/>
  <c r="V1116" i="2"/>
  <c r="V1128" i="2"/>
  <c r="V1140" i="2"/>
  <c r="V1152" i="2"/>
  <c r="V1164" i="2"/>
  <c r="V1176" i="2"/>
  <c r="V1188" i="2"/>
  <c r="V1200" i="2"/>
  <c r="V1212" i="2"/>
  <c r="V1224" i="2"/>
  <c r="V1236" i="2"/>
  <c r="V1248" i="2"/>
  <c r="V1260" i="2"/>
  <c r="V1272" i="2"/>
  <c r="V1284" i="2"/>
  <c r="V1296" i="2"/>
  <c r="V1308" i="2"/>
  <c r="V39" i="2"/>
  <c r="V183" i="2"/>
  <c r="V327" i="2"/>
  <c r="V447" i="2"/>
  <c r="V483" i="2"/>
  <c r="V519" i="2"/>
  <c r="V555" i="2"/>
  <c r="V591" i="2"/>
  <c r="V627" i="2"/>
  <c r="V656" i="2"/>
  <c r="V686" i="2"/>
  <c r="V712" i="2"/>
  <c r="V740" i="2"/>
  <c r="V764" i="2"/>
  <c r="V783" i="2"/>
  <c r="V804" i="2"/>
  <c r="V819" i="2"/>
  <c r="V833" i="2"/>
  <c r="V849" i="2"/>
  <c r="V863" i="2"/>
  <c r="V877" i="2"/>
  <c r="V890" i="2"/>
  <c r="V903" i="2"/>
  <c r="V916" i="2"/>
  <c r="V929" i="2"/>
  <c r="V942" i="2"/>
  <c r="V956" i="2"/>
  <c r="V969" i="2"/>
  <c r="V982" i="2"/>
  <c r="V995" i="2"/>
  <c r="V1008" i="2"/>
  <c r="V1021" i="2"/>
  <c r="V1033" i="2"/>
  <c r="V1045" i="2"/>
  <c r="V1057" i="2"/>
  <c r="V1069" i="2"/>
  <c r="V1081" i="2"/>
  <c r="V1093" i="2"/>
  <c r="V1105" i="2"/>
  <c r="V1117" i="2"/>
  <c r="V1129" i="2"/>
  <c r="V1141" i="2"/>
  <c r="V1153" i="2"/>
  <c r="V1165" i="2"/>
  <c r="V1177" i="2"/>
  <c r="V1189" i="2"/>
  <c r="V1201" i="2"/>
  <c r="V1213" i="2"/>
  <c r="V1225" i="2"/>
  <c r="V1237" i="2"/>
  <c r="V1249" i="2"/>
  <c r="V1261" i="2"/>
  <c r="V1273" i="2"/>
  <c r="V1285" i="2"/>
  <c r="V1297" i="2"/>
  <c r="V1309" i="2"/>
  <c r="V1321" i="2"/>
  <c r="V1333" i="2"/>
  <c r="V1345" i="2"/>
  <c r="V1357" i="2"/>
  <c r="V1369" i="2"/>
  <c r="V1381" i="2"/>
  <c r="V1393" i="2"/>
  <c r="V1405" i="2"/>
  <c r="V1417" i="2"/>
  <c r="V51" i="2"/>
  <c r="V195" i="2"/>
  <c r="V339" i="2"/>
  <c r="V448" i="2"/>
  <c r="V484" i="2"/>
  <c r="V520" i="2"/>
  <c r="V556" i="2"/>
  <c r="V592" i="2"/>
  <c r="V628" i="2"/>
  <c r="V661" i="2"/>
  <c r="V687" i="2"/>
  <c r="V716" i="2"/>
  <c r="V743" i="2"/>
  <c r="V767" i="2"/>
  <c r="V784" i="2"/>
  <c r="V805" i="2"/>
  <c r="V820" i="2"/>
  <c r="V836" i="2"/>
  <c r="V850" i="2"/>
  <c r="V864" i="2"/>
  <c r="V878" i="2"/>
  <c r="V891" i="2"/>
  <c r="V904" i="2"/>
  <c r="V917" i="2"/>
  <c r="V930" i="2"/>
  <c r="V944" i="2"/>
  <c r="V957" i="2"/>
  <c r="V970" i="2"/>
  <c r="V983" i="2"/>
  <c r="V996" i="2"/>
  <c r="V1009" i="2"/>
  <c r="V1022" i="2"/>
  <c r="V1034" i="2"/>
  <c r="V1046" i="2"/>
  <c r="V1058" i="2"/>
  <c r="V1070" i="2"/>
  <c r="V1082" i="2"/>
  <c r="V1094" i="2"/>
  <c r="V1106" i="2"/>
  <c r="V1118" i="2"/>
  <c r="V1130" i="2"/>
  <c r="V1142" i="2"/>
  <c r="V1154" i="2"/>
  <c r="V1166" i="2"/>
  <c r="V1178" i="2"/>
  <c r="V1190" i="2"/>
  <c r="V1202" i="2"/>
  <c r="V1214" i="2"/>
  <c r="V1226" i="2"/>
  <c r="V63" i="2"/>
  <c r="V207" i="2"/>
  <c r="V351" i="2"/>
  <c r="V457" i="2"/>
  <c r="V493" i="2"/>
  <c r="V529" i="2"/>
  <c r="V565" i="2"/>
  <c r="V601" i="2"/>
  <c r="V632" i="2"/>
  <c r="V662" i="2"/>
  <c r="V688" i="2"/>
  <c r="V721" i="2"/>
  <c r="V745" i="2"/>
  <c r="V768" i="2"/>
  <c r="V788" i="2"/>
  <c r="V806" i="2"/>
  <c r="V821" i="2"/>
  <c r="V837" i="2"/>
  <c r="V851" i="2"/>
  <c r="V865" i="2"/>
  <c r="V879" i="2"/>
  <c r="V892" i="2"/>
  <c r="V905" i="2"/>
  <c r="V918" i="2"/>
  <c r="V932" i="2"/>
  <c r="V945" i="2"/>
  <c r="V958" i="2"/>
  <c r="V971" i="2"/>
  <c r="V984" i="2"/>
  <c r="V997" i="2"/>
  <c r="V1010" i="2"/>
  <c r="V1023" i="2"/>
  <c r="V1035" i="2"/>
  <c r="V1047" i="2"/>
  <c r="V1059" i="2"/>
  <c r="V1071" i="2"/>
  <c r="V1083" i="2"/>
  <c r="V1095" i="2"/>
  <c r="V1107" i="2"/>
  <c r="V1119" i="2"/>
  <c r="V1131" i="2"/>
  <c r="V1143" i="2"/>
  <c r="V1155" i="2"/>
  <c r="V1167" i="2"/>
  <c r="V75" i="2"/>
  <c r="V219" i="2"/>
  <c r="V363" i="2"/>
  <c r="V458" i="2"/>
  <c r="V494" i="2"/>
  <c r="V530" i="2"/>
  <c r="V566" i="2"/>
  <c r="V602" i="2"/>
  <c r="V637" i="2"/>
  <c r="V663" i="2"/>
  <c r="V692" i="2"/>
  <c r="V722" i="2"/>
  <c r="V746" i="2"/>
  <c r="V769" i="2"/>
  <c r="V791" i="2"/>
  <c r="V807" i="2"/>
  <c r="V824" i="2"/>
  <c r="V838" i="2"/>
  <c r="V852" i="2"/>
  <c r="V866" i="2"/>
  <c r="V880" i="2"/>
  <c r="V893" i="2"/>
  <c r="V906" i="2"/>
  <c r="V920" i="2"/>
  <c r="V933" i="2"/>
  <c r="V946" i="2"/>
  <c r="V959" i="2"/>
  <c r="V972" i="2"/>
  <c r="V985" i="2"/>
  <c r="V998" i="2"/>
  <c r="V1011" i="2"/>
  <c r="V1024" i="2"/>
  <c r="V1036" i="2"/>
  <c r="V1048" i="2"/>
  <c r="V1060" i="2"/>
  <c r="V1072" i="2"/>
  <c r="V1084" i="2"/>
  <c r="V1096" i="2"/>
  <c r="V1108" i="2"/>
  <c r="V1120" i="2"/>
  <c r="V1132" i="2"/>
  <c r="V1144" i="2"/>
  <c r="V1156" i="2"/>
  <c r="V1168" i="2"/>
  <c r="V1180" i="2"/>
  <c r="V1192" i="2"/>
  <c r="V1204" i="2"/>
  <c r="V1216" i="2"/>
  <c r="V87" i="2"/>
  <c r="V231" i="2"/>
  <c r="V375" i="2"/>
  <c r="V459" i="2"/>
  <c r="V495" i="2"/>
  <c r="V531" i="2"/>
  <c r="V567" i="2"/>
  <c r="V603" i="2"/>
  <c r="V638" i="2"/>
  <c r="V664" i="2"/>
  <c r="V697" i="2"/>
  <c r="V723" i="2"/>
  <c r="V747" i="2"/>
  <c r="V770" i="2"/>
  <c r="V792" i="2"/>
  <c r="V808" i="2"/>
  <c r="V825" i="2"/>
  <c r="V839" i="2"/>
  <c r="V853" i="2"/>
  <c r="V867" i="2"/>
  <c r="V881" i="2"/>
  <c r="V894" i="2"/>
  <c r="V908" i="2"/>
  <c r="V921" i="2"/>
  <c r="V934" i="2"/>
  <c r="V947" i="2"/>
  <c r="V960" i="2"/>
  <c r="V973" i="2"/>
  <c r="V986" i="2"/>
  <c r="V999" i="2"/>
  <c r="V1012" i="2"/>
  <c r="V1025" i="2"/>
  <c r="V1037" i="2"/>
  <c r="V1049" i="2"/>
  <c r="V1061" i="2"/>
  <c r="V1073" i="2"/>
  <c r="V99" i="2"/>
  <c r="V243" i="2"/>
  <c r="V387" i="2"/>
  <c r="V460" i="2"/>
  <c r="V496" i="2"/>
  <c r="V532" i="2"/>
  <c r="V568" i="2"/>
  <c r="V604" i="2"/>
  <c r="V639" i="2"/>
  <c r="V668" i="2"/>
  <c r="V698" i="2"/>
  <c r="V724" i="2"/>
  <c r="V748" i="2"/>
  <c r="V771" i="2"/>
  <c r="V793" i="2"/>
  <c r="V809" i="2"/>
  <c r="V826" i="2"/>
  <c r="V840" i="2"/>
  <c r="V854" i="2"/>
  <c r="V868" i="2"/>
  <c r="V882" i="2"/>
  <c r="V896" i="2"/>
  <c r="V909" i="2"/>
  <c r="V922" i="2"/>
  <c r="V935" i="2"/>
  <c r="V948" i="2"/>
  <c r="V961" i="2"/>
  <c r="V974" i="2"/>
  <c r="V987" i="2"/>
  <c r="V1000" i="2"/>
  <c r="V1013" i="2"/>
  <c r="V1026" i="2"/>
  <c r="V1038" i="2"/>
  <c r="V1050" i="2"/>
  <c r="V1062" i="2"/>
  <c r="V1074" i="2"/>
  <c r="V1086" i="2"/>
  <c r="V1098" i="2"/>
  <c r="V111" i="2"/>
  <c r="V255" i="2"/>
  <c r="V399" i="2"/>
  <c r="V469" i="2"/>
  <c r="V505" i="2"/>
  <c r="V541" i="2"/>
  <c r="V577" i="2"/>
  <c r="V613" i="2"/>
  <c r="V640" i="2"/>
  <c r="V673" i="2"/>
  <c r="V699" i="2"/>
  <c r="V728" i="2"/>
  <c r="V752" i="2"/>
  <c r="V772" i="2"/>
  <c r="V794" i="2"/>
  <c r="V812" i="2"/>
  <c r="V827" i="2"/>
  <c r="V841" i="2"/>
  <c r="V855" i="2"/>
  <c r="V869" i="2"/>
  <c r="V884" i="2"/>
  <c r="V897" i="2"/>
  <c r="V910" i="2"/>
  <c r="V923" i="2"/>
  <c r="V936" i="2"/>
  <c r="V949" i="2"/>
  <c r="V123" i="2"/>
  <c r="V267" i="2"/>
  <c r="V411" i="2"/>
  <c r="V470" i="2"/>
  <c r="V506" i="2"/>
  <c r="V542" i="2"/>
  <c r="V578" i="2"/>
  <c r="V614" i="2"/>
  <c r="V644" i="2"/>
  <c r="V674" i="2"/>
  <c r="V700" i="2"/>
  <c r="V731" i="2"/>
  <c r="V755" i="2"/>
  <c r="V776" i="2"/>
  <c r="V795" i="2"/>
  <c r="V814" i="2"/>
  <c r="V828" i="2"/>
  <c r="V842" i="2"/>
  <c r="V856" i="2"/>
  <c r="V872" i="2"/>
  <c r="V885" i="2"/>
  <c r="V898" i="2"/>
  <c r="V911" i="2"/>
  <c r="V924" i="2"/>
  <c r="V937" i="2"/>
  <c r="V950" i="2"/>
  <c r="V963" i="2"/>
  <c r="V976" i="2"/>
  <c r="V989" i="2"/>
  <c r="V1002" i="2"/>
  <c r="V1016" i="2"/>
  <c r="V1028" i="2"/>
  <c r="V1040" i="2"/>
  <c r="V135" i="2"/>
  <c r="V279" i="2"/>
  <c r="V423" i="2"/>
  <c r="V471" i="2"/>
  <c r="V507" i="2"/>
  <c r="V543" i="2"/>
  <c r="V579" i="2"/>
  <c r="V615" i="2"/>
  <c r="V649" i="2"/>
  <c r="V675" i="2"/>
  <c r="V704" i="2"/>
  <c r="V733" i="2"/>
  <c r="V757" i="2"/>
  <c r="V779" i="2"/>
  <c r="V796" i="2"/>
  <c r="V815" i="2"/>
  <c r="V829" i="2"/>
  <c r="V843" i="2"/>
  <c r="V857" i="2"/>
  <c r="V873" i="2"/>
  <c r="V886" i="2"/>
  <c r="V899" i="2"/>
  <c r="V912" i="2"/>
  <c r="V147" i="2"/>
  <c r="V758" i="2"/>
  <c r="V926" i="2"/>
  <c r="V990" i="2"/>
  <c r="V1041" i="2"/>
  <c r="V1077" i="2"/>
  <c r="V1109" i="2"/>
  <c r="V1133" i="2"/>
  <c r="V1157" i="2"/>
  <c r="V1179" i="2"/>
  <c r="V1197" i="2"/>
  <c r="V1219" i="2"/>
  <c r="V1238" i="2"/>
  <c r="V1253" i="2"/>
  <c r="V1268" i="2"/>
  <c r="V1286" i="2"/>
  <c r="V1301" i="2"/>
  <c r="V1316" i="2"/>
  <c r="V1330" i="2"/>
  <c r="V1346" i="2"/>
  <c r="V1360" i="2"/>
  <c r="V1374" i="2"/>
  <c r="V1388" i="2"/>
  <c r="V1402" i="2"/>
  <c r="V1418" i="2"/>
  <c r="V1431" i="2"/>
  <c r="V1444" i="2"/>
  <c r="V1457" i="2"/>
  <c r="V1470" i="2"/>
  <c r="V1483" i="2"/>
  <c r="V1496" i="2"/>
  <c r="V1509" i="2"/>
  <c r="V1522" i="2"/>
  <c r="V1536" i="2"/>
  <c r="V1549" i="2"/>
  <c r="V1562" i="2"/>
  <c r="V1575" i="2"/>
  <c r="V1588" i="2"/>
  <c r="V1601" i="2"/>
  <c r="V1614" i="2"/>
  <c r="V1627" i="2"/>
  <c r="V1640" i="2"/>
  <c r="V1653" i="2"/>
  <c r="V1666" i="2"/>
  <c r="V1678" i="2"/>
  <c r="V1690" i="2"/>
  <c r="V1702" i="2"/>
  <c r="V1714" i="2"/>
  <c r="V1726" i="2"/>
  <c r="V1738" i="2"/>
  <c r="V1750" i="2"/>
  <c r="V1762" i="2"/>
  <c r="V1774" i="2"/>
  <c r="V1786" i="2"/>
  <c r="V1798" i="2"/>
  <c r="V1810" i="2"/>
  <c r="V1822" i="2"/>
  <c r="V1834" i="2"/>
  <c r="V1846" i="2"/>
  <c r="V1858" i="2"/>
  <c r="V1870" i="2"/>
  <c r="V1882" i="2"/>
  <c r="V1894" i="2"/>
  <c r="V1906" i="2"/>
  <c r="V1918" i="2"/>
  <c r="V1930" i="2"/>
  <c r="V1942" i="2"/>
  <c r="V1954" i="2"/>
  <c r="V1966" i="2"/>
  <c r="V1978" i="2"/>
  <c r="V1990" i="2"/>
  <c r="V2002" i="2"/>
  <c r="V2014" i="2"/>
  <c r="V2026" i="2"/>
  <c r="V2038" i="2"/>
  <c r="V2050" i="2"/>
  <c r="V2062" i="2"/>
  <c r="V2074" i="2"/>
  <c r="V2086" i="2"/>
  <c r="V2098" i="2"/>
  <c r="V2110" i="2"/>
  <c r="V2122" i="2"/>
  <c r="V2134" i="2"/>
  <c r="V2146" i="2"/>
  <c r="V2158" i="2"/>
  <c r="V2170" i="2"/>
  <c r="V2182" i="2"/>
  <c r="V2194" i="2"/>
  <c r="V2206" i="2"/>
  <c r="V2218" i="2"/>
  <c r="V2230" i="2"/>
  <c r="V2242" i="2"/>
  <c r="V2254" i="2"/>
  <c r="V2266" i="2"/>
  <c r="V2278" i="2"/>
  <c r="V2290" i="2"/>
  <c r="V2302" i="2"/>
  <c r="V2314" i="2"/>
  <c r="V2326" i="2"/>
  <c r="V2338" i="2"/>
  <c r="V2350" i="2"/>
  <c r="V2362" i="2"/>
  <c r="V2374" i="2"/>
  <c r="V2386" i="2"/>
  <c r="V2398" i="2"/>
  <c r="V2410" i="2"/>
  <c r="V2422" i="2"/>
  <c r="V2434" i="2"/>
  <c r="V2446" i="2"/>
  <c r="V2458" i="2"/>
  <c r="V2470" i="2"/>
  <c r="V2482" i="2"/>
  <c r="V2494" i="2"/>
  <c r="V2506" i="2"/>
  <c r="V2518" i="2"/>
  <c r="V2530" i="2"/>
  <c r="V2542" i="2"/>
  <c r="V2554" i="2"/>
  <c r="V2566" i="2"/>
  <c r="V2578" i="2"/>
  <c r="V2590" i="2"/>
  <c r="V2602" i="2"/>
  <c r="V2614" i="2"/>
  <c r="V2626" i="2"/>
  <c r="V2638" i="2"/>
  <c r="V2650" i="2"/>
  <c r="V2662" i="2"/>
  <c r="V2674" i="2"/>
  <c r="V2686" i="2"/>
  <c r="V2698" i="2"/>
  <c r="V2710" i="2"/>
  <c r="V2722" i="2"/>
  <c r="V2734" i="2"/>
  <c r="V2746" i="2"/>
  <c r="V2758" i="2"/>
  <c r="V291" i="2"/>
  <c r="V780" i="2"/>
  <c r="V938" i="2"/>
  <c r="V992" i="2"/>
  <c r="V1042" i="2"/>
  <c r="V1078" i="2"/>
  <c r="V1110" i="2"/>
  <c r="V1134" i="2"/>
  <c r="V1158" i="2"/>
  <c r="V1181" i="2"/>
  <c r="V1198" i="2"/>
  <c r="V1220" i="2"/>
  <c r="V1239" i="2"/>
  <c r="V1254" i="2"/>
  <c r="V1269" i="2"/>
  <c r="V1287" i="2"/>
  <c r="V1302" i="2"/>
  <c r="V1317" i="2"/>
  <c r="V1332" i="2"/>
  <c r="V1347" i="2"/>
  <c r="V1361" i="2"/>
  <c r="V1375" i="2"/>
  <c r="V1389" i="2"/>
  <c r="V1404" i="2"/>
  <c r="V1419" i="2"/>
  <c r="V1432" i="2"/>
  <c r="V1445" i="2"/>
  <c r="V1458" i="2"/>
  <c r="V1471" i="2"/>
  <c r="V1484" i="2"/>
  <c r="V1497" i="2"/>
  <c r="V1510" i="2"/>
  <c r="V1524" i="2"/>
  <c r="V1537" i="2"/>
  <c r="V1550" i="2"/>
  <c r="V1563" i="2"/>
  <c r="V1576" i="2"/>
  <c r="V1589" i="2"/>
  <c r="V1602" i="2"/>
  <c r="V1615" i="2"/>
  <c r="V1628" i="2"/>
  <c r="V1641" i="2"/>
  <c r="V1654" i="2"/>
  <c r="V1667" i="2"/>
  <c r="V1679" i="2"/>
  <c r="V1691" i="2"/>
  <c r="V1703" i="2"/>
  <c r="V1715" i="2"/>
  <c r="V1727" i="2"/>
  <c r="V1739" i="2"/>
  <c r="V1751" i="2"/>
  <c r="V1763" i="2"/>
  <c r="V1775" i="2"/>
  <c r="V1787" i="2"/>
  <c r="V1799" i="2"/>
  <c r="V1811" i="2"/>
  <c r="V1823" i="2"/>
  <c r="V1835" i="2"/>
  <c r="V1847" i="2"/>
  <c r="V1859" i="2"/>
  <c r="V1871" i="2"/>
  <c r="V1883" i="2"/>
  <c r="V1895" i="2"/>
  <c r="V1907" i="2"/>
  <c r="V1919" i="2"/>
  <c r="V1931" i="2"/>
  <c r="V1943" i="2"/>
  <c r="V1955" i="2"/>
  <c r="V1967" i="2"/>
  <c r="V1979" i="2"/>
  <c r="V1991" i="2"/>
  <c r="V2003" i="2"/>
  <c r="V2015" i="2"/>
  <c r="V2027" i="2"/>
  <c r="V2039" i="2"/>
  <c r="V435" i="2"/>
  <c r="V797" i="2"/>
  <c r="V939" i="2"/>
  <c r="V1001" i="2"/>
  <c r="V1051" i="2"/>
  <c r="V1085" i="2"/>
  <c r="V1111" i="2"/>
  <c r="V1135" i="2"/>
  <c r="V1159" i="2"/>
  <c r="V1182" i="2"/>
  <c r="V1203" i="2"/>
  <c r="V1221" i="2"/>
  <c r="V1240" i="2"/>
  <c r="V1255" i="2"/>
  <c r="V1270" i="2"/>
  <c r="V1288" i="2"/>
  <c r="V1303" i="2"/>
  <c r="V1318" i="2"/>
  <c r="V1334" i="2"/>
  <c r="V1348" i="2"/>
  <c r="V1362" i="2"/>
  <c r="V1376" i="2"/>
  <c r="V1390" i="2"/>
  <c r="V1406" i="2"/>
  <c r="V1420" i="2"/>
  <c r="V1433" i="2"/>
  <c r="V1446" i="2"/>
  <c r="V1459" i="2"/>
  <c r="V1472" i="2"/>
  <c r="V1485" i="2"/>
  <c r="V1498" i="2"/>
  <c r="V1512" i="2"/>
  <c r="V1525" i="2"/>
  <c r="V1538" i="2"/>
  <c r="V1551" i="2"/>
  <c r="V1564" i="2"/>
  <c r="V1577" i="2"/>
  <c r="V1590" i="2"/>
  <c r="V1603" i="2"/>
  <c r="V1616" i="2"/>
  <c r="V1629" i="2"/>
  <c r="V1642" i="2"/>
  <c r="V1656" i="2"/>
  <c r="V1668" i="2"/>
  <c r="V1680" i="2"/>
  <c r="V1692" i="2"/>
  <c r="V1704" i="2"/>
  <c r="V1716" i="2"/>
  <c r="V1728" i="2"/>
  <c r="V1740" i="2"/>
  <c r="V1752" i="2"/>
  <c r="V1764" i="2"/>
  <c r="V1776" i="2"/>
  <c r="V1788" i="2"/>
  <c r="V1800" i="2"/>
  <c r="V1812" i="2"/>
  <c r="V1824" i="2"/>
  <c r="V1836" i="2"/>
  <c r="V1848" i="2"/>
  <c r="V1860" i="2"/>
  <c r="V1872" i="2"/>
  <c r="V1884" i="2"/>
  <c r="V1896" i="2"/>
  <c r="V1908" i="2"/>
  <c r="V1920" i="2"/>
  <c r="V1932" i="2"/>
  <c r="V1944" i="2"/>
  <c r="V1956" i="2"/>
  <c r="V1968" i="2"/>
  <c r="V1980" i="2"/>
  <c r="V1992" i="2"/>
  <c r="V2004" i="2"/>
  <c r="V2016" i="2"/>
  <c r="V2028" i="2"/>
  <c r="V2040" i="2"/>
  <c r="V2052" i="2"/>
  <c r="V2064" i="2"/>
  <c r="V2076" i="2"/>
  <c r="V2088" i="2"/>
  <c r="V2100" i="2"/>
  <c r="V2112" i="2"/>
  <c r="V2124" i="2"/>
  <c r="V2136" i="2"/>
  <c r="V2148" i="2"/>
  <c r="V2160" i="2"/>
  <c r="V2172" i="2"/>
  <c r="V2184" i="2"/>
  <c r="V2196" i="2"/>
  <c r="V2208" i="2"/>
  <c r="V2220" i="2"/>
  <c r="V2232" i="2"/>
  <c r="V2244" i="2"/>
  <c r="V2256" i="2"/>
  <c r="V2268" i="2"/>
  <c r="V2280" i="2"/>
  <c r="V2292" i="2"/>
  <c r="V2304" i="2"/>
  <c r="V2316" i="2"/>
  <c r="V2328" i="2"/>
  <c r="V2340" i="2"/>
  <c r="V2352" i="2"/>
  <c r="V472" i="2"/>
  <c r="V816" i="2"/>
  <c r="V951" i="2"/>
  <c r="V1004" i="2"/>
  <c r="V1052" i="2"/>
  <c r="V1087" i="2"/>
  <c r="V1112" i="2"/>
  <c r="V1136" i="2"/>
  <c r="V1160" i="2"/>
  <c r="V1183" i="2"/>
  <c r="V1205" i="2"/>
  <c r="V1222" i="2"/>
  <c r="V1241" i="2"/>
  <c r="V1256" i="2"/>
  <c r="V1274" i="2"/>
  <c r="V1289" i="2"/>
  <c r="V1304" i="2"/>
  <c r="V1320" i="2"/>
  <c r="V1335" i="2"/>
  <c r="V1349" i="2"/>
  <c r="V1363" i="2"/>
  <c r="V1377" i="2"/>
  <c r="V1392" i="2"/>
  <c r="V1407" i="2"/>
  <c r="V1421" i="2"/>
  <c r="V1434" i="2"/>
  <c r="V1447" i="2"/>
  <c r="V1460" i="2"/>
  <c r="V1473" i="2"/>
  <c r="V1486" i="2"/>
  <c r="V1500" i="2"/>
  <c r="V1513" i="2"/>
  <c r="V1526" i="2"/>
  <c r="V1539" i="2"/>
  <c r="V1552" i="2"/>
  <c r="V1565" i="2"/>
  <c r="V1578" i="2"/>
  <c r="V1591" i="2"/>
  <c r="V1604" i="2"/>
  <c r="V1617" i="2"/>
  <c r="V1630" i="2"/>
  <c r="V1644" i="2"/>
  <c r="V1657" i="2"/>
  <c r="V1669" i="2"/>
  <c r="V1681" i="2"/>
  <c r="V1693" i="2"/>
  <c r="V1705" i="2"/>
  <c r="V1717" i="2"/>
  <c r="V1729" i="2"/>
  <c r="V1741" i="2"/>
  <c r="V1753" i="2"/>
  <c r="V1765" i="2"/>
  <c r="V1777" i="2"/>
  <c r="V1789" i="2"/>
  <c r="V1801" i="2"/>
  <c r="V1813" i="2"/>
  <c r="V1825" i="2"/>
  <c r="V1837" i="2"/>
  <c r="V1849" i="2"/>
  <c r="V1861" i="2"/>
  <c r="V1873" i="2"/>
  <c r="V1885" i="2"/>
  <c r="V1897" i="2"/>
  <c r="V1909" i="2"/>
  <c r="V1921" i="2"/>
  <c r="V1933" i="2"/>
  <c r="V1945" i="2"/>
  <c r="V1957" i="2"/>
  <c r="V1969" i="2"/>
  <c r="V1981" i="2"/>
  <c r="V1993" i="2"/>
  <c r="V2005" i="2"/>
  <c r="V2017" i="2"/>
  <c r="V2029" i="2"/>
  <c r="V2041" i="2"/>
  <c r="V2053" i="2"/>
  <c r="V2065" i="2"/>
  <c r="V2077" i="2"/>
  <c r="V508" i="2"/>
  <c r="V830" i="2"/>
  <c r="V952" i="2"/>
  <c r="V1005" i="2"/>
  <c r="V1053" i="2"/>
  <c r="V1088" i="2"/>
  <c r="V1113" i="2"/>
  <c r="V1137" i="2"/>
  <c r="V1161" i="2"/>
  <c r="V1184" i="2"/>
  <c r="V1206" i="2"/>
  <c r="V1227" i="2"/>
  <c r="V1242" i="2"/>
  <c r="V1257" i="2"/>
  <c r="V1275" i="2"/>
  <c r="V1290" i="2"/>
  <c r="V1305" i="2"/>
  <c r="V1322" i="2"/>
  <c r="V1336" i="2"/>
  <c r="V1350" i="2"/>
  <c r="V1364" i="2"/>
  <c r="V1378" i="2"/>
  <c r="V1394" i="2"/>
  <c r="V1408" i="2"/>
  <c r="V1422" i="2"/>
  <c r="V1435" i="2"/>
  <c r="V1448" i="2"/>
  <c r="V1461" i="2"/>
  <c r="V1474" i="2"/>
  <c r="V1488" i="2"/>
  <c r="V1501" i="2"/>
  <c r="V1514" i="2"/>
  <c r="V1527" i="2"/>
  <c r="V1540" i="2"/>
  <c r="V1553" i="2"/>
  <c r="V1566" i="2"/>
  <c r="V1579" i="2"/>
  <c r="V1592" i="2"/>
  <c r="V1605" i="2"/>
  <c r="V1618" i="2"/>
  <c r="V1632" i="2"/>
  <c r="V1645" i="2"/>
  <c r="V1658" i="2"/>
  <c r="V1670" i="2"/>
  <c r="V1682" i="2"/>
  <c r="V1694" i="2"/>
  <c r="V1706" i="2"/>
  <c r="V1718" i="2"/>
  <c r="V1730" i="2"/>
  <c r="V1742" i="2"/>
  <c r="V1754" i="2"/>
  <c r="V1766" i="2"/>
  <c r="V1778" i="2"/>
  <c r="V1790" i="2"/>
  <c r="V1802" i="2"/>
  <c r="V1814" i="2"/>
  <c r="V1826" i="2"/>
  <c r="V1838" i="2"/>
  <c r="V1850" i="2"/>
  <c r="V1862" i="2"/>
  <c r="V1874" i="2"/>
  <c r="V1886" i="2"/>
  <c r="V1898" i="2"/>
  <c r="V1910" i="2"/>
  <c r="V1922" i="2"/>
  <c r="V1934" i="2"/>
  <c r="V1946" i="2"/>
  <c r="V1958" i="2"/>
  <c r="V1970" i="2"/>
  <c r="V1982" i="2"/>
  <c r="V1994" i="2"/>
  <c r="V2006" i="2"/>
  <c r="V2018" i="2"/>
  <c r="V2030" i="2"/>
  <c r="V2042" i="2"/>
  <c r="V2054" i="2"/>
  <c r="V2066" i="2"/>
  <c r="V544" i="2"/>
  <c r="V844" i="2"/>
  <c r="V962" i="2"/>
  <c r="V1014" i="2"/>
  <c r="V1054" i="2"/>
  <c r="V1089" i="2"/>
  <c r="V1114" i="2"/>
  <c r="V1138" i="2"/>
  <c r="V1162" i="2"/>
  <c r="V1185" i="2"/>
  <c r="V1207" i="2"/>
  <c r="V1228" i="2"/>
  <c r="V1243" i="2"/>
  <c r="V1258" i="2"/>
  <c r="V1276" i="2"/>
  <c r="V1291" i="2"/>
  <c r="V1306" i="2"/>
  <c r="V1323" i="2"/>
  <c r="V1337" i="2"/>
  <c r="V1351" i="2"/>
  <c r="V1365" i="2"/>
  <c r="V1380" i="2"/>
  <c r="V1395" i="2"/>
  <c r="V1409" i="2"/>
  <c r="V1423" i="2"/>
  <c r="V1436" i="2"/>
  <c r="V1449" i="2"/>
  <c r="V1462" i="2"/>
  <c r="V1476" i="2"/>
  <c r="V1489" i="2"/>
  <c r="V1502" i="2"/>
  <c r="V1515" i="2"/>
  <c r="V1528" i="2"/>
  <c r="V1541" i="2"/>
  <c r="V1554" i="2"/>
  <c r="V1567" i="2"/>
  <c r="V1580" i="2"/>
  <c r="V1593" i="2"/>
  <c r="V1606" i="2"/>
  <c r="V1620" i="2"/>
  <c r="V1633" i="2"/>
  <c r="V1646" i="2"/>
  <c r="V1659" i="2"/>
  <c r="V1671" i="2"/>
  <c r="V1683" i="2"/>
  <c r="V1695" i="2"/>
  <c r="V1707" i="2"/>
  <c r="V1719" i="2"/>
  <c r="V1731" i="2"/>
  <c r="V1743" i="2"/>
  <c r="V1755" i="2"/>
  <c r="V1767" i="2"/>
  <c r="V1779" i="2"/>
  <c r="V1791" i="2"/>
  <c r="V1803" i="2"/>
  <c r="V1815" i="2"/>
  <c r="V1827" i="2"/>
  <c r="V1839" i="2"/>
  <c r="V1851" i="2"/>
  <c r="V1863" i="2"/>
  <c r="V1875" i="2"/>
  <c r="V1887" i="2"/>
  <c r="V1899" i="2"/>
  <c r="V1911" i="2"/>
  <c r="V1923" i="2"/>
  <c r="V1935" i="2"/>
  <c r="V1947" i="2"/>
  <c r="V1959" i="2"/>
  <c r="V1971" i="2"/>
  <c r="V1983" i="2"/>
  <c r="V1995" i="2"/>
  <c r="V2007" i="2"/>
  <c r="V2019" i="2"/>
  <c r="V2031" i="2"/>
  <c r="V2043" i="2"/>
  <c r="V580" i="2"/>
  <c r="V860" i="2"/>
  <c r="V964" i="2"/>
  <c r="V1017" i="2"/>
  <c r="V1063" i="2"/>
  <c r="V1090" i="2"/>
  <c r="V1121" i="2"/>
  <c r="V1145" i="2"/>
  <c r="V1169" i="2"/>
  <c r="V1186" i="2"/>
  <c r="V1208" i="2"/>
  <c r="V1229" i="2"/>
  <c r="V1244" i="2"/>
  <c r="V1262" i="2"/>
  <c r="V1277" i="2"/>
  <c r="V1292" i="2"/>
  <c r="V1310" i="2"/>
  <c r="V1324" i="2"/>
  <c r="V1338" i="2"/>
  <c r="V1352" i="2"/>
  <c r="V1366" i="2"/>
  <c r="V1382" i="2"/>
  <c r="V1396" i="2"/>
  <c r="V1410" i="2"/>
  <c r="V1424" i="2"/>
  <c r="V1437" i="2"/>
  <c r="V1450" i="2"/>
  <c r="V1464" i="2"/>
  <c r="V1477" i="2"/>
  <c r="V1490" i="2"/>
  <c r="V1503" i="2"/>
  <c r="V1516" i="2"/>
  <c r="V1529" i="2"/>
  <c r="V1542" i="2"/>
  <c r="V1555" i="2"/>
  <c r="V1568" i="2"/>
  <c r="V1581" i="2"/>
  <c r="V1594" i="2"/>
  <c r="V1608" i="2"/>
  <c r="V1621" i="2"/>
  <c r="V1634" i="2"/>
  <c r="V1647" i="2"/>
  <c r="V1660" i="2"/>
  <c r="V1672" i="2"/>
  <c r="V1684" i="2"/>
  <c r="V1696" i="2"/>
  <c r="V1708" i="2"/>
  <c r="V1720" i="2"/>
  <c r="V1732" i="2"/>
  <c r="V1744" i="2"/>
  <c r="V1756" i="2"/>
  <c r="V1768" i="2"/>
  <c r="V1780" i="2"/>
  <c r="V1792" i="2"/>
  <c r="V1804" i="2"/>
  <c r="V1816" i="2"/>
  <c r="V1828" i="2"/>
  <c r="V1840" i="2"/>
  <c r="V1852" i="2"/>
  <c r="V1864" i="2"/>
  <c r="V1876" i="2"/>
  <c r="V1888" i="2"/>
  <c r="V1900" i="2"/>
  <c r="V1912" i="2"/>
  <c r="V1924" i="2"/>
  <c r="V1936" i="2"/>
  <c r="V1948" i="2"/>
  <c r="V1960" i="2"/>
  <c r="V1972" i="2"/>
  <c r="V616" i="2"/>
  <c r="V874" i="2"/>
  <c r="V965" i="2"/>
  <c r="V1018" i="2"/>
  <c r="V1064" i="2"/>
  <c r="V1097" i="2"/>
  <c r="V1122" i="2"/>
  <c r="V1146" i="2"/>
  <c r="V1170" i="2"/>
  <c r="V1191" i="2"/>
  <c r="V1209" i="2"/>
  <c r="V1230" i="2"/>
  <c r="V1245" i="2"/>
  <c r="V1263" i="2"/>
  <c r="V1278" i="2"/>
  <c r="V1293" i="2"/>
  <c r="V1311" i="2"/>
  <c r="V1325" i="2"/>
  <c r="V1339" i="2"/>
  <c r="V1353" i="2"/>
  <c r="V1368" i="2"/>
  <c r="V1383" i="2"/>
  <c r="V1397" i="2"/>
  <c r="V1411" i="2"/>
  <c r="V1425" i="2"/>
  <c r="V1438" i="2"/>
  <c r="V1452" i="2"/>
  <c r="V1465" i="2"/>
  <c r="V1478" i="2"/>
  <c r="V1491" i="2"/>
  <c r="V1504" i="2"/>
  <c r="V1517" i="2"/>
  <c r="V1530" i="2"/>
  <c r="V1543" i="2"/>
  <c r="V1556" i="2"/>
  <c r="V1569" i="2"/>
  <c r="V1582" i="2"/>
  <c r="V1596" i="2"/>
  <c r="V1609" i="2"/>
  <c r="V1622" i="2"/>
  <c r="V1635" i="2"/>
  <c r="V1648" i="2"/>
  <c r="V1661" i="2"/>
  <c r="V1673" i="2"/>
  <c r="V1685" i="2"/>
  <c r="V1697" i="2"/>
  <c r="V1709" i="2"/>
  <c r="V1721" i="2"/>
  <c r="V1733" i="2"/>
  <c r="V1745" i="2"/>
  <c r="V1757" i="2"/>
  <c r="V1769" i="2"/>
  <c r="V1781" i="2"/>
  <c r="V1793" i="2"/>
  <c r="V1805" i="2"/>
  <c r="V1817" i="2"/>
  <c r="V1829" i="2"/>
  <c r="V1841" i="2"/>
  <c r="V1853" i="2"/>
  <c r="V1865" i="2"/>
  <c r="V1877" i="2"/>
  <c r="V1889" i="2"/>
  <c r="V1901" i="2"/>
  <c r="V1913" i="2"/>
  <c r="V1925" i="2"/>
  <c r="V1937" i="2"/>
  <c r="V1949" i="2"/>
  <c r="V1961" i="2"/>
  <c r="V1973" i="2"/>
  <c r="V1985" i="2"/>
  <c r="V1997" i="2"/>
  <c r="V2009" i="2"/>
  <c r="V2021" i="2"/>
  <c r="V2033" i="2"/>
  <c r="V2045" i="2"/>
  <c r="V2057" i="2"/>
  <c r="V2069" i="2"/>
  <c r="V2081" i="2"/>
  <c r="V2093" i="2"/>
  <c r="V2105" i="2"/>
  <c r="V2117" i="2"/>
  <c r="V2129" i="2"/>
  <c r="V2141" i="2"/>
  <c r="V2153" i="2"/>
  <c r="V2165" i="2"/>
  <c r="V650" i="2"/>
  <c r="V887" i="2"/>
  <c r="V975" i="2"/>
  <c r="V1027" i="2"/>
  <c r="V1065" i="2"/>
  <c r="V1099" i="2"/>
  <c r="V1123" i="2"/>
  <c r="V1147" i="2"/>
  <c r="V1171" i="2"/>
  <c r="V1193" i="2"/>
  <c r="V1210" i="2"/>
  <c r="V1231" i="2"/>
  <c r="V1246" i="2"/>
  <c r="V1264" i="2"/>
  <c r="V1279" i="2"/>
  <c r="V1294" i="2"/>
  <c r="V1312" i="2"/>
  <c r="V1326" i="2"/>
  <c r="V1340" i="2"/>
  <c r="V1354" i="2"/>
  <c r="V1370" i="2"/>
  <c r="V1384" i="2"/>
  <c r="V1398" i="2"/>
  <c r="V1412" i="2"/>
  <c r="V1426" i="2"/>
  <c r="V1440" i="2"/>
  <c r="V1453" i="2"/>
  <c r="V1466" i="2"/>
  <c r="V1479" i="2"/>
  <c r="V1492" i="2"/>
  <c r="V1505" i="2"/>
  <c r="V1518" i="2"/>
  <c r="V1531" i="2"/>
  <c r="V1544" i="2"/>
  <c r="V1557" i="2"/>
  <c r="V1570" i="2"/>
  <c r="V1584" i="2"/>
  <c r="V1597" i="2"/>
  <c r="V1610" i="2"/>
  <c r="V1623" i="2"/>
  <c r="V1636" i="2"/>
  <c r="V1649" i="2"/>
  <c r="V1662" i="2"/>
  <c r="V1674" i="2"/>
  <c r="V1686" i="2"/>
  <c r="V1698" i="2"/>
  <c r="V1710" i="2"/>
  <c r="V1722" i="2"/>
  <c r="V1734" i="2"/>
  <c r="V1746" i="2"/>
  <c r="V1758" i="2"/>
  <c r="V1770" i="2"/>
  <c r="V1782" i="2"/>
  <c r="V1794" i="2"/>
  <c r="V1806" i="2"/>
  <c r="V1818" i="2"/>
  <c r="V1830" i="2"/>
  <c r="V1842" i="2"/>
  <c r="V1854" i="2"/>
  <c r="V1866" i="2"/>
  <c r="V1878" i="2"/>
  <c r="V1890" i="2"/>
  <c r="V676" i="2"/>
  <c r="V900" i="2"/>
  <c r="V977" i="2"/>
  <c r="V1029" i="2"/>
  <c r="V1066" i="2"/>
  <c r="V1100" i="2"/>
  <c r="V1124" i="2"/>
  <c r="V1148" i="2"/>
  <c r="V1172" i="2"/>
  <c r="V1194" i="2"/>
  <c r="V1215" i="2"/>
  <c r="V1232" i="2"/>
  <c r="V1250" i="2"/>
  <c r="V1265" i="2"/>
  <c r="V1280" i="2"/>
  <c r="V1298" i="2"/>
  <c r="V1313" i="2"/>
  <c r="V1327" i="2"/>
  <c r="V1341" i="2"/>
  <c r="V1356" i="2"/>
  <c r="V1371" i="2"/>
  <c r="V1385" i="2"/>
  <c r="V1399" i="2"/>
  <c r="V1413" i="2"/>
  <c r="V1428" i="2"/>
  <c r="V1441" i="2"/>
  <c r="V1454" i="2"/>
  <c r="V1467" i="2"/>
  <c r="V1480" i="2"/>
  <c r="V1493" i="2"/>
  <c r="V1506" i="2"/>
  <c r="V1519" i="2"/>
  <c r="V1532" i="2"/>
  <c r="V1545" i="2"/>
  <c r="V1558" i="2"/>
  <c r="V1572" i="2"/>
  <c r="V1585" i="2"/>
  <c r="V1598" i="2"/>
  <c r="V1611" i="2"/>
  <c r="V1624" i="2"/>
  <c r="V1637" i="2"/>
  <c r="V1650" i="2"/>
  <c r="V1663" i="2"/>
  <c r="V1675" i="2"/>
  <c r="V1687" i="2"/>
  <c r="V1699" i="2"/>
  <c r="V1711" i="2"/>
  <c r="V1723" i="2"/>
  <c r="V1735" i="2"/>
  <c r="V1747" i="2"/>
  <c r="V1759" i="2"/>
  <c r="V1771" i="2"/>
  <c r="V1783" i="2"/>
  <c r="V1795" i="2"/>
  <c r="V1807" i="2"/>
  <c r="V1819" i="2"/>
  <c r="V1831" i="2"/>
  <c r="V1843" i="2"/>
  <c r="V1855" i="2"/>
  <c r="V1867" i="2"/>
  <c r="V1879" i="2"/>
  <c r="V1891" i="2"/>
  <c r="V1903" i="2"/>
  <c r="V1915" i="2"/>
  <c r="V1927" i="2"/>
  <c r="V1939" i="2"/>
  <c r="V1951" i="2"/>
  <c r="V1963" i="2"/>
  <c r="V1975" i="2"/>
  <c r="V1987" i="2"/>
  <c r="V1999" i="2"/>
  <c r="V2011" i="2"/>
  <c r="V2023" i="2"/>
  <c r="V2035" i="2"/>
  <c r="V2047" i="2"/>
  <c r="V2059" i="2"/>
  <c r="V2071" i="2"/>
  <c r="V709" i="2"/>
  <c r="V913" i="2"/>
  <c r="V978" i="2"/>
  <c r="V1030" i="2"/>
  <c r="V1075" i="2"/>
  <c r="V1101" i="2"/>
  <c r="V1125" i="2"/>
  <c r="V1149" i="2"/>
  <c r="V1173" i="2"/>
  <c r="V1195" i="2"/>
  <c r="V1217" i="2"/>
  <c r="V1233" i="2"/>
  <c r="V1251" i="2"/>
  <c r="V1266" i="2"/>
  <c r="V1281" i="2"/>
  <c r="V1299" i="2"/>
  <c r="V1314" i="2"/>
  <c r="V1328" i="2"/>
  <c r="V1342" i="2"/>
  <c r="V1358" i="2"/>
  <c r="V1372" i="2"/>
  <c r="V1386" i="2"/>
  <c r="V1400" i="2"/>
  <c r="V1414" i="2"/>
  <c r="V1429" i="2"/>
  <c r="V1442" i="2"/>
  <c r="V1455" i="2"/>
  <c r="V1468" i="2"/>
  <c r="V1481" i="2"/>
  <c r="V1494" i="2"/>
  <c r="V1507" i="2"/>
  <c r="V1520" i="2"/>
  <c r="V1533" i="2"/>
  <c r="V1546" i="2"/>
  <c r="V1560" i="2"/>
  <c r="V1573" i="2"/>
  <c r="V1586" i="2"/>
  <c r="V1599" i="2"/>
  <c r="V1612" i="2"/>
  <c r="V1625" i="2"/>
  <c r="V1638" i="2"/>
  <c r="V1651" i="2"/>
  <c r="V1664" i="2"/>
  <c r="V1676" i="2"/>
  <c r="V1688" i="2"/>
  <c r="V1700" i="2"/>
  <c r="V1712" i="2"/>
  <c r="V1724" i="2"/>
  <c r="V1736" i="2"/>
  <c r="V1748" i="2"/>
  <c r="V1760" i="2"/>
  <c r="V1772" i="2"/>
  <c r="V1784" i="2"/>
  <c r="V1796" i="2"/>
  <c r="V1808" i="2"/>
  <c r="V1820" i="2"/>
  <c r="V1832" i="2"/>
  <c r="V1844" i="2"/>
  <c r="V1856" i="2"/>
  <c r="V1868" i="2"/>
  <c r="V1880" i="2"/>
  <c r="V1892" i="2"/>
  <c r="V734" i="2"/>
  <c r="V1252" i="2"/>
  <c r="V1430" i="2"/>
  <c r="V1587" i="2"/>
  <c r="V1737" i="2"/>
  <c r="V1881" i="2"/>
  <c r="V1940" i="2"/>
  <c r="V1986" i="2"/>
  <c r="V2022" i="2"/>
  <c r="V2055" i="2"/>
  <c r="V2078" i="2"/>
  <c r="V2094" i="2"/>
  <c r="V2109" i="2"/>
  <c r="V2126" i="2"/>
  <c r="V2142" i="2"/>
  <c r="V2157" i="2"/>
  <c r="V2174" i="2"/>
  <c r="V2188" i="2"/>
  <c r="V2202" i="2"/>
  <c r="V2216" i="2"/>
  <c r="V2231" i="2"/>
  <c r="V2246" i="2"/>
  <c r="V2260" i="2"/>
  <c r="V2274" i="2"/>
  <c r="V2288" i="2"/>
  <c r="V2303" i="2"/>
  <c r="V2318" i="2"/>
  <c r="V2332" i="2"/>
  <c r="V2346" i="2"/>
  <c r="V2360" i="2"/>
  <c r="V2373" i="2"/>
  <c r="V2387" i="2"/>
  <c r="V2400" i="2"/>
  <c r="V2413" i="2"/>
  <c r="V2426" i="2"/>
  <c r="V2439" i="2"/>
  <c r="V2452" i="2"/>
  <c r="V2465" i="2"/>
  <c r="V2478" i="2"/>
  <c r="V2491" i="2"/>
  <c r="V2504" i="2"/>
  <c r="V2517" i="2"/>
  <c r="V2531" i="2"/>
  <c r="V2544" i="2"/>
  <c r="V2557" i="2"/>
  <c r="V2570" i="2"/>
  <c r="V2583" i="2"/>
  <c r="V2596" i="2"/>
  <c r="V2609" i="2"/>
  <c r="V2622" i="2"/>
  <c r="V2635" i="2"/>
  <c r="V2648" i="2"/>
  <c r="V2661" i="2"/>
  <c r="V2675" i="2"/>
  <c r="V2688" i="2"/>
  <c r="V2701" i="2"/>
  <c r="V2714" i="2"/>
  <c r="V2727" i="2"/>
  <c r="V2740" i="2"/>
  <c r="V2753" i="2"/>
  <c r="V2766" i="2"/>
  <c r="V2778" i="2"/>
  <c r="V2790" i="2"/>
  <c r="V2802" i="2"/>
  <c r="V2814" i="2"/>
  <c r="V2826" i="2"/>
  <c r="V2838" i="2"/>
  <c r="V2850" i="2"/>
  <c r="V2862" i="2"/>
  <c r="V2874" i="2"/>
  <c r="V2886" i="2"/>
  <c r="V2898" i="2"/>
  <c r="V2910" i="2"/>
  <c r="V2922" i="2"/>
  <c r="V2934" i="2"/>
  <c r="V2946" i="2"/>
  <c r="V2958" i="2"/>
  <c r="V2970" i="2"/>
  <c r="V2982" i="2"/>
  <c r="V2994" i="2"/>
  <c r="V3006" i="2"/>
  <c r="V3018" i="2"/>
  <c r="V3030" i="2"/>
  <c r="V3042" i="2"/>
  <c r="V3054" i="2"/>
  <c r="V3066" i="2"/>
  <c r="V3078" i="2"/>
  <c r="V3090" i="2"/>
  <c r="V3102" i="2"/>
  <c r="V3114" i="2"/>
  <c r="V3126" i="2"/>
  <c r="V3138" i="2"/>
  <c r="V3150" i="2"/>
  <c r="V3162" i="2"/>
  <c r="V3174" i="2"/>
  <c r="V3186" i="2"/>
  <c r="V3198" i="2"/>
  <c r="V3210" i="2"/>
  <c r="V3222" i="2"/>
  <c r="V3234" i="2"/>
  <c r="V3246" i="2"/>
  <c r="V3258" i="2"/>
  <c r="V3270" i="2"/>
  <c r="V3282" i="2"/>
  <c r="V3294" i="2"/>
  <c r="V3306" i="2"/>
  <c r="V3318" i="2"/>
  <c r="V3330" i="2"/>
  <c r="V3342" i="2"/>
  <c r="V3354" i="2"/>
  <c r="V3366" i="2"/>
  <c r="V3378" i="2"/>
  <c r="V3390" i="2"/>
  <c r="V3402" i="2"/>
  <c r="V3414" i="2"/>
  <c r="V3426" i="2"/>
  <c r="V3438" i="2"/>
  <c r="V3450" i="2"/>
  <c r="V3462" i="2"/>
  <c r="V3474" i="2"/>
  <c r="V3486" i="2"/>
  <c r="V3498" i="2"/>
  <c r="V3510" i="2"/>
  <c r="V3522" i="2"/>
  <c r="V3534" i="2"/>
  <c r="V3546" i="2"/>
  <c r="V3558" i="2"/>
  <c r="V3570" i="2"/>
  <c r="V3582" i="2"/>
  <c r="V3594" i="2"/>
  <c r="V3606" i="2"/>
  <c r="V3618" i="2"/>
  <c r="V3630" i="2"/>
  <c r="V3642" i="2"/>
  <c r="V3654" i="2"/>
  <c r="V3666" i="2"/>
  <c r="V3678" i="2"/>
  <c r="V3690" i="2"/>
  <c r="V3702" i="2"/>
  <c r="V3714" i="2"/>
  <c r="V3726" i="2"/>
  <c r="V3738" i="2"/>
  <c r="V925" i="2"/>
  <c r="V1267" i="2"/>
  <c r="V1443" i="2"/>
  <c r="V1600" i="2"/>
  <c r="V1749" i="2"/>
  <c r="V1893" i="2"/>
  <c r="V1941" i="2"/>
  <c r="V1988" i="2"/>
  <c r="V2024" i="2"/>
  <c r="V2056" i="2"/>
  <c r="V2079" i="2"/>
  <c r="V2095" i="2"/>
  <c r="V2111" i="2"/>
  <c r="V2127" i="2"/>
  <c r="V2143" i="2"/>
  <c r="V2159" i="2"/>
  <c r="V2175" i="2"/>
  <c r="V2189" i="2"/>
  <c r="V2203" i="2"/>
  <c r="V2217" i="2"/>
  <c r="V2233" i="2"/>
  <c r="V2247" i="2"/>
  <c r="V2261" i="2"/>
  <c r="V2275" i="2"/>
  <c r="V2289" i="2"/>
  <c r="V2305" i="2"/>
  <c r="V2319" i="2"/>
  <c r="V2333" i="2"/>
  <c r="V2347" i="2"/>
  <c r="V2361" i="2"/>
  <c r="V2375" i="2"/>
  <c r="V2388" i="2"/>
  <c r="V2401" i="2"/>
  <c r="V2414" i="2"/>
  <c r="V2427" i="2"/>
  <c r="V2440" i="2"/>
  <c r="V2453" i="2"/>
  <c r="V2466" i="2"/>
  <c r="V2479" i="2"/>
  <c r="V2492" i="2"/>
  <c r="V2505" i="2"/>
  <c r="V2519" i="2"/>
  <c r="V2532" i="2"/>
  <c r="V2545" i="2"/>
  <c r="V2558" i="2"/>
  <c r="V2571" i="2"/>
  <c r="V2584" i="2"/>
  <c r="V2597" i="2"/>
  <c r="V2610" i="2"/>
  <c r="V2623" i="2"/>
  <c r="V2636" i="2"/>
  <c r="V2649" i="2"/>
  <c r="V2663" i="2"/>
  <c r="V2676" i="2"/>
  <c r="V2689" i="2"/>
  <c r="V2702" i="2"/>
  <c r="V2715" i="2"/>
  <c r="V2728" i="2"/>
  <c r="V2741" i="2"/>
  <c r="V2754" i="2"/>
  <c r="V2767" i="2"/>
  <c r="V2779" i="2"/>
  <c r="V2791" i="2"/>
  <c r="V2803" i="2"/>
  <c r="V2815" i="2"/>
  <c r="V2827" i="2"/>
  <c r="V2839" i="2"/>
  <c r="V2851" i="2"/>
  <c r="V2863" i="2"/>
  <c r="V2875" i="2"/>
  <c r="V2887" i="2"/>
  <c r="V2899" i="2"/>
  <c r="V2911" i="2"/>
  <c r="V2923" i="2"/>
  <c r="V2935" i="2"/>
  <c r="V2947" i="2"/>
  <c r="V988" i="2"/>
  <c r="V1282" i="2"/>
  <c r="V1456" i="2"/>
  <c r="V1613" i="2"/>
  <c r="V1761" i="2"/>
  <c r="V1902" i="2"/>
  <c r="V1950" i="2"/>
  <c r="V1989" i="2"/>
  <c r="V2025" i="2"/>
  <c r="V2058" i="2"/>
  <c r="V2080" i="2"/>
  <c r="V2096" i="2"/>
  <c r="V2113" i="2"/>
  <c r="V2128" i="2"/>
  <c r="V2144" i="2"/>
  <c r="V2161" i="2"/>
  <c r="V2176" i="2"/>
  <c r="V2190" i="2"/>
  <c r="V2204" i="2"/>
  <c r="V2219" i="2"/>
  <c r="V2234" i="2"/>
  <c r="V2248" i="2"/>
  <c r="V2262" i="2"/>
  <c r="V2276" i="2"/>
  <c r="V2291" i="2"/>
  <c r="V2306" i="2"/>
  <c r="V2320" i="2"/>
  <c r="V2334" i="2"/>
  <c r="V2348" i="2"/>
  <c r="V2363" i="2"/>
  <c r="V2376" i="2"/>
  <c r="V2389" i="2"/>
  <c r="V2402" i="2"/>
  <c r="V2415" i="2"/>
  <c r="V2428" i="2"/>
  <c r="V2441" i="2"/>
  <c r="V2454" i="2"/>
  <c r="V2467" i="2"/>
  <c r="V2480" i="2"/>
  <c r="V2493" i="2"/>
  <c r="V2507" i="2"/>
  <c r="V2520" i="2"/>
  <c r="V2533" i="2"/>
  <c r="V2546" i="2"/>
  <c r="V2559" i="2"/>
  <c r="V2572" i="2"/>
  <c r="V2585" i="2"/>
  <c r="V2598" i="2"/>
  <c r="V2611" i="2"/>
  <c r="V2624" i="2"/>
  <c r="V2637" i="2"/>
  <c r="V2651" i="2"/>
  <c r="V2664" i="2"/>
  <c r="V2677" i="2"/>
  <c r="V2690" i="2"/>
  <c r="V2703" i="2"/>
  <c r="V2716" i="2"/>
  <c r="V2729" i="2"/>
  <c r="V2742" i="2"/>
  <c r="V2755" i="2"/>
  <c r="V2768" i="2"/>
  <c r="V2780" i="2"/>
  <c r="V2792" i="2"/>
  <c r="V2804" i="2"/>
  <c r="V2816" i="2"/>
  <c r="V2828" i="2"/>
  <c r="V2840" i="2"/>
  <c r="V2852" i="2"/>
  <c r="V2864" i="2"/>
  <c r="V2876" i="2"/>
  <c r="V2888" i="2"/>
  <c r="V2900" i="2"/>
  <c r="V2912" i="2"/>
  <c r="V2924" i="2"/>
  <c r="V2936" i="2"/>
  <c r="V2948" i="2"/>
  <c r="V2960" i="2"/>
  <c r="V2972" i="2"/>
  <c r="V2984" i="2"/>
  <c r="V2996" i="2"/>
  <c r="V3008" i="2"/>
  <c r="V3020" i="2"/>
  <c r="V3032" i="2"/>
  <c r="V3044" i="2"/>
  <c r="V3056" i="2"/>
  <c r="V3068" i="2"/>
  <c r="V1039" i="2"/>
  <c r="V1300" i="2"/>
  <c r="V1469" i="2"/>
  <c r="V1626" i="2"/>
  <c r="V1773" i="2"/>
  <c r="V1904" i="2"/>
  <c r="V1952" i="2"/>
  <c r="V1996" i="2"/>
  <c r="V2032" i="2"/>
  <c r="V2060" i="2"/>
  <c r="V2082" i="2"/>
  <c r="V2097" i="2"/>
  <c r="V2114" i="2"/>
  <c r="V2130" i="2"/>
  <c r="V2145" i="2"/>
  <c r="V2162" i="2"/>
  <c r="V2177" i="2"/>
  <c r="V2191" i="2"/>
  <c r="V2205" i="2"/>
  <c r="V2221" i="2"/>
  <c r="V2235" i="2"/>
  <c r="V2249" i="2"/>
  <c r="V2263" i="2"/>
  <c r="V2277" i="2"/>
  <c r="V2293" i="2"/>
  <c r="V2307" i="2"/>
  <c r="V2321" i="2"/>
  <c r="V2335" i="2"/>
  <c r="V2349" i="2"/>
  <c r="V2364" i="2"/>
  <c r="V2377" i="2"/>
  <c r="V2390" i="2"/>
  <c r="V2403" i="2"/>
  <c r="V2416" i="2"/>
  <c r="V2429" i="2"/>
  <c r="V2442" i="2"/>
  <c r="V2455" i="2"/>
  <c r="V2468" i="2"/>
  <c r="V2481" i="2"/>
  <c r="V2495" i="2"/>
  <c r="V2508" i="2"/>
  <c r="V2521" i="2"/>
  <c r="V2534" i="2"/>
  <c r="V2547" i="2"/>
  <c r="V2560" i="2"/>
  <c r="V2573" i="2"/>
  <c r="V2586" i="2"/>
  <c r="V2599" i="2"/>
  <c r="V2612" i="2"/>
  <c r="V2625" i="2"/>
  <c r="V2639" i="2"/>
  <c r="V2652" i="2"/>
  <c r="V2665" i="2"/>
  <c r="V2678" i="2"/>
  <c r="V2691" i="2"/>
  <c r="V2704" i="2"/>
  <c r="V2717" i="2"/>
  <c r="V2730" i="2"/>
  <c r="V2743" i="2"/>
  <c r="V2756" i="2"/>
  <c r="V2769" i="2"/>
  <c r="V2781" i="2"/>
  <c r="V2793" i="2"/>
  <c r="V2805" i="2"/>
  <c r="V2817" i="2"/>
  <c r="V2829" i="2"/>
  <c r="V2841" i="2"/>
  <c r="V2853" i="2"/>
  <c r="V2865" i="2"/>
  <c r="V2877" i="2"/>
  <c r="V2889" i="2"/>
  <c r="V2901" i="2"/>
  <c r="V2913" i="2"/>
  <c r="V2925" i="2"/>
  <c r="V2937" i="2"/>
  <c r="V1076" i="2"/>
  <c r="V1315" i="2"/>
  <c r="V1482" i="2"/>
  <c r="V1639" i="2"/>
  <c r="V1785" i="2"/>
  <c r="V1905" i="2"/>
  <c r="V1953" i="2"/>
  <c r="V1998" i="2"/>
  <c r="V2034" i="2"/>
  <c r="V2061" i="2"/>
  <c r="V2083" i="2"/>
  <c r="V2099" i="2"/>
  <c r="V2115" i="2"/>
  <c r="V2131" i="2"/>
  <c r="V2147" i="2"/>
  <c r="V2163" i="2"/>
  <c r="V2178" i="2"/>
  <c r="V2192" i="2"/>
  <c r="V2207" i="2"/>
  <c r="V2222" i="2"/>
  <c r="V2236" i="2"/>
  <c r="V2250" i="2"/>
  <c r="V2264" i="2"/>
  <c r="V2279" i="2"/>
  <c r="V2294" i="2"/>
  <c r="V2308" i="2"/>
  <c r="V2322" i="2"/>
  <c r="V2336" i="2"/>
  <c r="V2351" i="2"/>
  <c r="V2365" i="2"/>
  <c r="V2378" i="2"/>
  <c r="V2391" i="2"/>
  <c r="V2404" i="2"/>
  <c r="V2417" i="2"/>
  <c r="V2430" i="2"/>
  <c r="V2443" i="2"/>
  <c r="V2456" i="2"/>
  <c r="V2469" i="2"/>
  <c r="V2483" i="2"/>
  <c r="V2496" i="2"/>
  <c r="V2509" i="2"/>
  <c r="V2522" i="2"/>
  <c r="V2535" i="2"/>
  <c r="V2548" i="2"/>
  <c r="V2561" i="2"/>
  <c r="V2574" i="2"/>
  <c r="V2587" i="2"/>
  <c r="V2600" i="2"/>
  <c r="V2613" i="2"/>
  <c r="V2627" i="2"/>
  <c r="V2640" i="2"/>
  <c r="V2653" i="2"/>
  <c r="V2666" i="2"/>
  <c r="V2679" i="2"/>
  <c r="V2692" i="2"/>
  <c r="V2705" i="2"/>
  <c r="V2718" i="2"/>
  <c r="V2731" i="2"/>
  <c r="V2744" i="2"/>
  <c r="V2757" i="2"/>
  <c r="V2770" i="2"/>
  <c r="V2782" i="2"/>
  <c r="V2794" i="2"/>
  <c r="V2806" i="2"/>
  <c r="V2818" i="2"/>
  <c r="V2830" i="2"/>
  <c r="V2842" i="2"/>
  <c r="V2854" i="2"/>
  <c r="V2866" i="2"/>
  <c r="V2878" i="2"/>
  <c r="V2890" i="2"/>
  <c r="V2902" i="2"/>
  <c r="V2914" i="2"/>
  <c r="V2926" i="2"/>
  <c r="V2938" i="2"/>
  <c r="V2950" i="2"/>
  <c r="V2962" i="2"/>
  <c r="V2974" i="2"/>
  <c r="V2986" i="2"/>
  <c r="V2998" i="2"/>
  <c r="V3010" i="2"/>
  <c r="V3022" i="2"/>
  <c r="V1102" i="2"/>
  <c r="V1329" i="2"/>
  <c r="V1495" i="2"/>
  <c r="V1652" i="2"/>
  <c r="V1797" i="2"/>
  <c r="V1914" i="2"/>
  <c r="V1962" i="2"/>
  <c r="V2000" i="2"/>
  <c r="V2036" i="2"/>
  <c r="V2063" i="2"/>
  <c r="V2084" i="2"/>
  <c r="V2101" i="2"/>
  <c r="V2116" i="2"/>
  <c r="V2132" i="2"/>
  <c r="V2149" i="2"/>
  <c r="V2164" i="2"/>
  <c r="V2179" i="2"/>
  <c r="V2193" i="2"/>
  <c r="V2209" i="2"/>
  <c r="V2223" i="2"/>
  <c r="V2237" i="2"/>
  <c r="V2251" i="2"/>
  <c r="V2265" i="2"/>
  <c r="V2281" i="2"/>
  <c r="V2295" i="2"/>
  <c r="V2309" i="2"/>
  <c r="V2323" i="2"/>
  <c r="V2337" i="2"/>
  <c r="V2353" i="2"/>
  <c r="V2366" i="2"/>
  <c r="V2379" i="2"/>
  <c r="V2392" i="2"/>
  <c r="V2405" i="2"/>
  <c r="V2418" i="2"/>
  <c r="V2431" i="2"/>
  <c r="V2444" i="2"/>
  <c r="V2457" i="2"/>
  <c r="V2471" i="2"/>
  <c r="V2484" i="2"/>
  <c r="V2497" i="2"/>
  <c r="V2510" i="2"/>
  <c r="V2523" i="2"/>
  <c r="V2536" i="2"/>
  <c r="V2549" i="2"/>
  <c r="V2562" i="2"/>
  <c r="V2575" i="2"/>
  <c r="V2588" i="2"/>
  <c r="V2601" i="2"/>
  <c r="V2615" i="2"/>
  <c r="V2628" i="2"/>
  <c r="V2641" i="2"/>
  <c r="V2654" i="2"/>
  <c r="V2667" i="2"/>
  <c r="V2680" i="2"/>
  <c r="V2693" i="2"/>
  <c r="V2706" i="2"/>
  <c r="V2719" i="2"/>
  <c r="V2732" i="2"/>
  <c r="V2745" i="2"/>
  <c r="V2759" i="2"/>
  <c r="V2771" i="2"/>
  <c r="V2783" i="2"/>
  <c r="V2795" i="2"/>
  <c r="V2807" i="2"/>
  <c r="V2819" i="2"/>
  <c r="V2831" i="2"/>
  <c r="V2843" i="2"/>
  <c r="V2855" i="2"/>
  <c r="V2867" i="2"/>
  <c r="V2879" i="2"/>
  <c r="V2891" i="2"/>
  <c r="V2903" i="2"/>
  <c r="V2915" i="2"/>
  <c r="V2927" i="2"/>
  <c r="V2939" i="2"/>
  <c r="V2951" i="2"/>
  <c r="V2963" i="2"/>
  <c r="V2975" i="2"/>
  <c r="V2987" i="2"/>
  <c r="V2999" i="2"/>
  <c r="V3011" i="2"/>
  <c r="V3023" i="2"/>
  <c r="V3035" i="2"/>
  <c r="V3047" i="2"/>
  <c r="V3059" i="2"/>
  <c r="V1126" i="2"/>
  <c r="V1344" i="2"/>
  <c r="V1508" i="2"/>
  <c r="V1665" i="2"/>
  <c r="V1809" i="2"/>
  <c r="V1916" i="2"/>
  <c r="V1964" i="2"/>
  <c r="V2001" i="2"/>
  <c r="V2037" i="2"/>
  <c r="V2067" i="2"/>
  <c r="V2085" i="2"/>
  <c r="V2102" i="2"/>
  <c r="V2118" i="2"/>
  <c r="V2133" i="2"/>
  <c r="V2150" i="2"/>
  <c r="V2166" i="2"/>
  <c r="V2180" i="2"/>
  <c r="V2195" i="2"/>
  <c r="V2210" i="2"/>
  <c r="V2224" i="2"/>
  <c r="V2238" i="2"/>
  <c r="V2252" i="2"/>
  <c r="V2267" i="2"/>
  <c r="V2282" i="2"/>
  <c r="V2296" i="2"/>
  <c r="V2310" i="2"/>
  <c r="V2324" i="2"/>
  <c r="V2339" i="2"/>
  <c r="V2354" i="2"/>
  <c r="V2367" i="2"/>
  <c r="V2380" i="2"/>
  <c r="V2393" i="2"/>
  <c r="V2406" i="2"/>
  <c r="V2419" i="2"/>
  <c r="V2432" i="2"/>
  <c r="V2445" i="2"/>
  <c r="V2459" i="2"/>
  <c r="V2472" i="2"/>
  <c r="V2485" i="2"/>
  <c r="V2498" i="2"/>
  <c r="V2511" i="2"/>
  <c r="V2524" i="2"/>
  <c r="V2537" i="2"/>
  <c r="V2550" i="2"/>
  <c r="V2563" i="2"/>
  <c r="V2576" i="2"/>
  <c r="V2589" i="2"/>
  <c r="V2603" i="2"/>
  <c r="V2616" i="2"/>
  <c r="V2629" i="2"/>
  <c r="V2642" i="2"/>
  <c r="V2655" i="2"/>
  <c r="V2668" i="2"/>
  <c r="V2681" i="2"/>
  <c r="V2694" i="2"/>
  <c r="V2707" i="2"/>
  <c r="V2720" i="2"/>
  <c r="V2733" i="2"/>
  <c r="V2747" i="2"/>
  <c r="V2760" i="2"/>
  <c r="V2772" i="2"/>
  <c r="V2784" i="2"/>
  <c r="V2796" i="2"/>
  <c r="V2808" i="2"/>
  <c r="V2820" i="2"/>
  <c r="V2832" i="2"/>
  <c r="V2844" i="2"/>
  <c r="V1150" i="2"/>
  <c r="V1359" i="2"/>
  <c r="V1521" i="2"/>
  <c r="V1677" i="2"/>
  <c r="V1821" i="2"/>
  <c r="V1917" i="2"/>
  <c r="V1965" i="2"/>
  <c r="V2008" i="2"/>
  <c r="V2044" i="2"/>
  <c r="V2068" i="2"/>
  <c r="V2087" i="2"/>
  <c r="V2103" i="2"/>
  <c r="V2119" i="2"/>
  <c r="V2135" i="2"/>
  <c r="V2151" i="2"/>
  <c r="V2167" i="2"/>
  <c r="V2181" i="2"/>
  <c r="V2197" i="2"/>
  <c r="V2211" i="2"/>
  <c r="V2225" i="2"/>
  <c r="V2239" i="2"/>
  <c r="V2253" i="2"/>
  <c r="V2269" i="2"/>
  <c r="V2283" i="2"/>
  <c r="V2297" i="2"/>
  <c r="V2311" i="2"/>
  <c r="V2325" i="2"/>
  <c r="V2341" i="2"/>
  <c r="V2355" i="2"/>
  <c r="V2368" i="2"/>
  <c r="V2381" i="2"/>
  <c r="V2394" i="2"/>
  <c r="V2407" i="2"/>
  <c r="V2420" i="2"/>
  <c r="V2433" i="2"/>
  <c r="V2447" i="2"/>
  <c r="V2460" i="2"/>
  <c r="V2473" i="2"/>
  <c r="V2486" i="2"/>
  <c r="V2499" i="2"/>
  <c r="V2512" i="2"/>
  <c r="V2525" i="2"/>
  <c r="V2538" i="2"/>
  <c r="V2551" i="2"/>
  <c r="V2564" i="2"/>
  <c r="V2577" i="2"/>
  <c r="V2591" i="2"/>
  <c r="V2604" i="2"/>
  <c r="V2617" i="2"/>
  <c r="V2630" i="2"/>
  <c r="V2643" i="2"/>
  <c r="V2656" i="2"/>
  <c r="V2669" i="2"/>
  <c r="V2682" i="2"/>
  <c r="V2695" i="2"/>
  <c r="V2708" i="2"/>
  <c r="V2721" i="2"/>
  <c r="V2735" i="2"/>
  <c r="V2748" i="2"/>
  <c r="V2761" i="2"/>
  <c r="V2773" i="2"/>
  <c r="V2785" i="2"/>
  <c r="V2797" i="2"/>
  <c r="V2809" i="2"/>
  <c r="V2821" i="2"/>
  <c r="V2833" i="2"/>
  <c r="V2845" i="2"/>
  <c r="V2857" i="2"/>
  <c r="V2869" i="2"/>
  <c r="V2881" i="2"/>
  <c r="V2893" i="2"/>
  <c r="V2905" i="2"/>
  <c r="V2917" i="2"/>
  <c r="V2929" i="2"/>
  <c r="V2941" i="2"/>
  <c r="V2953" i="2"/>
  <c r="V2965" i="2"/>
  <c r="V2977" i="2"/>
  <c r="V2989" i="2"/>
  <c r="V3001" i="2"/>
  <c r="V3013" i="2"/>
  <c r="V3025" i="2"/>
  <c r="V3037" i="2"/>
  <c r="V3049" i="2"/>
  <c r="V3061" i="2"/>
  <c r="V1174" i="2"/>
  <c r="V1373" i="2"/>
  <c r="V1534" i="2"/>
  <c r="V1689" i="2"/>
  <c r="V1833" i="2"/>
  <c r="V1926" i="2"/>
  <c r="V1974" i="2"/>
  <c r="V2010" i="2"/>
  <c r="V2046" i="2"/>
  <c r="V2070" i="2"/>
  <c r="V2089" i="2"/>
  <c r="V2104" i="2"/>
  <c r="V2120" i="2"/>
  <c r="V2137" i="2"/>
  <c r="V2152" i="2"/>
  <c r="V2168" i="2"/>
  <c r="V2183" i="2"/>
  <c r="V2198" i="2"/>
  <c r="V2212" i="2"/>
  <c r="V2226" i="2"/>
  <c r="V2240" i="2"/>
  <c r="V2255" i="2"/>
  <c r="V2270" i="2"/>
  <c r="V2284" i="2"/>
  <c r="V2298" i="2"/>
  <c r="V2312" i="2"/>
  <c r="V2327" i="2"/>
  <c r="V2342" i="2"/>
  <c r="V2356" i="2"/>
  <c r="V2369" i="2"/>
  <c r="V2382" i="2"/>
  <c r="V2395" i="2"/>
  <c r="V2408" i="2"/>
  <c r="V2421" i="2"/>
  <c r="V2435" i="2"/>
  <c r="V2448" i="2"/>
  <c r="V2461" i="2"/>
  <c r="V2474" i="2"/>
  <c r="V2487" i="2"/>
  <c r="V2500" i="2"/>
  <c r="V2513" i="2"/>
  <c r="V2526" i="2"/>
  <c r="V2539" i="2"/>
  <c r="V2552" i="2"/>
  <c r="V2565" i="2"/>
  <c r="V2579" i="2"/>
  <c r="V2592" i="2"/>
  <c r="V2605" i="2"/>
  <c r="V2618" i="2"/>
  <c r="V2631" i="2"/>
  <c r="V2644" i="2"/>
  <c r="V2657" i="2"/>
  <c r="V2670" i="2"/>
  <c r="V2683" i="2"/>
  <c r="V2696" i="2"/>
  <c r="V2709" i="2"/>
  <c r="V2723" i="2"/>
  <c r="V2736" i="2"/>
  <c r="V2749" i="2"/>
  <c r="V2762" i="2"/>
  <c r="V2774" i="2"/>
  <c r="V2786" i="2"/>
  <c r="V2798" i="2"/>
  <c r="V2810" i="2"/>
  <c r="V1196" i="2"/>
  <c r="V1387" i="2"/>
  <c r="V1548" i="2"/>
  <c r="V1701" i="2"/>
  <c r="V1845" i="2"/>
  <c r="V1928" i="2"/>
  <c r="V1976" i="2"/>
  <c r="V2012" i="2"/>
  <c r="V2048" i="2"/>
  <c r="V2072" i="2"/>
  <c r="V2090" i="2"/>
  <c r="V2106" i="2"/>
  <c r="V2121" i="2"/>
  <c r="V2138" i="2"/>
  <c r="V2154" i="2"/>
  <c r="V2169" i="2"/>
  <c r="V2185" i="2"/>
  <c r="V2199" i="2"/>
  <c r="V2213" i="2"/>
  <c r="V2227" i="2"/>
  <c r="V2241" i="2"/>
  <c r="V2257" i="2"/>
  <c r="V2271" i="2"/>
  <c r="V2285" i="2"/>
  <c r="V2299" i="2"/>
  <c r="V2313" i="2"/>
  <c r="V2329" i="2"/>
  <c r="V2343" i="2"/>
  <c r="V2357" i="2"/>
  <c r="V2370" i="2"/>
  <c r="V2383" i="2"/>
  <c r="V2396" i="2"/>
  <c r="V2409" i="2"/>
  <c r="V2423" i="2"/>
  <c r="V2436" i="2"/>
  <c r="V2449" i="2"/>
  <c r="V2462" i="2"/>
  <c r="V2475" i="2"/>
  <c r="V2488" i="2"/>
  <c r="V2501" i="2"/>
  <c r="V2514" i="2"/>
  <c r="V2527" i="2"/>
  <c r="V2540" i="2"/>
  <c r="V2553" i="2"/>
  <c r="V2567" i="2"/>
  <c r="V2580" i="2"/>
  <c r="V2593" i="2"/>
  <c r="V2606" i="2"/>
  <c r="V2619" i="2"/>
  <c r="V2632" i="2"/>
  <c r="V2645" i="2"/>
  <c r="V2658" i="2"/>
  <c r="V2671" i="2"/>
  <c r="V2684" i="2"/>
  <c r="V2697" i="2"/>
  <c r="V2711" i="2"/>
  <c r="V2724" i="2"/>
  <c r="V2737" i="2"/>
  <c r="V2750" i="2"/>
  <c r="V2763" i="2"/>
  <c r="V2775" i="2"/>
  <c r="V2787" i="2"/>
  <c r="V2799" i="2"/>
  <c r="V2811" i="2"/>
  <c r="V2823" i="2"/>
  <c r="V2835" i="2"/>
  <c r="V2847" i="2"/>
  <c r="V2859" i="2"/>
  <c r="V2871" i="2"/>
  <c r="V2883" i="2"/>
  <c r="V1234" i="2"/>
  <c r="V1416" i="2"/>
  <c r="V1574" i="2"/>
  <c r="V1725" i="2"/>
  <c r="V1869" i="2"/>
  <c r="V1938" i="2"/>
  <c r="V1984" i="2"/>
  <c r="V2020" i="2"/>
  <c r="V2051" i="2"/>
  <c r="V2075" i="2"/>
  <c r="V2092" i="2"/>
  <c r="V2108" i="2"/>
  <c r="V2125" i="2"/>
  <c r="V2140" i="2"/>
  <c r="V2156" i="2"/>
  <c r="V2173" i="2"/>
  <c r="V2187" i="2"/>
  <c r="V2201" i="2"/>
  <c r="V2215" i="2"/>
  <c r="V2229" i="2"/>
  <c r="V2245" i="2"/>
  <c r="V2259" i="2"/>
  <c r="V2273" i="2"/>
  <c r="V2287" i="2"/>
  <c r="V2301" i="2"/>
  <c r="V2317" i="2"/>
  <c r="V2331" i="2"/>
  <c r="V2345" i="2"/>
  <c r="V2359" i="2"/>
  <c r="V2372" i="2"/>
  <c r="V2385" i="2"/>
  <c r="V2399" i="2"/>
  <c r="V2412" i="2"/>
  <c r="V2425" i="2"/>
  <c r="V2438" i="2"/>
  <c r="V2451" i="2"/>
  <c r="V2464" i="2"/>
  <c r="V2477" i="2"/>
  <c r="V2490" i="2"/>
  <c r="V2503" i="2"/>
  <c r="V2516" i="2"/>
  <c r="V2529" i="2"/>
  <c r="V2543" i="2"/>
  <c r="V2556" i="2"/>
  <c r="V2569" i="2"/>
  <c r="V2582" i="2"/>
  <c r="V2595" i="2"/>
  <c r="V2608" i="2"/>
  <c r="V2621" i="2"/>
  <c r="V2634" i="2"/>
  <c r="V2647" i="2"/>
  <c r="V2660" i="2"/>
  <c r="V2673" i="2"/>
  <c r="V2687" i="2"/>
  <c r="V2700" i="2"/>
  <c r="V2713" i="2"/>
  <c r="V2726" i="2"/>
  <c r="V2739" i="2"/>
  <c r="V2752" i="2"/>
  <c r="V2765" i="2"/>
  <c r="V2777" i="2"/>
  <c r="V2789" i="2"/>
  <c r="V2801" i="2"/>
  <c r="V2813" i="2"/>
  <c r="V2825" i="2"/>
  <c r="V1218" i="2"/>
  <c r="V2123" i="2"/>
  <c r="V2300" i="2"/>
  <c r="V2463" i="2"/>
  <c r="V2620" i="2"/>
  <c r="V2776" i="2"/>
  <c r="V2856" i="2"/>
  <c r="V2892" i="2"/>
  <c r="V2919" i="2"/>
  <c r="V2945" i="2"/>
  <c r="V2968" i="2"/>
  <c r="V2990" i="2"/>
  <c r="V3009" i="2"/>
  <c r="V3029" i="2"/>
  <c r="V3048" i="2"/>
  <c r="V3065" i="2"/>
  <c r="V3080" i="2"/>
  <c r="V3093" i="2"/>
  <c r="V3106" i="2"/>
  <c r="V3119" i="2"/>
  <c r="V3132" i="2"/>
  <c r="V3145" i="2"/>
  <c r="V3158" i="2"/>
  <c r="V3171" i="2"/>
  <c r="V3184" i="2"/>
  <c r="V3197" i="2"/>
  <c r="V3211" i="2"/>
  <c r="V3224" i="2"/>
  <c r="V3237" i="2"/>
  <c r="V3250" i="2"/>
  <c r="V3263" i="2"/>
  <c r="V3276" i="2"/>
  <c r="V3289" i="2"/>
  <c r="V3302" i="2"/>
  <c r="V3315" i="2"/>
  <c r="V3328" i="2"/>
  <c r="V3341" i="2"/>
  <c r="V3355" i="2"/>
  <c r="V3368" i="2"/>
  <c r="V3381" i="2"/>
  <c r="V3394" i="2"/>
  <c r="V3407" i="2"/>
  <c r="V3420" i="2"/>
  <c r="V3433" i="2"/>
  <c r="V3446" i="2"/>
  <c r="V3459" i="2"/>
  <c r="V3472" i="2"/>
  <c r="V3485" i="2"/>
  <c r="V3499" i="2"/>
  <c r="V3512" i="2"/>
  <c r="V3525" i="2"/>
  <c r="V3538" i="2"/>
  <c r="V3551" i="2"/>
  <c r="V3564" i="2"/>
  <c r="V3577" i="2"/>
  <c r="V3590" i="2"/>
  <c r="V3603" i="2"/>
  <c r="V3616" i="2"/>
  <c r="V3629" i="2"/>
  <c r="V3643" i="2"/>
  <c r="V3656" i="2"/>
  <c r="V3669" i="2"/>
  <c r="V3682" i="2"/>
  <c r="V3695" i="2"/>
  <c r="V3708" i="2"/>
  <c r="V3721" i="2"/>
  <c r="V3734" i="2"/>
  <c r="V3747" i="2"/>
  <c r="V3759" i="2"/>
  <c r="V3771" i="2"/>
  <c r="V3783" i="2"/>
  <c r="V3795" i="2"/>
  <c r="V3807" i="2"/>
  <c r="V3819" i="2"/>
  <c r="V3831" i="2"/>
  <c r="V3843" i="2"/>
  <c r="V3855" i="2"/>
  <c r="V3867" i="2"/>
  <c r="V3879" i="2"/>
  <c r="V3891" i="2"/>
  <c r="V3903" i="2"/>
  <c r="V3915" i="2"/>
  <c r="V3927" i="2"/>
  <c r="V3939" i="2"/>
  <c r="V3951" i="2"/>
  <c r="V3963" i="2"/>
  <c r="V3975" i="2"/>
  <c r="V3987" i="2"/>
  <c r="V3999" i="2"/>
  <c r="V4011" i="2"/>
  <c r="V4023" i="2"/>
  <c r="V4035" i="2"/>
  <c r="V4047" i="2"/>
  <c r="V4059" i="2"/>
  <c r="V4071" i="2"/>
  <c r="V4083" i="2"/>
  <c r="V4095" i="2"/>
  <c r="V4107" i="2"/>
  <c r="V4119" i="2"/>
  <c r="V4131" i="2"/>
  <c r="V4143" i="2"/>
  <c r="V4155" i="2"/>
  <c r="V4167" i="2"/>
  <c r="V4179" i="2"/>
  <c r="V4191" i="2"/>
  <c r="V4203" i="2"/>
  <c r="V4215" i="2"/>
  <c r="V4227" i="2"/>
  <c r="V4239" i="2"/>
  <c r="V4251" i="2"/>
  <c r="V4263" i="2"/>
  <c r="V4275" i="2"/>
  <c r="V4287" i="2"/>
  <c r="V4299" i="2"/>
  <c r="V4311" i="2"/>
  <c r="V4323" i="2"/>
  <c r="V4335" i="2"/>
  <c r="V4347" i="2"/>
  <c r="V4359" i="2"/>
  <c r="V4371" i="2"/>
  <c r="V4383" i="2"/>
  <c r="V4395" i="2"/>
  <c r="V4407" i="2"/>
  <c r="V4419" i="2"/>
  <c r="V4431" i="2"/>
  <c r="V4443" i="2"/>
  <c r="V4455" i="2"/>
  <c r="V4467" i="2"/>
  <c r="V4479" i="2"/>
  <c r="V4491" i="2"/>
  <c r="V4503" i="2"/>
  <c r="V4515" i="2"/>
  <c r="V4527" i="2"/>
  <c r="V4539" i="2"/>
  <c r="V4551" i="2"/>
  <c r="V4563" i="2"/>
  <c r="V4575" i="2"/>
  <c r="V4587" i="2"/>
  <c r="V4599" i="2"/>
  <c r="V4611" i="2"/>
  <c r="V4623" i="2"/>
  <c r="V4635" i="2"/>
  <c r="V4647" i="2"/>
  <c r="V4659" i="2"/>
  <c r="V4671" i="2"/>
  <c r="V4683" i="2"/>
  <c r="V4695" i="2"/>
  <c r="V4707" i="2"/>
  <c r="V4719" i="2"/>
  <c r="V4731" i="2"/>
  <c r="V4743" i="2"/>
  <c r="V4755" i="2"/>
  <c r="V4767" i="2"/>
  <c r="V1401" i="2"/>
  <c r="V2139" i="2"/>
  <c r="V2315" i="2"/>
  <c r="V2476" i="2"/>
  <c r="V2633" i="2"/>
  <c r="V2788" i="2"/>
  <c r="V2858" i="2"/>
  <c r="V2894" i="2"/>
  <c r="V2920" i="2"/>
  <c r="V2949" i="2"/>
  <c r="V2969" i="2"/>
  <c r="V2991" i="2"/>
  <c r="V3012" i="2"/>
  <c r="V3031" i="2"/>
  <c r="V3050" i="2"/>
  <c r="V3067" i="2"/>
  <c r="V3081" i="2"/>
  <c r="V3094" i="2"/>
  <c r="V3107" i="2"/>
  <c r="V3120" i="2"/>
  <c r="V3133" i="2"/>
  <c r="V3146" i="2"/>
  <c r="V3159" i="2"/>
  <c r="V3172" i="2"/>
  <c r="V3185" i="2"/>
  <c r="V3199" i="2"/>
  <c r="V3212" i="2"/>
  <c r="V3225" i="2"/>
  <c r="V3238" i="2"/>
  <c r="V3251" i="2"/>
  <c r="V3264" i="2"/>
  <c r="V3277" i="2"/>
  <c r="V3290" i="2"/>
  <c r="V3303" i="2"/>
  <c r="V3316" i="2"/>
  <c r="V3329" i="2"/>
  <c r="V3343" i="2"/>
  <c r="V3356" i="2"/>
  <c r="V3369" i="2"/>
  <c r="V3382" i="2"/>
  <c r="V3395" i="2"/>
  <c r="V3408" i="2"/>
  <c r="V3421" i="2"/>
  <c r="V3434" i="2"/>
  <c r="V3447" i="2"/>
  <c r="V3460" i="2"/>
  <c r="V3473" i="2"/>
  <c r="V3487" i="2"/>
  <c r="V3500" i="2"/>
  <c r="V3513" i="2"/>
  <c r="V3526" i="2"/>
  <c r="V3539" i="2"/>
  <c r="V3552" i="2"/>
  <c r="V3565" i="2"/>
  <c r="V3578" i="2"/>
  <c r="V3591" i="2"/>
  <c r="V3604" i="2"/>
  <c r="V3617" i="2"/>
  <c r="V3631" i="2"/>
  <c r="V3644" i="2"/>
  <c r="V3657" i="2"/>
  <c r="V3670" i="2"/>
  <c r="V3683" i="2"/>
  <c r="V3696" i="2"/>
  <c r="V3709" i="2"/>
  <c r="V3722" i="2"/>
  <c r="V3735" i="2"/>
  <c r="V3748" i="2"/>
  <c r="V3760" i="2"/>
  <c r="V3772" i="2"/>
  <c r="V3784" i="2"/>
  <c r="V3796" i="2"/>
  <c r="V3808" i="2"/>
  <c r="V3820" i="2"/>
  <c r="V3832" i="2"/>
  <c r="V3844" i="2"/>
  <c r="V3856" i="2"/>
  <c r="V3868" i="2"/>
  <c r="V3880" i="2"/>
  <c r="V3892" i="2"/>
  <c r="V1561" i="2"/>
  <c r="V2155" i="2"/>
  <c r="V2330" i="2"/>
  <c r="V2489" i="2"/>
  <c r="V2646" i="2"/>
  <c r="V2800" i="2"/>
  <c r="V2860" i="2"/>
  <c r="V2895" i="2"/>
  <c r="V2921" i="2"/>
  <c r="V2952" i="2"/>
  <c r="V2971" i="2"/>
  <c r="V2992" i="2"/>
  <c r="V3014" i="2"/>
  <c r="V3033" i="2"/>
  <c r="V3051" i="2"/>
  <c r="V3069" i="2"/>
  <c r="V3082" i="2"/>
  <c r="V3095" i="2"/>
  <c r="V3108" i="2"/>
  <c r="V3121" i="2"/>
  <c r="V3134" i="2"/>
  <c r="V3147" i="2"/>
  <c r="V3160" i="2"/>
  <c r="V3173" i="2"/>
  <c r="V3187" i="2"/>
  <c r="V3200" i="2"/>
  <c r="V3213" i="2"/>
  <c r="V3226" i="2"/>
  <c r="V3239" i="2"/>
  <c r="V3252" i="2"/>
  <c r="V3265" i="2"/>
  <c r="V3278" i="2"/>
  <c r="V3291" i="2"/>
  <c r="V3304" i="2"/>
  <c r="V3317" i="2"/>
  <c r="V3331" i="2"/>
  <c r="V3344" i="2"/>
  <c r="V3357" i="2"/>
  <c r="V3370" i="2"/>
  <c r="V3383" i="2"/>
  <c r="V3396" i="2"/>
  <c r="V3409" i="2"/>
  <c r="V3422" i="2"/>
  <c r="V3435" i="2"/>
  <c r="V3448" i="2"/>
  <c r="V3461" i="2"/>
  <c r="V3475" i="2"/>
  <c r="V3488" i="2"/>
  <c r="V3501" i="2"/>
  <c r="V3514" i="2"/>
  <c r="V3527" i="2"/>
  <c r="V3540" i="2"/>
  <c r="V3553" i="2"/>
  <c r="V3566" i="2"/>
  <c r="V3579" i="2"/>
  <c r="V3592" i="2"/>
  <c r="V3605" i="2"/>
  <c r="V3619" i="2"/>
  <c r="V3632" i="2"/>
  <c r="V3645" i="2"/>
  <c r="V3658" i="2"/>
  <c r="V3671" i="2"/>
  <c r="V3684" i="2"/>
  <c r="V3697" i="2"/>
  <c r="V3710" i="2"/>
  <c r="V3723" i="2"/>
  <c r="V3736" i="2"/>
  <c r="V3749" i="2"/>
  <c r="V3761" i="2"/>
  <c r="V3773" i="2"/>
  <c r="V3785" i="2"/>
  <c r="V3797" i="2"/>
  <c r="V3809" i="2"/>
  <c r="V3821" i="2"/>
  <c r="V3833" i="2"/>
  <c r="V3845" i="2"/>
  <c r="V3857" i="2"/>
  <c r="V3869" i="2"/>
  <c r="V3881" i="2"/>
  <c r="V3893" i="2"/>
  <c r="V3905" i="2"/>
  <c r="V3917" i="2"/>
  <c r="V3929" i="2"/>
  <c r="V3941" i="2"/>
  <c r="V3953" i="2"/>
  <c r="V3965" i="2"/>
  <c r="V3977" i="2"/>
  <c r="V3989" i="2"/>
  <c r="V4001" i="2"/>
  <c r="V4013" i="2"/>
  <c r="V4025" i="2"/>
  <c r="V4037" i="2"/>
  <c r="V4049" i="2"/>
  <c r="V1713" i="2"/>
  <c r="V2171" i="2"/>
  <c r="V2344" i="2"/>
  <c r="V2502" i="2"/>
  <c r="V2659" i="2"/>
  <c r="V2812" i="2"/>
  <c r="V2861" i="2"/>
  <c r="V2896" i="2"/>
  <c r="V2928" i="2"/>
  <c r="V2954" i="2"/>
  <c r="V2973" i="2"/>
  <c r="V2993" i="2"/>
  <c r="V3015" i="2"/>
  <c r="V3034" i="2"/>
  <c r="V3052" i="2"/>
  <c r="V3070" i="2"/>
  <c r="V3083" i="2"/>
  <c r="V3096" i="2"/>
  <c r="V3109" i="2"/>
  <c r="V3122" i="2"/>
  <c r="V3135" i="2"/>
  <c r="V3148" i="2"/>
  <c r="V3161" i="2"/>
  <c r="V3175" i="2"/>
  <c r="V3188" i="2"/>
  <c r="V3201" i="2"/>
  <c r="V3214" i="2"/>
  <c r="V3227" i="2"/>
  <c r="V3240" i="2"/>
  <c r="V3253" i="2"/>
  <c r="V3266" i="2"/>
  <c r="V3279" i="2"/>
  <c r="V3292" i="2"/>
  <c r="V3305" i="2"/>
  <c r="V3319" i="2"/>
  <c r="V3332" i="2"/>
  <c r="V3345" i="2"/>
  <c r="V3358" i="2"/>
  <c r="V3371" i="2"/>
  <c r="V3384" i="2"/>
  <c r="V3397" i="2"/>
  <c r="V3410" i="2"/>
  <c r="V3423" i="2"/>
  <c r="V3436" i="2"/>
  <c r="V3449" i="2"/>
  <c r="V3463" i="2"/>
  <c r="V3476" i="2"/>
  <c r="V3489" i="2"/>
  <c r="V3502" i="2"/>
  <c r="V3515" i="2"/>
  <c r="V3528" i="2"/>
  <c r="V3541" i="2"/>
  <c r="V3554" i="2"/>
  <c r="V3567" i="2"/>
  <c r="V3580" i="2"/>
  <c r="V3593" i="2"/>
  <c r="V3607" i="2"/>
  <c r="V3620" i="2"/>
  <c r="V3633" i="2"/>
  <c r="V3646" i="2"/>
  <c r="V3659" i="2"/>
  <c r="V3672" i="2"/>
  <c r="V3685" i="2"/>
  <c r="V3698" i="2"/>
  <c r="V3711" i="2"/>
  <c r="V3724" i="2"/>
  <c r="V3737" i="2"/>
  <c r="V3750" i="2"/>
  <c r="V3762" i="2"/>
  <c r="V3774" i="2"/>
  <c r="V3786" i="2"/>
  <c r="V3798" i="2"/>
  <c r="V3810" i="2"/>
  <c r="V3822" i="2"/>
  <c r="V3834" i="2"/>
  <c r="V3846" i="2"/>
  <c r="V1857" i="2"/>
  <c r="V2186" i="2"/>
  <c r="V2358" i="2"/>
  <c r="V2515" i="2"/>
  <c r="V2672" i="2"/>
  <c r="V2822" i="2"/>
  <c r="V2868" i="2"/>
  <c r="V2897" i="2"/>
  <c r="V2930" i="2"/>
  <c r="V2955" i="2"/>
  <c r="V2976" i="2"/>
  <c r="V2995" i="2"/>
  <c r="V3016" i="2"/>
  <c r="V3036" i="2"/>
  <c r="V3053" i="2"/>
  <c r="V3071" i="2"/>
  <c r="V3084" i="2"/>
  <c r="V3097" i="2"/>
  <c r="V3110" i="2"/>
  <c r="V3123" i="2"/>
  <c r="V3136" i="2"/>
  <c r="V3149" i="2"/>
  <c r="V3163" i="2"/>
  <c r="V3176" i="2"/>
  <c r="V3189" i="2"/>
  <c r="V3202" i="2"/>
  <c r="V3215" i="2"/>
  <c r="V3228" i="2"/>
  <c r="V3241" i="2"/>
  <c r="V3254" i="2"/>
  <c r="V3267" i="2"/>
  <c r="V3280" i="2"/>
  <c r="V3293" i="2"/>
  <c r="V3307" i="2"/>
  <c r="V3320" i="2"/>
  <c r="V3333" i="2"/>
  <c r="V3346" i="2"/>
  <c r="V3359" i="2"/>
  <c r="V3372" i="2"/>
  <c r="V3385" i="2"/>
  <c r="V3398" i="2"/>
  <c r="V3411" i="2"/>
  <c r="V3424" i="2"/>
  <c r="V3437" i="2"/>
  <c r="V3451" i="2"/>
  <c r="V3464" i="2"/>
  <c r="V3477" i="2"/>
  <c r="V3490" i="2"/>
  <c r="V3503" i="2"/>
  <c r="V3516" i="2"/>
  <c r="V3529" i="2"/>
  <c r="V3542" i="2"/>
  <c r="V3555" i="2"/>
  <c r="V3568" i="2"/>
  <c r="V3581" i="2"/>
  <c r="V3595" i="2"/>
  <c r="V3608" i="2"/>
  <c r="V3621" i="2"/>
  <c r="V3634" i="2"/>
  <c r="V3647" i="2"/>
  <c r="V3660" i="2"/>
  <c r="V3673" i="2"/>
  <c r="V3686" i="2"/>
  <c r="V3699" i="2"/>
  <c r="V3712" i="2"/>
  <c r="V3725" i="2"/>
  <c r="V3739" i="2"/>
  <c r="V3751" i="2"/>
  <c r="V3763" i="2"/>
  <c r="V3775" i="2"/>
  <c r="V3787" i="2"/>
  <c r="V3799" i="2"/>
  <c r="V3811" i="2"/>
  <c r="V3823" i="2"/>
  <c r="V3835" i="2"/>
  <c r="V3847" i="2"/>
  <c r="V3859" i="2"/>
  <c r="V3871" i="2"/>
  <c r="V3883" i="2"/>
  <c r="V3895" i="2"/>
  <c r="V3907" i="2"/>
  <c r="V3919" i="2"/>
  <c r="V3931" i="2"/>
  <c r="V3943" i="2"/>
  <c r="V3955" i="2"/>
  <c r="V1929" i="2"/>
  <c r="V2200" i="2"/>
  <c r="V2371" i="2"/>
  <c r="V2528" i="2"/>
  <c r="V2685" i="2"/>
  <c r="V2824" i="2"/>
  <c r="V2870" i="2"/>
  <c r="V2904" i="2"/>
  <c r="V2931" i="2"/>
  <c r="V2956" i="2"/>
  <c r="V2978" i="2"/>
  <c r="V2997" i="2"/>
  <c r="V3017" i="2"/>
  <c r="V3038" i="2"/>
  <c r="V3055" i="2"/>
  <c r="V3072" i="2"/>
  <c r="V3085" i="2"/>
  <c r="V3098" i="2"/>
  <c r="V3111" i="2"/>
  <c r="V3124" i="2"/>
  <c r="V3137" i="2"/>
  <c r="V3151" i="2"/>
  <c r="V3164" i="2"/>
  <c r="V3177" i="2"/>
  <c r="V3190" i="2"/>
  <c r="V3203" i="2"/>
  <c r="V3216" i="2"/>
  <c r="V3229" i="2"/>
  <c r="V3242" i="2"/>
  <c r="V3255" i="2"/>
  <c r="V3268" i="2"/>
  <c r="V3281" i="2"/>
  <c r="V3295" i="2"/>
  <c r="V3308" i="2"/>
  <c r="V3321" i="2"/>
  <c r="V3334" i="2"/>
  <c r="V3347" i="2"/>
  <c r="V3360" i="2"/>
  <c r="V3373" i="2"/>
  <c r="V3386" i="2"/>
  <c r="V3399" i="2"/>
  <c r="V3412" i="2"/>
  <c r="V3425" i="2"/>
  <c r="V3439" i="2"/>
  <c r="V3452" i="2"/>
  <c r="V3465" i="2"/>
  <c r="V3478" i="2"/>
  <c r="V3491" i="2"/>
  <c r="V3504" i="2"/>
  <c r="V3517" i="2"/>
  <c r="V3530" i="2"/>
  <c r="V3543" i="2"/>
  <c r="V3556" i="2"/>
  <c r="V3569" i="2"/>
  <c r="V3583" i="2"/>
  <c r="V3596" i="2"/>
  <c r="V3609" i="2"/>
  <c r="V3622" i="2"/>
  <c r="V3635" i="2"/>
  <c r="V3648" i="2"/>
  <c r="V3661" i="2"/>
  <c r="V3674" i="2"/>
  <c r="V3687" i="2"/>
  <c r="V3700" i="2"/>
  <c r="V3713" i="2"/>
  <c r="V3727" i="2"/>
  <c r="V3740" i="2"/>
  <c r="V3752" i="2"/>
  <c r="V3764" i="2"/>
  <c r="V3776" i="2"/>
  <c r="V3788" i="2"/>
  <c r="V3800" i="2"/>
  <c r="V3812" i="2"/>
  <c r="V3824" i="2"/>
  <c r="V3836" i="2"/>
  <c r="V3848" i="2"/>
  <c r="V3860" i="2"/>
  <c r="V3872" i="2"/>
  <c r="V3884" i="2"/>
  <c r="V3896" i="2"/>
  <c r="V3908" i="2"/>
  <c r="V3920" i="2"/>
  <c r="V3932" i="2"/>
  <c r="V3944" i="2"/>
  <c r="V3956" i="2"/>
  <c r="V3968" i="2"/>
  <c r="V3980" i="2"/>
  <c r="V3992" i="2"/>
  <c r="V4004" i="2"/>
  <c r="V4016" i="2"/>
  <c r="V4028" i="2"/>
  <c r="V4040" i="2"/>
  <c r="V4052" i="2"/>
  <c r="V4064" i="2"/>
  <c r="V4076" i="2"/>
  <c r="V4088" i="2"/>
  <c r="V4100" i="2"/>
  <c r="V4112" i="2"/>
  <c r="V4124" i="2"/>
  <c r="V4136" i="2"/>
  <c r="V4148" i="2"/>
  <c r="V4160" i="2"/>
  <c r="V4172" i="2"/>
  <c r="V4184" i="2"/>
  <c r="V4196" i="2"/>
  <c r="V4208" i="2"/>
  <c r="V4220" i="2"/>
  <c r="V4232" i="2"/>
  <c r="V1977" i="2"/>
  <c r="V2214" i="2"/>
  <c r="V2384" i="2"/>
  <c r="V2541" i="2"/>
  <c r="V2699" i="2"/>
  <c r="V2834" i="2"/>
  <c r="V2872" i="2"/>
  <c r="V2906" i="2"/>
  <c r="V2932" i="2"/>
  <c r="V2957" i="2"/>
  <c r="V2979" i="2"/>
  <c r="V3000" i="2"/>
  <c r="V3019" i="2"/>
  <c r="V3039" i="2"/>
  <c r="V3057" i="2"/>
  <c r="V3073" i="2"/>
  <c r="V3086" i="2"/>
  <c r="V3099" i="2"/>
  <c r="V3112" i="2"/>
  <c r="V3125" i="2"/>
  <c r="V3139" i="2"/>
  <c r="V3152" i="2"/>
  <c r="V3165" i="2"/>
  <c r="V3178" i="2"/>
  <c r="V3191" i="2"/>
  <c r="V3204" i="2"/>
  <c r="V3217" i="2"/>
  <c r="V3230" i="2"/>
  <c r="V3243" i="2"/>
  <c r="V3256" i="2"/>
  <c r="V3269" i="2"/>
  <c r="V3283" i="2"/>
  <c r="V3296" i="2"/>
  <c r="V3309" i="2"/>
  <c r="V3322" i="2"/>
  <c r="V3335" i="2"/>
  <c r="V3348" i="2"/>
  <c r="V3361" i="2"/>
  <c r="V3374" i="2"/>
  <c r="V3387" i="2"/>
  <c r="V3400" i="2"/>
  <c r="V3413" i="2"/>
  <c r="V3427" i="2"/>
  <c r="V3440" i="2"/>
  <c r="V3453" i="2"/>
  <c r="V3466" i="2"/>
  <c r="V3479" i="2"/>
  <c r="V3492" i="2"/>
  <c r="V3505" i="2"/>
  <c r="V3518" i="2"/>
  <c r="V3531" i="2"/>
  <c r="V3544" i="2"/>
  <c r="V3557" i="2"/>
  <c r="V3571" i="2"/>
  <c r="V3584" i="2"/>
  <c r="V3597" i="2"/>
  <c r="V3610" i="2"/>
  <c r="V3623" i="2"/>
  <c r="V3636" i="2"/>
  <c r="V3649" i="2"/>
  <c r="V3662" i="2"/>
  <c r="V3675" i="2"/>
  <c r="V3688" i="2"/>
  <c r="V3701" i="2"/>
  <c r="V3715" i="2"/>
  <c r="V3728" i="2"/>
  <c r="V3741" i="2"/>
  <c r="V3753" i="2"/>
  <c r="V3765" i="2"/>
  <c r="V3777" i="2"/>
  <c r="V3789" i="2"/>
  <c r="V3801" i="2"/>
  <c r="V3813" i="2"/>
  <c r="V2013" i="2"/>
  <c r="V2228" i="2"/>
  <c r="V2397" i="2"/>
  <c r="V2555" i="2"/>
  <c r="V2712" i="2"/>
  <c r="V2836" i="2"/>
  <c r="V2873" i="2"/>
  <c r="V2907" i="2"/>
  <c r="V2933" i="2"/>
  <c r="V2959" i="2"/>
  <c r="V2980" i="2"/>
  <c r="V3002" i="2"/>
  <c r="V3021" i="2"/>
  <c r="V3040" i="2"/>
  <c r="V3058" i="2"/>
  <c r="V3074" i="2"/>
  <c r="V3087" i="2"/>
  <c r="V3100" i="2"/>
  <c r="V3113" i="2"/>
  <c r="V3127" i="2"/>
  <c r="V3140" i="2"/>
  <c r="V3153" i="2"/>
  <c r="V3166" i="2"/>
  <c r="V3179" i="2"/>
  <c r="V3192" i="2"/>
  <c r="V3205" i="2"/>
  <c r="V3218" i="2"/>
  <c r="V3231" i="2"/>
  <c r="V3244" i="2"/>
  <c r="V3257" i="2"/>
  <c r="V3271" i="2"/>
  <c r="V3284" i="2"/>
  <c r="V3297" i="2"/>
  <c r="V3310" i="2"/>
  <c r="V3323" i="2"/>
  <c r="V3336" i="2"/>
  <c r="V3349" i="2"/>
  <c r="V3362" i="2"/>
  <c r="V3375" i="2"/>
  <c r="V3388" i="2"/>
  <c r="V3401" i="2"/>
  <c r="V3415" i="2"/>
  <c r="V3428" i="2"/>
  <c r="V3441" i="2"/>
  <c r="V3454" i="2"/>
  <c r="V3467" i="2"/>
  <c r="V3480" i="2"/>
  <c r="V3493" i="2"/>
  <c r="V3506" i="2"/>
  <c r="V3519" i="2"/>
  <c r="V3532" i="2"/>
  <c r="V3545" i="2"/>
  <c r="V3559" i="2"/>
  <c r="V3572" i="2"/>
  <c r="V3585" i="2"/>
  <c r="V3598" i="2"/>
  <c r="V3611" i="2"/>
  <c r="V3624" i="2"/>
  <c r="V3637" i="2"/>
  <c r="V3650" i="2"/>
  <c r="V3663" i="2"/>
  <c r="V3676" i="2"/>
  <c r="V3689" i="2"/>
  <c r="V3703" i="2"/>
  <c r="V3716" i="2"/>
  <c r="V3729" i="2"/>
  <c r="V3742" i="2"/>
  <c r="V3754" i="2"/>
  <c r="V3766" i="2"/>
  <c r="V3778" i="2"/>
  <c r="V3790" i="2"/>
  <c r="V3802" i="2"/>
  <c r="V3814" i="2"/>
  <c r="V3826" i="2"/>
  <c r="V3838" i="2"/>
  <c r="V3850" i="2"/>
  <c r="V3862" i="2"/>
  <c r="V3874" i="2"/>
  <c r="V3886" i="2"/>
  <c r="V3898" i="2"/>
  <c r="V3910" i="2"/>
  <c r="V3922" i="2"/>
  <c r="V2049" i="2"/>
  <c r="V2243" i="2"/>
  <c r="V2411" i="2"/>
  <c r="V2568" i="2"/>
  <c r="V2725" i="2"/>
  <c r="V2837" i="2"/>
  <c r="V2880" i="2"/>
  <c r="V2908" i="2"/>
  <c r="V2940" i="2"/>
  <c r="V2961" i="2"/>
  <c r="V2981" i="2"/>
  <c r="V3003" i="2"/>
  <c r="V3024" i="2"/>
  <c r="V3041" i="2"/>
  <c r="V3060" i="2"/>
  <c r="V3075" i="2"/>
  <c r="V3088" i="2"/>
  <c r="V3101" i="2"/>
  <c r="V3115" i="2"/>
  <c r="V3128" i="2"/>
  <c r="V3141" i="2"/>
  <c r="V3154" i="2"/>
  <c r="V3167" i="2"/>
  <c r="V3180" i="2"/>
  <c r="V3193" i="2"/>
  <c r="V3206" i="2"/>
  <c r="V3219" i="2"/>
  <c r="V3232" i="2"/>
  <c r="V3245" i="2"/>
  <c r="V3259" i="2"/>
  <c r="V3272" i="2"/>
  <c r="V3285" i="2"/>
  <c r="V3298" i="2"/>
  <c r="V3311" i="2"/>
  <c r="V3324" i="2"/>
  <c r="V3337" i="2"/>
  <c r="V3350" i="2"/>
  <c r="V3363" i="2"/>
  <c r="V3376" i="2"/>
  <c r="V3389" i="2"/>
  <c r="V3403" i="2"/>
  <c r="V3416" i="2"/>
  <c r="V3429" i="2"/>
  <c r="V3442" i="2"/>
  <c r="V3455" i="2"/>
  <c r="V3468" i="2"/>
  <c r="V3481" i="2"/>
  <c r="V3494" i="2"/>
  <c r="V3507" i="2"/>
  <c r="V3520" i="2"/>
  <c r="V3533" i="2"/>
  <c r="V3547" i="2"/>
  <c r="V3560" i="2"/>
  <c r="V3573" i="2"/>
  <c r="V3586" i="2"/>
  <c r="V3599" i="2"/>
  <c r="V3612" i="2"/>
  <c r="V3625" i="2"/>
  <c r="V3638" i="2"/>
  <c r="V3651" i="2"/>
  <c r="V3664" i="2"/>
  <c r="V3677" i="2"/>
  <c r="V3691" i="2"/>
  <c r="V3704" i="2"/>
  <c r="V2073" i="2"/>
  <c r="V2258" i="2"/>
  <c r="V2424" i="2"/>
  <c r="V2581" i="2"/>
  <c r="V2738" i="2"/>
  <c r="V2846" i="2"/>
  <c r="V2882" i="2"/>
  <c r="V2909" i="2"/>
  <c r="V2942" i="2"/>
  <c r="V2964" i="2"/>
  <c r="V2983" i="2"/>
  <c r="V3004" i="2"/>
  <c r="V3026" i="2"/>
  <c r="V3043" i="2"/>
  <c r="V3062" i="2"/>
  <c r="V3076" i="2"/>
  <c r="V3089" i="2"/>
  <c r="V3103" i="2"/>
  <c r="V3116" i="2"/>
  <c r="V3129" i="2"/>
  <c r="V3142" i="2"/>
  <c r="V3155" i="2"/>
  <c r="V3168" i="2"/>
  <c r="V3181" i="2"/>
  <c r="V3194" i="2"/>
  <c r="V3207" i="2"/>
  <c r="V3220" i="2"/>
  <c r="V3233" i="2"/>
  <c r="V3247" i="2"/>
  <c r="V3260" i="2"/>
  <c r="V3273" i="2"/>
  <c r="V3286" i="2"/>
  <c r="V3299" i="2"/>
  <c r="V3312" i="2"/>
  <c r="V3325" i="2"/>
  <c r="V3338" i="2"/>
  <c r="V3351" i="2"/>
  <c r="V3364" i="2"/>
  <c r="V3377" i="2"/>
  <c r="V3391" i="2"/>
  <c r="V3404" i="2"/>
  <c r="V3417" i="2"/>
  <c r="V3430" i="2"/>
  <c r="V3443" i="2"/>
  <c r="V3456" i="2"/>
  <c r="V3469" i="2"/>
  <c r="V3482" i="2"/>
  <c r="V3495" i="2"/>
  <c r="V3508" i="2"/>
  <c r="V3521" i="2"/>
  <c r="V3535" i="2"/>
  <c r="V3548" i="2"/>
  <c r="V3561" i="2"/>
  <c r="V3574" i="2"/>
  <c r="V3587" i="2"/>
  <c r="V3600" i="2"/>
  <c r="V3613" i="2"/>
  <c r="V3626" i="2"/>
  <c r="V3639" i="2"/>
  <c r="V3652" i="2"/>
  <c r="V3665" i="2"/>
  <c r="V3679" i="2"/>
  <c r="V3692" i="2"/>
  <c r="V3705" i="2"/>
  <c r="V3718" i="2"/>
  <c r="V3731" i="2"/>
  <c r="V3744" i="2"/>
  <c r="V3756" i="2"/>
  <c r="V3768" i="2"/>
  <c r="V3780" i="2"/>
  <c r="V3792" i="2"/>
  <c r="V3804" i="2"/>
  <c r="V3816" i="2"/>
  <c r="V3828" i="2"/>
  <c r="V3840" i="2"/>
  <c r="V3852" i="2"/>
  <c r="V2091" i="2"/>
  <c r="V2272" i="2"/>
  <c r="V2437" i="2"/>
  <c r="V2594" i="2"/>
  <c r="V2751" i="2"/>
  <c r="V2848" i="2"/>
  <c r="V2884" i="2"/>
  <c r="V2916" i="2"/>
  <c r="V2943" i="2"/>
  <c r="V2966" i="2"/>
  <c r="V2985" i="2"/>
  <c r="V3005" i="2"/>
  <c r="V3027" i="2"/>
  <c r="V3045" i="2"/>
  <c r="V3063" i="2"/>
  <c r="V3077" i="2"/>
  <c r="V3091" i="2"/>
  <c r="V3104" i="2"/>
  <c r="V3117" i="2"/>
  <c r="V3130" i="2"/>
  <c r="V3143" i="2"/>
  <c r="V3156" i="2"/>
  <c r="V3169" i="2"/>
  <c r="V3182" i="2"/>
  <c r="V3195" i="2"/>
  <c r="V3208" i="2"/>
  <c r="V3221" i="2"/>
  <c r="V3235" i="2"/>
  <c r="V3248" i="2"/>
  <c r="V3261" i="2"/>
  <c r="V3274" i="2"/>
  <c r="V3287" i="2"/>
  <c r="V3300" i="2"/>
  <c r="V3313" i="2"/>
  <c r="V3326" i="2"/>
  <c r="V3339" i="2"/>
  <c r="V3352" i="2"/>
  <c r="V3365" i="2"/>
  <c r="V3379" i="2"/>
  <c r="V3392" i="2"/>
  <c r="V3405" i="2"/>
  <c r="V3418" i="2"/>
  <c r="V3431" i="2"/>
  <c r="V3444" i="2"/>
  <c r="V3457" i="2"/>
  <c r="V3470" i="2"/>
  <c r="V3483" i="2"/>
  <c r="V3496" i="2"/>
  <c r="V3509" i="2"/>
  <c r="V3523" i="2"/>
  <c r="V3536" i="2"/>
  <c r="V3549" i="2"/>
  <c r="V3562" i="2"/>
  <c r="V3575" i="2"/>
  <c r="V3588" i="2"/>
  <c r="V3601" i="2"/>
  <c r="V3614" i="2"/>
  <c r="V3627" i="2"/>
  <c r="V3640" i="2"/>
  <c r="V3653" i="2"/>
  <c r="V3667" i="2"/>
  <c r="V3680" i="2"/>
  <c r="V3693" i="2"/>
  <c r="V3706" i="2"/>
  <c r="V3719" i="2"/>
  <c r="V3732" i="2"/>
  <c r="V3745" i="2"/>
  <c r="V2107" i="2"/>
  <c r="V3028" i="2"/>
  <c r="V3196" i="2"/>
  <c r="V3353" i="2"/>
  <c r="V3511" i="2"/>
  <c r="V3668" i="2"/>
  <c r="V3758" i="2"/>
  <c r="V3806" i="2"/>
  <c r="V3849" i="2"/>
  <c r="V3875" i="2"/>
  <c r="V3899" i="2"/>
  <c r="V3918" i="2"/>
  <c r="V3937" i="2"/>
  <c r="V3957" i="2"/>
  <c r="V3972" i="2"/>
  <c r="V3988" i="2"/>
  <c r="V4005" i="2"/>
  <c r="V4020" i="2"/>
  <c r="V4036" i="2"/>
  <c r="V4053" i="2"/>
  <c r="V4067" i="2"/>
  <c r="V4081" i="2"/>
  <c r="V4096" i="2"/>
  <c r="V4110" i="2"/>
  <c r="V4125" i="2"/>
  <c r="V4139" i="2"/>
  <c r="V4153" i="2"/>
  <c r="V4168" i="2"/>
  <c r="V4182" i="2"/>
  <c r="V4197" i="2"/>
  <c r="V4211" i="2"/>
  <c r="V4225" i="2"/>
  <c r="V4240" i="2"/>
  <c r="V4253" i="2"/>
  <c r="V4266" i="2"/>
  <c r="V4279" i="2"/>
  <c r="V4292" i="2"/>
  <c r="V4305" i="2"/>
  <c r="V4318" i="2"/>
  <c r="V4331" i="2"/>
  <c r="V4344" i="2"/>
  <c r="V4357" i="2"/>
  <c r="V4370" i="2"/>
  <c r="V4384" i="2"/>
  <c r="V4397" i="2"/>
  <c r="V4410" i="2"/>
  <c r="V4423" i="2"/>
  <c r="V4436" i="2"/>
  <c r="V4449" i="2"/>
  <c r="V4462" i="2"/>
  <c r="V4475" i="2"/>
  <c r="V4488" i="2"/>
  <c r="V4501" i="2"/>
  <c r="V4514" i="2"/>
  <c r="V4528" i="2"/>
  <c r="V4541" i="2"/>
  <c r="V4554" i="2"/>
  <c r="V4567" i="2"/>
  <c r="V4580" i="2"/>
  <c r="V4593" i="2"/>
  <c r="V4606" i="2"/>
  <c r="V4619" i="2"/>
  <c r="V4632" i="2"/>
  <c r="V4645" i="2"/>
  <c r="V4658" i="2"/>
  <c r="V4672" i="2"/>
  <c r="V4685" i="2"/>
  <c r="V4698" i="2"/>
  <c r="V4711" i="2"/>
  <c r="V4724" i="2"/>
  <c r="V4737" i="2"/>
  <c r="V4750" i="2"/>
  <c r="V4763" i="2"/>
  <c r="V4776" i="2"/>
  <c r="V4788" i="2"/>
  <c r="V4800" i="2"/>
  <c r="V4812" i="2"/>
  <c r="V4824" i="2"/>
  <c r="V4836" i="2"/>
  <c r="V4848" i="2"/>
  <c r="V4860" i="2"/>
  <c r="V4872" i="2"/>
  <c r="V4884" i="2"/>
  <c r="V4896" i="2"/>
  <c r="V4908" i="2"/>
  <c r="V4920" i="2"/>
  <c r="V4932" i="2"/>
  <c r="V4944" i="2"/>
  <c r="V4956" i="2"/>
  <c r="V4968" i="2"/>
  <c r="V4980" i="2"/>
  <c r="V4992" i="2"/>
  <c r="V5004" i="2"/>
  <c r="V5016" i="2"/>
  <c r="V5028" i="2"/>
  <c r="V5040" i="2"/>
  <c r="V5052" i="2"/>
  <c r="V5064" i="2"/>
  <c r="V5076" i="2"/>
  <c r="V5088" i="2"/>
  <c r="V5100" i="2"/>
  <c r="V5112" i="2"/>
  <c r="V5124" i="2"/>
  <c r="V5136" i="2"/>
  <c r="V5148" i="2"/>
  <c r="V5160" i="2"/>
  <c r="V5172" i="2"/>
  <c r="V5184" i="2"/>
  <c r="V5196" i="2"/>
  <c r="V5208" i="2"/>
  <c r="V2286" i="2"/>
  <c r="V3046" i="2"/>
  <c r="V3209" i="2"/>
  <c r="V3367" i="2"/>
  <c r="V3524" i="2"/>
  <c r="V3681" i="2"/>
  <c r="V3767" i="2"/>
  <c r="V3815" i="2"/>
  <c r="V3851" i="2"/>
  <c r="V3876" i="2"/>
  <c r="V3900" i="2"/>
  <c r="V3921" i="2"/>
  <c r="V3938" i="2"/>
  <c r="V3958" i="2"/>
  <c r="V3973" i="2"/>
  <c r="V3990" i="2"/>
  <c r="V4006" i="2"/>
  <c r="V4021" i="2"/>
  <c r="V4038" i="2"/>
  <c r="V4054" i="2"/>
  <c r="V4068" i="2"/>
  <c r="V4082" i="2"/>
  <c r="V4097" i="2"/>
  <c r="V4111" i="2"/>
  <c r="V4126" i="2"/>
  <c r="V4140" i="2"/>
  <c r="V4154" i="2"/>
  <c r="V4169" i="2"/>
  <c r="V4183" i="2"/>
  <c r="V4198" i="2"/>
  <c r="V4212" i="2"/>
  <c r="V4226" i="2"/>
  <c r="V4241" i="2"/>
  <c r="V4254" i="2"/>
  <c r="V4267" i="2"/>
  <c r="V4280" i="2"/>
  <c r="V4293" i="2"/>
  <c r="V4306" i="2"/>
  <c r="V4319" i="2"/>
  <c r="V4332" i="2"/>
  <c r="V4345" i="2"/>
  <c r="V4358" i="2"/>
  <c r="V4372" i="2"/>
  <c r="V4385" i="2"/>
  <c r="V4398" i="2"/>
  <c r="V4411" i="2"/>
  <c r="V4424" i="2"/>
  <c r="V4437" i="2"/>
  <c r="V4450" i="2"/>
  <c r="V4463" i="2"/>
  <c r="V4476" i="2"/>
  <c r="V4489" i="2"/>
  <c r="V4502" i="2"/>
  <c r="V4516" i="2"/>
  <c r="V4529" i="2"/>
  <c r="V4542" i="2"/>
  <c r="V4555" i="2"/>
  <c r="V4568" i="2"/>
  <c r="V4581" i="2"/>
  <c r="V4594" i="2"/>
  <c r="V4607" i="2"/>
  <c r="V4620" i="2"/>
  <c r="V4633" i="2"/>
  <c r="V4646" i="2"/>
  <c r="V4660" i="2"/>
  <c r="V4673" i="2"/>
  <c r="V4686" i="2"/>
  <c r="V4699" i="2"/>
  <c r="V4712" i="2"/>
  <c r="V4725" i="2"/>
  <c r="V4738" i="2"/>
  <c r="V4751" i="2"/>
  <c r="V4764" i="2"/>
  <c r="V4777" i="2"/>
  <c r="V4789" i="2"/>
  <c r="V4801" i="2"/>
  <c r="V4813" i="2"/>
  <c r="V4825" i="2"/>
  <c r="V4837" i="2"/>
  <c r="V4849" i="2"/>
  <c r="V4861" i="2"/>
  <c r="V4873" i="2"/>
  <c r="V4885" i="2"/>
  <c r="V4897" i="2"/>
  <c r="V4909" i="2"/>
  <c r="V2450" i="2"/>
  <c r="V3064" i="2"/>
  <c r="V3223" i="2"/>
  <c r="V3380" i="2"/>
  <c r="V3537" i="2"/>
  <c r="V3694" i="2"/>
  <c r="V3769" i="2"/>
  <c r="V3817" i="2"/>
  <c r="V3853" i="2"/>
  <c r="V3877" i="2"/>
  <c r="V3901" i="2"/>
  <c r="V3923" i="2"/>
  <c r="V3940" i="2"/>
  <c r="V3959" i="2"/>
  <c r="V3974" i="2"/>
  <c r="V3991" i="2"/>
  <c r="V4007" i="2"/>
  <c r="V4022" i="2"/>
  <c r="V4039" i="2"/>
  <c r="V4055" i="2"/>
  <c r="V4069" i="2"/>
  <c r="V4084" i="2"/>
  <c r="V4098" i="2"/>
  <c r="V4113" i="2"/>
  <c r="V4127" i="2"/>
  <c r="V4141" i="2"/>
  <c r="V4156" i="2"/>
  <c r="V4170" i="2"/>
  <c r="V4185" i="2"/>
  <c r="V4199" i="2"/>
  <c r="V4213" i="2"/>
  <c r="V4228" i="2"/>
  <c r="V4242" i="2"/>
  <c r="V4255" i="2"/>
  <c r="V4268" i="2"/>
  <c r="V4281" i="2"/>
  <c r="V4294" i="2"/>
  <c r="V4307" i="2"/>
  <c r="V4320" i="2"/>
  <c r="V4333" i="2"/>
  <c r="V4346" i="2"/>
  <c r="V4360" i="2"/>
  <c r="V4373" i="2"/>
  <c r="V4386" i="2"/>
  <c r="V4399" i="2"/>
  <c r="V4412" i="2"/>
  <c r="V4425" i="2"/>
  <c r="V4438" i="2"/>
  <c r="V4451" i="2"/>
  <c r="V4464" i="2"/>
  <c r="V4477" i="2"/>
  <c r="V4490" i="2"/>
  <c r="V4504" i="2"/>
  <c r="V4517" i="2"/>
  <c r="V2607" i="2"/>
  <c r="V3079" i="2"/>
  <c r="V3236" i="2"/>
  <c r="V3393" i="2"/>
  <c r="V3550" i="2"/>
  <c r="V3707" i="2"/>
  <c r="V3770" i="2"/>
  <c r="V3818" i="2"/>
  <c r="V3854" i="2"/>
  <c r="V3878" i="2"/>
  <c r="V3902" i="2"/>
  <c r="V3924" i="2"/>
  <c r="V3942" i="2"/>
  <c r="V3960" i="2"/>
  <c r="V3976" i="2"/>
  <c r="V3993" i="2"/>
  <c r="V4008" i="2"/>
  <c r="V4024" i="2"/>
  <c r="V4041" i="2"/>
  <c r="V4056" i="2"/>
  <c r="V4070" i="2"/>
  <c r="V4085" i="2"/>
  <c r="V4099" i="2"/>
  <c r="V4114" i="2"/>
  <c r="V4128" i="2"/>
  <c r="V4142" i="2"/>
  <c r="V4157" i="2"/>
  <c r="V4171" i="2"/>
  <c r="V4186" i="2"/>
  <c r="V4200" i="2"/>
  <c r="V4214" i="2"/>
  <c r="V4229" i="2"/>
  <c r="V4243" i="2"/>
  <c r="V4256" i="2"/>
  <c r="V4269" i="2"/>
  <c r="V4282" i="2"/>
  <c r="V4295" i="2"/>
  <c r="V4308" i="2"/>
  <c r="V4321" i="2"/>
  <c r="V4334" i="2"/>
  <c r="V4348" i="2"/>
  <c r="V4361" i="2"/>
  <c r="V4374" i="2"/>
  <c r="V4387" i="2"/>
  <c r="V4400" i="2"/>
  <c r="V4413" i="2"/>
  <c r="V4426" i="2"/>
  <c r="V4439" i="2"/>
  <c r="V4452" i="2"/>
  <c r="V4465" i="2"/>
  <c r="V4478" i="2"/>
  <c r="V4492" i="2"/>
  <c r="V4505" i="2"/>
  <c r="V4518" i="2"/>
  <c r="V2764" i="2"/>
  <c r="V3092" i="2"/>
  <c r="V3249" i="2"/>
  <c r="V3406" i="2"/>
  <c r="V3563" i="2"/>
  <c r="V3717" i="2"/>
  <c r="V3779" i="2"/>
  <c r="V3825" i="2"/>
  <c r="V3858" i="2"/>
  <c r="V3882" i="2"/>
  <c r="V3904" i="2"/>
  <c r="V3925" i="2"/>
  <c r="V3945" i="2"/>
  <c r="V3961" i="2"/>
  <c r="V3978" i="2"/>
  <c r="V3994" i="2"/>
  <c r="V4009" i="2"/>
  <c r="V4026" i="2"/>
  <c r="V4042" i="2"/>
  <c r="V4057" i="2"/>
  <c r="V4072" i="2"/>
  <c r="V4086" i="2"/>
  <c r="V4101" i="2"/>
  <c r="V4115" i="2"/>
  <c r="V4129" i="2"/>
  <c r="V4144" i="2"/>
  <c r="V4158" i="2"/>
  <c r="V4173" i="2"/>
  <c r="V4187" i="2"/>
  <c r="V4201" i="2"/>
  <c r="V4216" i="2"/>
  <c r="V4230" i="2"/>
  <c r="V4244" i="2"/>
  <c r="V4257" i="2"/>
  <c r="V4270" i="2"/>
  <c r="V4283" i="2"/>
  <c r="V4296" i="2"/>
  <c r="V4309" i="2"/>
  <c r="V4322" i="2"/>
  <c r="V4336" i="2"/>
  <c r="V4349" i="2"/>
  <c r="V2849" i="2"/>
  <c r="V3105" i="2"/>
  <c r="V3262" i="2"/>
  <c r="V3419" i="2"/>
  <c r="V3576" i="2"/>
  <c r="V3720" i="2"/>
  <c r="V3781" i="2"/>
  <c r="V3827" i="2"/>
  <c r="V3861" i="2"/>
  <c r="V3885" i="2"/>
  <c r="V3906" i="2"/>
  <c r="V3926" i="2"/>
  <c r="V3946" i="2"/>
  <c r="V3962" i="2"/>
  <c r="V3979" i="2"/>
  <c r="V3995" i="2"/>
  <c r="V4010" i="2"/>
  <c r="V4027" i="2"/>
  <c r="V4043" i="2"/>
  <c r="V4058" i="2"/>
  <c r="V4073" i="2"/>
  <c r="V4087" i="2"/>
  <c r="V4102" i="2"/>
  <c r="V4116" i="2"/>
  <c r="V4130" i="2"/>
  <c r="V4145" i="2"/>
  <c r="V4159" i="2"/>
  <c r="V4174" i="2"/>
  <c r="V4188" i="2"/>
  <c r="V4202" i="2"/>
  <c r="V4217" i="2"/>
  <c r="V4231" i="2"/>
  <c r="V4245" i="2"/>
  <c r="V4258" i="2"/>
  <c r="V4271" i="2"/>
  <c r="V4284" i="2"/>
  <c r="V4297" i="2"/>
  <c r="V4310" i="2"/>
  <c r="V4324" i="2"/>
  <c r="V4337" i="2"/>
  <c r="V4350" i="2"/>
  <c r="V4363" i="2"/>
  <c r="V4376" i="2"/>
  <c r="V4389" i="2"/>
  <c r="V4402" i="2"/>
  <c r="V4415" i="2"/>
  <c r="V4428" i="2"/>
  <c r="V4441" i="2"/>
  <c r="V4454" i="2"/>
  <c r="V4468" i="2"/>
  <c r="V4481" i="2"/>
  <c r="V4494" i="2"/>
  <c r="V4507" i="2"/>
  <c r="V2885" i="2"/>
  <c r="V3118" i="2"/>
  <c r="V3275" i="2"/>
  <c r="V3432" i="2"/>
  <c r="V3589" i="2"/>
  <c r="V3730" i="2"/>
  <c r="V3782" i="2"/>
  <c r="V3829" i="2"/>
  <c r="V3863" i="2"/>
  <c r="V3887" i="2"/>
  <c r="V3909" i="2"/>
  <c r="V3928" i="2"/>
  <c r="V3947" i="2"/>
  <c r="V3964" i="2"/>
  <c r="V3981" i="2"/>
  <c r="V3996" i="2"/>
  <c r="V4012" i="2"/>
  <c r="V4029" i="2"/>
  <c r="V4044" i="2"/>
  <c r="V4060" i="2"/>
  <c r="V4074" i="2"/>
  <c r="V4089" i="2"/>
  <c r="V4103" i="2"/>
  <c r="V4117" i="2"/>
  <c r="V4132" i="2"/>
  <c r="V4146" i="2"/>
  <c r="V4161" i="2"/>
  <c r="V4175" i="2"/>
  <c r="V4189" i="2"/>
  <c r="V4204" i="2"/>
  <c r="V4218" i="2"/>
  <c r="V4233" i="2"/>
  <c r="V4246" i="2"/>
  <c r="V4259" i="2"/>
  <c r="V4272" i="2"/>
  <c r="V4285" i="2"/>
  <c r="V4298" i="2"/>
  <c r="V2918" i="2"/>
  <c r="V3131" i="2"/>
  <c r="V3288" i="2"/>
  <c r="V3445" i="2"/>
  <c r="V3602" i="2"/>
  <c r="V3733" i="2"/>
  <c r="V3791" i="2"/>
  <c r="V3830" i="2"/>
  <c r="V3864" i="2"/>
  <c r="V3888" i="2"/>
  <c r="V3911" i="2"/>
  <c r="V3930" i="2"/>
  <c r="V3948" i="2"/>
  <c r="V3966" i="2"/>
  <c r="V3982" i="2"/>
  <c r="V3997" i="2"/>
  <c r="V4014" i="2"/>
  <c r="V4030" i="2"/>
  <c r="V4045" i="2"/>
  <c r="V4061" i="2"/>
  <c r="V4075" i="2"/>
  <c r="V4090" i="2"/>
  <c r="V4104" i="2"/>
  <c r="V4118" i="2"/>
  <c r="V4133" i="2"/>
  <c r="V4147" i="2"/>
  <c r="V4162" i="2"/>
  <c r="V4176" i="2"/>
  <c r="V4190" i="2"/>
  <c r="V4205" i="2"/>
  <c r="V4219" i="2"/>
  <c r="V4234" i="2"/>
  <c r="V4247" i="2"/>
  <c r="V4260" i="2"/>
  <c r="V4273" i="2"/>
  <c r="V4286" i="2"/>
  <c r="V4300" i="2"/>
  <c r="V4313" i="2"/>
  <c r="V4326" i="2"/>
  <c r="V4339" i="2"/>
  <c r="V4352" i="2"/>
  <c r="V4365" i="2"/>
  <c r="V4378" i="2"/>
  <c r="V4391" i="2"/>
  <c r="V4404" i="2"/>
  <c r="V4417" i="2"/>
  <c r="V4430" i="2"/>
  <c r="V4444" i="2"/>
  <c r="V4457" i="2"/>
  <c r="V2944" i="2"/>
  <c r="V3144" i="2"/>
  <c r="V3301" i="2"/>
  <c r="V3458" i="2"/>
  <c r="V3615" i="2"/>
  <c r="V3743" i="2"/>
  <c r="V3793" i="2"/>
  <c r="V3837" i="2"/>
  <c r="V3865" i="2"/>
  <c r="V3889" i="2"/>
  <c r="V3912" i="2"/>
  <c r="V3933" i="2"/>
  <c r="V3949" i="2"/>
  <c r="V3967" i="2"/>
  <c r="V3983" i="2"/>
  <c r="V3998" i="2"/>
  <c r="V4015" i="2"/>
  <c r="V4031" i="2"/>
  <c r="V4046" i="2"/>
  <c r="V4062" i="2"/>
  <c r="V4077" i="2"/>
  <c r="V4091" i="2"/>
  <c r="V4105" i="2"/>
  <c r="V4120" i="2"/>
  <c r="V4134" i="2"/>
  <c r="V4149" i="2"/>
  <c r="V4163" i="2"/>
  <c r="V4177" i="2"/>
  <c r="V4192" i="2"/>
  <c r="V4206" i="2"/>
  <c r="V2967" i="2"/>
  <c r="V3157" i="2"/>
  <c r="V3314" i="2"/>
  <c r="V3471" i="2"/>
  <c r="V3628" i="2"/>
  <c r="V3746" i="2"/>
  <c r="V3794" i="2"/>
  <c r="V3839" i="2"/>
  <c r="V3866" i="2"/>
  <c r="V3890" i="2"/>
  <c r="V3913" i="2"/>
  <c r="V3934" i="2"/>
  <c r="V3950" i="2"/>
  <c r="V3969" i="2"/>
  <c r="V3984" i="2"/>
  <c r="V4000" i="2"/>
  <c r="V4017" i="2"/>
  <c r="V4032" i="2"/>
  <c r="V4048" i="2"/>
  <c r="V4063" i="2"/>
  <c r="V4078" i="2"/>
  <c r="V4092" i="2"/>
  <c r="V4106" i="2"/>
  <c r="V4121" i="2"/>
  <c r="V4135" i="2"/>
  <c r="V4150" i="2"/>
  <c r="V4164" i="2"/>
  <c r="V4178" i="2"/>
  <c r="V4193" i="2"/>
  <c r="V4207" i="2"/>
  <c r="V4222" i="2"/>
  <c r="V4236" i="2"/>
  <c r="V4249" i="2"/>
  <c r="V2988" i="2"/>
  <c r="V3170" i="2"/>
  <c r="V3327" i="2"/>
  <c r="V3484" i="2"/>
  <c r="V3641" i="2"/>
  <c r="V3755" i="2"/>
  <c r="V3803" i="2"/>
  <c r="V3841" i="2"/>
  <c r="V3870" i="2"/>
  <c r="V3894" i="2"/>
  <c r="V3914" i="2"/>
  <c r="V3935" i="2"/>
  <c r="V3952" i="2"/>
  <c r="V3970" i="2"/>
  <c r="V3985" i="2"/>
  <c r="V4002" i="2"/>
  <c r="V4018" i="2"/>
  <c r="V4033" i="2"/>
  <c r="V4050" i="2"/>
  <c r="V4065" i="2"/>
  <c r="V4079" i="2"/>
  <c r="V4093" i="2"/>
  <c r="V4108" i="2"/>
  <c r="V4122" i="2"/>
  <c r="V4137" i="2"/>
  <c r="V4151" i="2"/>
  <c r="V4165" i="2"/>
  <c r="V4180" i="2"/>
  <c r="V4194" i="2"/>
  <c r="V4209" i="2"/>
  <c r="V3007" i="2"/>
  <c r="V3183" i="2"/>
  <c r="V3340" i="2"/>
  <c r="V3497" i="2"/>
  <c r="V3655" i="2"/>
  <c r="V3757" i="2"/>
  <c r="V3805" i="2"/>
  <c r="V3842" i="2"/>
  <c r="V3873" i="2"/>
  <c r="V3897" i="2"/>
  <c r="V3916" i="2"/>
  <c r="V3936" i="2"/>
  <c r="V3954" i="2"/>
  <c r="V3971" i="2"/>
  <c r="V3986" i="2"/>
  <c r="V4003" i="2"/>
  <c r="V4019" i="2"/>
  <c r="V4034" i="2"/>
  <c r="V4051" i="2"/>
  <c r="V4066" i="2"/>
  <c r="V4080" i="2"/>
  <c r="V4094" i="2"/>
  <c r="V4109" i="2"/>
  <c r="V4123" i="2"/>
  <c r="V4138" i="2"/>
  <c r="V4152" i="2"/>
  <c r="V4166" i="2"/>
  <c r="V4181" i="2"/>
  <c r="V4195" i="2"/>
  <c r="V4210" i="2"/>
  <c r="V4224" i="2"/>
  <c r="V4238" i="2"/>
  <c r="V4252" i="2"/>
  <c r="V4265" i="2"/>
  <c r="V4278" i="2"/>
  <c r="V4291" i="2"/>
  <c r="V4304" i="2"/>
  <c r="V4221" i="2"/>
  <c r="V4288" i="2"/>
  <c r="V4327" i="2"/>
  <c r="V4355" i="2"/>
  <c r="V4381" i="2"/>
  <c r="V4408" i="2"/>
  <c r="V4434" i="2"/>
  <c r="V4460" i="2"/>
  <c r="V4484" i="2"/>
  <c r="V4508" i="2"/>
  <c r="V4525" i="2"/>
  <c r="V4543" i="2"/>
  <c r="V4558" i="2"/>
  <c r="V4573" i="2"/>
  <c r="V4589" i="2"/>
  <c r="V4604" i="2"/>
  <c r="V4621" i="2"/>
  <c r="V4637" i="2"/>
  <c r="V4652" i="2"/>
  <c r="V4667" i="2"/>
  <c r="V4682" i="2"/>
  <c r="V4700" i="2"/>
  <c r="V4715" i="2"/>
  <c r="V4730" i="2"/>
  <c r="V4746" i="2"/>
  <c r="V4761" i="2"/>
  <c r="V4778" i="2"/>
  <c r="V4792" i="2"/>
  <c r="V4806" i="2"/>
  <c r="V4820" i="2"/>
  <c r="V4834" i="2"/>
  <c r="V4850" i="2"/>
  <c r="V4864" i="2"/>
  <c r="V4878" i="2"/>
  <c r="V4892" i="2"/>
  <c r="V4906" i="2"/>
  <c r="V4921" i="2"/>
  <c r="V4934" i="2"/>
  <c r="V4947" i="2"/>
  <c r="V4960" i="2"/>
  <c r="V4973" i="2"/>
  <c r="V4986" i="2"/>
  <c r="V4999" i="2"/>
  <c r="V5012" i="2"/>
  <c r="V5025" i="2"/>
  <c r="V5038" i="2"/>
  <c r="V5051" i="2"/>
  <c r="V5065" i="2"/>
  <c r="V5078" i="2"/>
  <c r="V5091" i="2"/>
  <c r="V5104" i="2"/>
  <c r="V5117" i="2"/>
  <c r="V5130" i="2"/>
  <c r="V5143" i="2"/>
  <c r="V5156" i="2"/>
  <c r="V5169" i="2"/>
  <c r="V5182" i="2"/>
  <c r="V5195" i="2"/>
  <c r="V5209" i="2"/>
  <c r="V5221" i="2"/>
  <c r="V5233" i="2"/>
  <c r="V5245" i="2"/>
  <c r="V5257" i="2"/>
  <c r="V5269" i="2"/>
  <c r="V5281" i="2"/>
  <c r="V5293" i="2"/>
  <c r="V5305" i="2"/>
  <c r="V5317" i="2"/>
  <c r="V5329" i="2"/>
  <c r="V5341" i="2"/>
  <c r="V5353" i="2"/>
  <c r="V5365" i="2"/>
  <c r="V5377" i="2"/>
  <c r="V5389" i="2"/>
  <c r="V5401" i="2"/>
  <c r="V5413" i="2"/>
  <c r="V5425" i="2"/>
  <c r="V5437" i="2"/>
  <c r="V5449" i="2"/>
  <c r="V5461" i="2"/>
  <c r="V5473" i="2"/>
  <c r="V5485" i="2"/>
  <c r="V5497" i="2"/>
  <c r="V5509" i="2"/>
  <c r="V5521" i="2"/>
  <c r="V5533" i="2"/>
  <c r="V5545" i="2"/>
  <c r="V5557" i="2"/>
  <c r="V5569" i="2"/>
  <c r="V5581" i="2"/>
  <c r="V5593" i="2"/>
  <c r="V5605" i="2"/>
  <c r="V5617" i="2"/>
  <c r="V5629" i="2"/>
  <c r="V5641" i="2"/>
  <c r="V5653" i="2"/>
  <c r="V5665" i="2"/>
  <c r="V5677" i="2"/>
  <c r="V5689" i="2"/>
  <c r="V5701" i="2"/>
  <c r="V5713" i="2"/>
  <c r="V5725" i="2"/>
  <c r="V5737" i="2"/>
  <c r="V5749" i="2"/>
  <c r="V5761" i="2"/>
  <c r="V5773" i="2"/>
  <c r="V5785" i="2"/>
  <c r="V5797" i="2"/>
  <c r="V5809" i="2"/>
  <c r="V5821" i="2"/>
  <c r="V5833" i="2"/>
  <c r="V5845" i="2"/>
  <c r="V5857" i="2"/>
  <c r="V5869" i="2"/>
  <c r="V5881" i="2"/>
  <c r="V5893" i="2"/>
  <c r="V5905" i="2"/>
  <c r="V5917" i="2"/>
  <c r="V5929" i="2"/>
  <c r="V5941" i="2"/>
  <c r="V5953" i="2"/>
  <c r="V5965" i="2"/>
  <c r="V5977" i="2"/>
  <c r="V5989" i="2"/>
  <c r="V6001" i="2"/>
  <c r="V6013" i="2"/>
  <c r="V6025" i="2"/>
  <c r="V6037" i="2"/>
  <c r="V6049" i="2"/>
  <c r="V6061" i="2"/>
  <c r="V6073" i="2"/>
  <c r="V6085" i="2"/>
  <c r="V6097" i="2"/>
  <c r="V6109" i="2"/>
  <c r="V6121" i="2"/>
  <c r="V6133" i="2"/>
  <c r="V4223" i="2"/>
  <c r="V4289" i="2"/>
  <c r="V4328" i="2"/>
  <c r="V4356" i="2"/>
  <c r="V4382" i="2"/>
  <c r="V4409" i="2"/>
  <c r="V4435" i="2"/>
  <c r="V4461" i="2"/>
  <c r="V4485" i="2"/>
  <c r="V4509" i="2"/>
  <c r="V4526" i="2"/>
  <c r="V4544" i="2"/>
  <c r="V4559" i="2"/>
  <c r="V4574" i="2"/>
  <c r="V4590" i="2"/>
  <c r="V4605" i="2"/>
  <c r="V4622" i="2"/>
  <c r="V4638" i="2"/>
  <c r="V4653" i="2"/>
  <c r="V4668" i="2"/>
  <c r="V4684" i="2"/>
  <c r="V4701" i="2"/>
  <c r="V4716" i="2"/>
  <c r="V4732" i="2"/>
  <c r="V4747" i="2"/>
  <c r="V4762" i="2"/>
  <c r="V4779" i="2"/>
  <c r="V4793" i="2"/>
  <c r="V4807" i="2"/>
  <c r="V4821" i="2"/>
  <c r="V4835" i="2"/>
  <c r="V4851" i="2"/>
  <c r="V4865" i="2"/>
  <c r="V4879" i="2"/>
  <c r="V4893" i="2"/>
  <c r="V4907" i="2"/>
  <c r="V4922" i="2"/>
  <c r="V4935" i="2"/>
  <c r="V4948" i="2"/>
  <c r="V4961" i="2"/>
  <c r="V4974" i="2"/>
  <c r="V4987" i="2"/>
  <c r="V5000" i="2"/>
  <c r="V5013" i="2"/>
  <c r="V5026" i="2"/>
  <c r="V5039" i="2"/>
  <c r="V5053" i="2"/>
  <c r="V5066" i="2"/>
  <c r="V5079" i="2"/>
  <c r="V5092" i="2"/>
  <c r="V5105" i="2"/>
  <c r="V5118" i="2"/>
  <c r="V5131" i="2"/>
  <c r="V5144" i="2"/>
  <c r="V5157" i="2"/>
  <c r="V5170" i="2"/>
  <c r="V5183" i="2"/>
  <c r="V5197" i="2"/>
  <c r="V5210" i="2"/>
  <c r="V5222" i="2"/>
  <c r="V5234" i="2"/>
  <c r="V5246" i="2"/>
  <c r="V5258" i="2"/>
  <c r="V5270" i="2"/>
  <c r="V5282" i="2"/>
  <c r="V5294" i="2"/>
  <c r="V5306" i="2"/>
  <c r="V5318" i="2"/>
  <c r="V5330" i="2"/>
  <c r="V5342" i="2"/>
  <c r="V5354" i="2"/>
  <c r="V5366" i="2"/>
  <c r="V5378" i="2"/>
  <c r="V5390" i="2"/>
  <c r="V5402" i="2"/>
  <c r="V5414" i="2"/>
  <c r="V5426" i="2"/>
  <c r="V5438" i="2"/>
  <c r="V5450" i="2"/>
  <c r="V5462" i="2"/>
  <c r="V5474" i="2"/>
  <c r="V5486" i="2"/>
  <c r="V5498" i="2"/>
  <c r="V5510" i="2"/>
  <c r="V5522" i="2"/>
  <c r="V5534" i="2"/>
  <c r="V5546" i="2"/>
  <c r="V5558" i="2"/>
  <c r="V5570" i="2"/>
  <c r="V5582" i="2"/>
  <c r="V5594" i="2"/>
  <c r="V5606" i="2"/>
  <c r="V5618" i="2"/>
  <c r="V5630" i="2"/>
  <c r="V5642" i="2"/>
  <c r="V5654" i="2"/>
  <c r="V5666" i="2"/>
  <c r="V5678" i="2"/>
  <c r="V5690" i="2"/>
  <c r="V5702" i="2"/>
  <c r="V5714" i="2"/>
  <c r="V5726" i="2"/>
  <c r="V5738" i="2"/>
  <c r="V5750" i="2"/>
  <c r="V5762" i="2"/>
  <c r="V5774" i="2"/>
  <c r="V5786" i="2"/>
  <c r="V5798" i="2"/>
  <c r="V5810" i="2"/>
  <c r="V5822" i="2"/>
  <c r="V5834" i="2"/>
  <c r="V5846" i="2"/>
  <c r="V5858" i="2"/>
  <c r="V5870" i="2"/>
  <c r="V5882" i="2"/>
  <c r="V5894" i="2"/>
  <c r="V5906" i="2"/>
  <c r="V5918" i="2"/>
  <c r="V5930" i="2"/>
  <c r="V5942" i="2"/>
  <c r="V5954" i="2"/>
  <c r="V5966" i="2"/>
  <c r="V5978" i="2"/>
  <c r="V5990" i="2"/>
  <c r="V6002" i="2"/>
  <c r="V6014" i="2"/>
  <c r="V6026" i="2"/>
  <c r="V6038" i="2"/>
  <c r="V6050" i="2"/>
  <c r="V6062" i="2"/>
  <c r="V6074" i="2"/>
  <c r="V6086" i="2"/>
  <c r="V6098" i="2"/>
  <c r="V6110" i="2"/>
  <c r="V6122" i="2"/>
  <c r="V6134" i="2"/>
  <c r="V6146" i="2"/>
  <c r="V4235" i="2"/>
  <c r="V4290" i="2"/>
  <c r="V4329" i="2"/>
  <c r="V4362" i="2"/>
  <c r="V4388" i="2"/>
  <c r="V4414" i="2"/>
  <c r="V4440" i="2"/>
  <c r="V4466" i="2"/>
  <c r="V4486" i="2"/>
  <c r="V4510" i="2"/>
  <c r="V4530" i="2"/>
  <c r="V4545" i="2"/>
  <c r="V4560" i="2"/>
  <c r="V4576" i="2"/>
  <c r="V4591" i="2"/>
  <c r="V4608" i="2"/>
  <c r="V4624" i="2"/>
  <c r="V4639" i="2"/>
  <c r="V4654" i="2"/>
  <c r="V4669" i="2"/>
  <c r="V4687" i="2"/>
  <c r="V4702" i="2"/>
  <c r="V4717" i="2"/>
  <c r="V4733" i="2"/>
  <c r="V4748" i="2"/>
  <c r="V4765" i="2"/>
  <c r="V4780" i="2"/>
  <c r="V4794" i="2"/>
  <c r="V4808" i="2"/>
  <c r="V4822" i="2"/>
  <c r="V4838" i="2"/>
  <c r="V4852" i="2"/>
  <c r="V4866" i="2"/>
  <c r="V4880" i="2"/>
  <c r="V4894" i="2"/>
  <c r="V4910" i="2"/>
  <c r="V4923" i="2"/>
  <c r="V4936" i="2"/>
  <c r="V4949" i="2"/>
  <c r="V4962" i="2"/>
  <c r="V4975" i="2"/>
  <c r="V4988" i="2"/>
  <c r="V5001" i="2"/>
  <c r="V5014" i="2"/>
  <c r="V5027" i="2"/>
  <c r="V5041" i="2"/>
  <c r="V5054" i="2"/>
  <c r="V5067" i="2"/>
  <c r="V5080" i="2"/>
  <c r="V5093" i="2"/>
  <c r="V5106" i="2"/>
  <c r="V5119" i="2"/>
  <c r="V5132" i="2"/>
  <c r="V5145" i="2"/>
  <c r="V5158" i="2"/>
  <c r="V5171" i="2"/>
  <c r="V5185" i="2"/>
  <c r="V5198" i="2"/>
  <c r="V5211" i="2"/>
  <c r="V5223" i="2"/>
  <c r="V5235" i="2"/>
  <c r="V5247" i="2"/>
  <c r="V5259" i="2"/>
  <c r="V5271" i="2"/>
  <c r="V5283" i="2"/>
  <c r="V5295" i="2"/>
  <c r="V5307" i="2"/>
  <c r="V5319" i="2"/>
  <c r="V5331" i="2"/>
  <c r="V5343" i="2"/>
  <c r="V5355" i="2"/>
  <c r="V5367" i="2"/>
  <c r="V5379" i="2"/>
  <c r="V5391" i="2"/>
  <c r="V5403" i="2"/>
  <c r="V5415" i="2"/>
  <c r="V5427" i="2"/>
  <c r="V5439" i="2"/>
  <c r="V5451" i="2"/>
  <c r="V5463" i="2"/>
  <c r="V5475" i="2"/>
  <c r="V5487" i="2"/>
  <c r="V5499" i="2"/>
  <c r="V5511" i="2"/>
  <c r="V5523" i="2"/>
  <c r="V5535" i="2"/>
  <c r="V5547" i="2"/>
  <c r="V5559" i="2"/>
  <c r="V5571" i="2"/>
  <c r="V5583" i="2"/>
  <c r="V5595" i="2"/>
  <c r="V4237" i="2"/>
  <c r="V4301" i="2"/>
  <c r="V4330" i="2"/>
  <c r="V4364" i="2"/>
  <c r="V4390" i="2"/>
  <c r="V4416" i="2"/>
  <c r="V4442" i="2"/>
  <c r="V4469" i="2"/>
  <c r="V4487" i="2"/>
  <c r="V4511" i="2"/>
  <c r="V4531" i="2"/>
  <c r="V4546" i="2"/>
  <c r="V4561" i="2"/>
  <c r="V4577" i="2"/>
  <c r="V4592" i="2"/>
  <c r="V4609" i="2"/>
  <c r="V4625" i="2"/>
  <c r="V4640" i="2"/>
  <c r="V4655" i="2"/>
  <c r="V4670" i="2"/>
  <c r="V4688" i="2"/>
  <c r="V4703" i="2"/>
  <c r="V4718" i="2"/>
  <c r="V4734" i="2"/>
  <c r="V4749" i="2"/>
  <c r="V4766" i="2"/>
  <c r="V4781" i="2"/>
  <c r="V4795" i="2"/>
  <c r="V4809" i="2"/>
  <c r="V4823" i="2"/>
  <c r="V4839" i="2"/>
  <c r="V4853" i="2"/>
  <c r="V4867" i="2"/>
  <c r="V4881" i="2"/>
  <c r="V4895" i="2"/>
  <c r="V4911" i="2"/>
  <c r="V4924" i="2"/>
  <c r="V4937" i="2"/>
  <c r="V4950" i="2"/>
  <c r="V4963" i="2"/>
  <c r="V4976" i="2"/>
  <c r="V4989" i="2"/>
  <c r="V5002" i="2"/>
  <c r="V5015" i="2"/>
  <c r="V5029" i="2"/>
  <c r="V5042" i="2"/>
  <c r="V5055" i="2"/>
  <c r="V5068" i="2"/>
  <c r="V5081" i="2"/>
  <c r="V5094" i="2"/>
  <c r="V5107" i="2"/>
  <c r="V5120" i="2"/>
  <c r="V5133" i="2"/>
  <c r="V5146" i="2"/>
  <c r="V5159" i="2"/>
  <c r="V5173" i="2"/>
  <c r="V5186" i="2"/>
  <c r="V5199" i="2"/>
  <c r="V5212" i="2"/>
  <c r="V5224" i="2"/>
  <c r="V5236" i="2"/>
  <c r="V5248" i="2"/>
  <c r="V5260" i="2"/>
  <c r="V5272" i="2"/>
  <c r="V5284" i="2"/>
  <c r="V5296" i="2"/>
  <c r="V5308" i="2"/>
  <c r="V5320" i="2"/>
  <c r="V5332" i="2"/>
  <c r="V5344" i="2"/>
  <c r="V5356" i="2"/>
  <c r="V5368" i="2"/>
  <c r="V5380" i="2"/>
  <c r="V5392" i="2"/>
  <c r="V5404" i="2"/>
  <c r="V5416" i="2"/>
  <c r="V5428" i="2"/>
  <c r="V5440" i="2"/>
  <c r="V5452" i="2"/>
  <c r="V5464" i="2"/>
  <c r="V5476" i="2"/>
  <c r="V5488" i="2"/>
  <c r="V5500" i="2"/>
  <c r="V5512" i="2"/>
  <c r="V5524" i="2"/>
  <c r="V4248" i="2"/>
  <c r="V4302" i="2"/>
  <c r="V4338" i="2"/>
  <c r="V4366" i="2"/>
  <c r="V4392" i="2"/>
  <c r="V4418" i="2"/>
  <c r="V4445" i="2"/>
  <c r="V4470" i="2"/>
  <c r="V4493" i="2"/>
  <c r="V4512" i="2"/>
  <c r="V4532" i="2"/>
  <c r="V4547" i="2"/>
  <c r="V4562" i="2"/>
  <c r="V4578" i="2"/>
  <c r="V4595" i="2"/>
  <c r="V4610" i="2"/>
  <c r="V4626" i="2"/>
  <c r="V4641" i="2"/>
  <c r="V4656" i="2"/>
  <c r="V4674" i="2"/>
  <c r="V4689" i="2"/>
  <c r="V4704" i="2"/>
  <c r="V4720" i="2"/>
  <c r="V4735" i="2"/>
  <c r="V4752" i="2"/>
  <c r="V4768" i="2"/>
  <c r="V4782" i="2"/>
  <c r="V4796" i="2"/>
  <c r="V4810" i="2"/>
  <c r="V4826" i="2"/>
  <c r="V4840" i="2"/>
  <c r="V4854" i="2"/>
  <c r="V4868" i="2"/>
  <c r="V4882" i="2"/>
  <c r="V4898" i="2"/>
  <c r="V4912" i="2"/>
  <c r="V4925" i="2"/>
  <c r="V4938" i="2"/>
  <c r="V4951" i="2"/>
  <c r="V4964" i="2"/>
  <c r="V4977" i="2"/>
  <c r="V4990" i="2"/>
  <c r="V5003" i="2"/>
  <c r="V5017" i="2"/>
  <c r="V5030" i="2"/>
  <c r="V5043" i="2"/>
  <c r="V5056" i="2"/>
  <c r="V5069" i="2"/>
  <c r="V5082" i="2"/>
  <c r="V5095" i="2"/>
  <c r="V5108" i="2"/>
  <c r="V5121" i="2"/>
  <c r="V5134" i="2"/>
  <c r="V5147" i="2"/>
  <c r="V5161" i="2"/>
  <c r="V5174" i="2"/>
  <c r="V5187" i="2"/>
  <c r="V5200" i="2"/>
  <c r="V5213" i="2"/>
  <c r="V5225" i="2"/>
  <c r="V5237" i="2"/>
  <c r="V5249" i="2"/>
  <c r="V5261" i="2"/>
  <c r="V5273" i="2"/>
  <c r="V5285" i="2"/>
  <c r="V5297" i="2"/>
  <c r="V5309" i="2"/>
  <c r="V4250" i="2"/>
  <c r="V4303" i="2"/>
  <c r="V4340" i="2"/>
  <c r="V4367" i="2"/>
  <c r="V4393" i="2"/>
  <c r="V4420" i="2"/>
  <c r="V4446" i="2"/>
  <c r="V4471" i="2"/>
  <c r="V4495" i="2"/>
  <c r="V4513" i="2"/>
  <c r="V4533" i="2"/>
  <c r="V4548" i="2"/>
  <c r="V4564" i="2"/>
  <c r="V4579" i="2"/>
  <c r="V4596" i="2"/>
  <c r="V4612" i="2"/>
  <c r="V4627" i="2"/>
  <c r="V4642" i="2"/>
  <c r="V4657" i="2"/>
  <c r="V4675" i="2"/>
  <c r="V4690" i="2"/>
  <c r="V4705" i="2"/>
  <c r="V4721" i="2"/>
  <c r="V4736" i="2"/>
  <c r="V4753" i="2"/>
  <c r="V4769" i="2"/>
  <c r="V4783" i="2"/>
  <c r="V4797" i="2"/>
  <c r="V4811" i="2"/>
  <c r="V4827" i="2"/>
  <c r="V4841" i="2"/>
  <c r="V4855" i="2"/>
  <c r="V4869" i="2"/>
  <c r="V4883" i="2"/>
  <c r="V4899" i="2"/>
  <c r="V4913" i="2"/>
  <c r="V4926" i="2"/>
  <c r="V4939" i="2"/>
  <c r="V4952" i="2"/>
  <c r="V4965" i="2"/>
  <c r="V4978" i="2"/>
  <c r="V4991" i="2"/>
  <c r="V5005" i="2"/>
  <c r="V5018" i="2"/>
  <c r="V5031" i="2"/>
  <c r="V5044" i="2"/>
  <c r="V5057" i="2"/>
  <c r="V5070" i="2"/>
  <c r="V5083" i="2"/>
  <c r="V5096" i="2"/>
  <c r="V5109" i="2"/>
  <c r="V5122" i="2"/>
  <c r="V5135" i="2"/>
  <c r="V5149" i="2"/>
  <c r="V5162" i="2"/>
  <c r="V5175" i="2"/>
  <c r="V5188" i="2"/>
  <c r="V5201" i="2"/>
  <c r="V5214" i="2"/>
  <c r="V5226" i="2"/>
  <c r="V5238" i="2"/>
  <c r="V5250" i="2"/>
  <c r="V5262" i="2"/>
  <c r="V5274" i="2"/>
  <c r="V5286" i="2"/>
  <c r="V5298" i="2"/>
  <c r="V5310" i="2"/>
  <c r="V5322" i="2"/>
  <c r="V5334" i="2"/>
  <c r="V5346" i="2"/>
  <c r="V5358" i="2"/>
  <c r="V5370" i="2"/>
  <c r="V4261" i="2"/>
  <c r="V4312" i="2"/>
  <c r="V4341" i="2"/>
  <c r="V4368" i="2"/>
  <c r="V4394" i="2"/>
  <c r="V4421" i="2"/>
  <c r="V4447" i="2"/>
  <c r="V4472" i="2"/>
  <c r="V4496" i="2"/>
  <c r="V4519" i="2"/>
  <c r="V4534" i="2"/>
  <c r="V4549" i="2"/>
  <c r="V4565" i="2"/>
  <c r="V4582" i="2"/>
  <c r="V4597" i="2"/>
  <c r="V4613" i="2"/>
  <c r="V4628" i="2"/>
  <c r="V4643" i="2"/>
  <c r="V4661" i="2"/>
  <c r="V4676" i="2"/>
  <c r="V4691" i="2"/>
  <c r="V4706" i="2"/>
  <c r="V4722" i="2"/>
  <c r="V4739" i="2"/>
  <c r="V4754" i="2"/>
  <c r="V4770" i="2"/>
  <c r="V4784" i="2"/>
  <c r="V4798" i="2"/>
  <c r="V4814" i="2"/>
  <c r="V4828" i="2"/>
  <c r="V4842" i="2"/>
  <c r="V4856" i="2"/>
  <c r="V4870" i="2"/>
  <c r="V4886" i="2"/>
  <c r="V4900" i="2"/>
  <c r="V4914" i="2"/>
  <c r="V4927" i="2"/>
  <c r="V4940" i="2"/>
  <c r="V4953" i="2"/>
  <c r="V4966" i="2"/>
  <c r="V4979" i="2"/>
  <c r="V4993" i="2"/>
  <c r="V5006" i="2"/>
  <c r="V5019" i="2"/>
  <c r="V5032" i="2"/>
  <c r="V5045" i="2"/>
  <c r="V5058" i="2"/>
  <c r="V5071" i="2"/>
  <c r="V5084" i="2"/>
  <c r="V5097" i="2"/>
  <c r="V5110" i="2"/>
  <c r="V5123" i="2"/>
  <c r="V5137" i="2"/>
  <c r="V5150" i="2"/>
  <c r="V5163" i="2"/>
  <c r="V5176" i="2"/>
  <c r="V5189" i="2"/>
  <c r="V5202" i="2"/>
  <c r="V5215" i="2"/>
  <c r="V4262" i="2"/>
  <c r="V4314" i="2"/>
  <c r="V4342" i="2"/>
  <c r="V4369" i="2"/>
  <c r="V4396" i="2"/>
  <c r="V4422" i="2"/>
  <c r="V4448" i="2"/>
  <c r="V4473" i="2"/>
  <c r="V4497" i="2"/>
  <c r="V4520" i="2"/>
  <c r="V4535" i="2"/>
  <c r="V4550" i="2"/>
  <c r="V4566" i="2"/>
  <c r="V4583" i="2"/>
  <c r="V4598" i="2"/>
  <c r="V4614" i="2"/>
  <c r="V4629" i="2"/>
  <c r="V4644" i="2"/>
  <c r="V4662" i="2"/>
  <c r="V4677" i="2"/>
  <c r="V4692" i="2"/>
  <c r="V4708" i="2"/>
  <c r="V4723" i="2"/>
  <c r="V4740" i="2"/>
  <c r="V4756" i="2"/>
  <c r="V4771" i="2"/>
  <c r="V4785" i="2"/>
  <c r="V4799" i="2"/>
  <c r="V4815" i="2"/>
  <c r="V4829" i="2"/>
  <c r="V4843" i="2"/>
  <c r="V4857" i="2"/>
  <c r="V4871" i="2"/>
  <c r="V4887" i="2"/>
  <c r="V4901" i="2"/>
  <c r="V4915" i="2"/>
  <c r="V4928" i="2"/>
  <c r="V4941" i="2"/>
  <c r="V4954" i="2"/>
  <c r="V4967" i="2"/>
  <c r="V4981" i="2"/>
  <c r="V4994" i="2"/>
  <c r="V5007" i="2"/>
  <c r="V5020" i="2"/>
  <c r="V5033" i="2"/>
  <c r="V5046" i="2"/>
  <c r="V5059" i="2"/>
  <c r="V5072" i="2"/>
  <c r="V5085" i="2"/>
  <c r="V5098" i="2"/>
  <c r="V5111" i="2"/>
  <c r="V5125" i="2"/>
  <c r="V5138" i="2"/>
  <c r="V5151" i="2"/>
  <c r="V5164" i="2"/>
  <c r="V5177" i="2"/>
  <c r="V5190" i="2"/>
  <c r="V5203" i="2"/>
  <c r="V5216" i="2"/>
  <c r="V5228" i="2"/>
  <c r="V5240" i="2"/>
  <c r="V5252" i="2"/>
  <c r="V5264" i="2"/>
  <c r="V5276" i="2"/>
  <c r="V5288" i="2"/>
  <c r="V5300" i="2"/>
  <c r="V5312" i="2"/>
  <c r="V5324" i="2"/>
  <c r="V5336" i="2"/>
  <c r="V5348" i="2"/>
  <c r="V5360" i="2"/>
  <c r="V5372" i="2"/>
  <c r="V5384" i="2"/>
  <c r="V5396" i="2"/>
  <c r="V5408" i="2"/>
  <c r="V5420" i="2"/>
  <c r="V5432" i="2"/>
  <c r="V4264" i="2"/>
  <c r="V4315" i="2"/>
  <c r="V4343" i="2"/>
  <c r="V4375" i="2"/>
  <c r="V4401" i="2"/>
  <c r="V4427" i="2"/>
  <c r="V4453" i="2"/>
  <c r="V4474" i="2"/>
  <c r="V4498" i="2"/>
  <c r="V4521" i="2"/>
  <c r="V4536" i="2"/>
  <c r="V4552" i="2"/>
  <c r="V4569" i="2"/>
  <c r="V4584" i="2"/>
  <c r="V4600" i="2"/>
  <c r="V4615" i="2"/>
  <c r="V4630" i="2"/>
  <c r="V4648" i="2"/>
  <c r="V4663" i="2"/>
  <c r="V4678" i="2"/>
  <c r="V4693" i="2"/>
  <c r="V4709" i="2"/>
  <c r="V4726" i="2"/>
  <c r="V4741" i="2"/>
  <c r="V4757" i="2"/>
  <c r="V4772" i="2"/>
  <c r="V4786" i="2"/>
  <c r="V4802" i="2"/>
  <c r="V4816" i="2"/>
  <c r="V4830" i="2"/>
  <c r="V4844" i="2"/>
  <c r="V4858" i="2"/>
  <c r="V4874" i="2"/>
  <c r="V4888" i="2"/>
  <c r="V4902" i="2"/>
  <c r="V4916" i="2"/>
  <c r="V4929" i="2"/>
  <c r="V4942" i="2"/>
  <c r="V4955" i="2"/>
  <c r="V4969" i="2"/>
  <c r="V4982" i="2"/>
  <c r="V4995" i="2"/>
  <c r="V5008" i="2"/>
  <c r="V5021" i="2"/>
  <c r="V5034" i="2"/>
  <c r="V5047" i="2"/>
  <c r="V5060" i="2"/>
  <c r="V5073" i="2"/>
  <c r="V5086" i="2"/>
  <c r="V5099" i="2"/>
  <c r="V5113" i="2"/>
  <c r="V5126" i="2"/>
  <c r="V4274" i="2"/>
  <c r="V4316" i="2"/>
  <c r="V4351" i="2"/>
  <c r="V4377" i="2"/>
  <c r="V4403" i="2"/>
  <c r="V4429" i="2"/>
  <c r="V4456" i="2"/>
  <c r="V4480" i="2"/>
  <c r="V4499" i="2"/>
  <c r="V4522" i="2"/>
  <c r="V4537" i="2"/>
  <c r="V4553" i="2"/>
  <c r="V4570" i="2"/>
  <c r="V4585" i="2"/>
  <c r="V4601" i="2"/>
  <c r="V4616" i="2"/>
  <c r="V4631" i="2"/>
  <c r="V4649" i="2"/>
  <c r="V4664" i="2"/>
  <c r="V4679" i="2"/>
  <c r="V4694" i="2"/>
  <c r="V4710" i="2"/>
  <c r="V4727" i="2"/>
  <c r="V4742" i="2"/>
  <c r="V4758" i="2"/>
  <c r="V4773" i="2"/>
  <c r="V4787" i="2"/>
  <c r="V4803" i="2"/>
  <c r="V4817" i="2"/>
  <c r="V4831" i="2"/>
  <c r="V4845" i="2"/>
  <c r="V4859" i="2"/>
  <c r="V4875" i="2"/>
  <c r="V4889" i="2"/>
  <c r="V4903" i="2"/>
  <c r="V4917" i="2"/>
  <c r="V4930" i="2"/>
  <c r="V4943" i="2"/>
  <c r="V4957" i="2"/>
  <c r="V4970" i="2"/>
  <c r="V4983" i="2"/>
  <c r="V4996" i="2"/>
  <c r="V5009" i="2"/>
  <c r="V5022" i="2"/>
  <c r="V5035" i="2"/>
  <c r="V5048" i="2"/>
  <c r="V5061" i="2"/>
  <c r="V5074" i="2"/>
  <c r="V5087" i="2"/>
  <c r="V5101" i="2"/>
  <c r="V5114" i="2"/>
  <c r="V5127" i="2"/>
  <c r="V5140" i="2"/>
  <c r="V5153" i="2"/>
  <c r="V5166" i="2"/>
  <c r="V5179" i="2"/>
  <c r="V5192" i="2"/>
  <c r="V5205" i="2"/>
  <c r="V5218" i="2"/>
  <c r="V5230" i="2"/>
  <c r="V5242" i="2"/>
  <c r="V5254" i="2"/>
  <c r="V5266" i="2"/>
  <c r="V5278" i="2"/>
  <c r="V4276" i="2"/>
  <c r="V4317" i="2"/>
  <c r="V4353" i="2"/>
  <c r="V4379" i="2"/>
  <c r="V4405" i="2"/>
  <c r="V4432" i="2"/>
  <c r="V4458" i="2"/>
  <c r="V4482" i="2"/>
  <c r="V4500" i="2"/>
  <c r="V4523" i="2"/>
  <c r="V4538" i="2"/>
  <c r="V4556" i="2"/>
  <c r="V4571" i="2"/>
  <c r="V4586" i="2"/>
  <c r="V4602" i="2"/>
  <c r="V4617" i="2"/>
  <c r="V4634" i="2"/>
  <c r="V4650" i="2"/>
  <c r="V4665" i="2"/>
  <c r="V4680" i="2"/>
  <c r="V4696" i="2"/>
  <c r="V4713" i="2"/>
  <c r="V4728" i="2"/>
  <c r="V4744" i="2"/>
  <c r="V4759" i="2"/>
  <c r="V4774" i="2"/>
  <c r="V4790" i="2"/>
  <c r="V4804" i="2"/>
  <c r="V4818" i="2"/>
  <c r="V4832" i="2"/>
  <c r="V4846" i="2"/>
  <c r="V4862" i="2"/>
  <c r="V4876" i="2"/>
  <c r="V4890" i="2"/>
  <c r="V4904" i="2"/>
  <c r="V4918" i="2"/>
  <c r="V4931" i="2"/>
  <c r="V4945" i="2"/>
  <c r="V4958" i="2"/>
  <c r="V4971" i="2"/>
  <c r="V4984" i="2"/>
  <c r="V4997" i="2"/>
  <c r="V5010" i="2"/>
  <c r="V5023" i="2"/>
  <c r="V5036" i="2"/>
  <c r="V5049" i="2"/>
  <c r="V5062" i="2"/>
  <c r="V5075" i="2"/>
  <c r="V5089" i="2"/>
  <c r="V5102" i="2"/>
  <c r="V5115" i="2"/>
  <c r="V5128" i="2"/>
  <c r="V5141" i="2"/>
  <c r="V5154" i="2"/>
  <c r="V5167" i="2"/>
  <c r="V5180" i="2"/>
  <c r="V5193" i="2"/>
  <c r="V4277" i="2"/>
  <c r="V4325" i="2"/>
  <c r="V4354" i="2"/>
  <c r="V4380" i="2"/>
  <c r="V4406" i="2"/>
  <c r="V4433" i="2"/>
  <c r="V4459" i="2"/>
  <c r="V4483" i="2"/>
  <c r="V4506" i="2"/>
  <c r="V4524" i="2"/>
  <c r="V4540" i="2"/>
  <c r="V4557" i="2"/>
  <c r="V4572" i="2"/>
  <c r="V4588" i="2"/>
  <c r="V4603" i="2"/>
  <c r="V4618" i="2"/>
  <c r="V4636" i="2"/>
  <c r="V4651" i="2"/>
  <c r="V4666" i="2"/>
  <c r="V4681" i="2"/>
  <c r="V4697" i="2"/>
  <c r="V4714" i="2"/>
  <c r="V4729" i="2"/>
  <c r="V4745" i="2"/>
  <c r="V4760" i="2"/>
  <c r="V4775" i="2"/>
  <c r="V4791" i="2"/>
  <c r="V4805" i="2"/>
  <c r="V4819" i="2"/>
  <c r="V4833" i="2"/>
  <c r="V4847" i="2"/>
  <c r="V4863" i="2"/>
  <c r="V4877" i="2"/>
  <c r="V4891" i="2"/>
  <c r="V4905" i="2"/>
  <c r="V4919" i="2"/>
  <c r="V4933" i="2"/>
  <c r="V4946" i="2"/>
  <c r="V4959" i="2"/>
  <c r="V4972" i="2"/>
  <c r="V4985" i="2"/>
  <c r="V4998" i="2"/>
  <c r="V5011" i="2"/>
  <c r="V5024" i="2"/>
  <c r="V5037" i="2"/>
  <c r="V5050" i="2"/>
  <c r="V5063" i="2"/>
  <c r="V5077" i="2"/>
  <c r="V5090" i="2"/>
  <c r="V5103" i="2"/>
  <c r="V5116" i="2"/>
  <c r="V5129" i="2"/>
  <c r="V5142" i="2"/>
  <c r="V5155" i="2"/>
  <c r="V5168" i="2"/>
  <c r="V5139" i="2"/>
  <c r="V5220" i="2"/>
  <c r="V5256" i="2"/>
  <c r="V5291" i="2"/>
  <c r="V5321" i="2"/>
  <c r="V5345" i="2"/>
  <c r="V5369" i="2"/>
  <c r="V5388" i="2"/>
  <c r="V5410" i="2"/>
  <c r="V5431" i="2"/>
  <c r="V5448" i="2"/>
  <c r="V5468" i="2"/>
  <c r="V5484" i="2"/>
  <c r="V5504" i="2"/>
  <c r="V5520" i="2"/>
  <c r="V5539" i="2"/>
  <c r="V5554" i="2"/>
  <c r="V5572" i="2"/>
  <c r="V5587" i="2"/>
  <c r="V5602" i="2"/>
  <c r="V5616" i="2"/>
  <c r="V5632" i="2"/>
  <c r="V5646" i="2"/>
  <c r="V5660" i="2"/>
  <c r="V5674" i="2"/>
  <c r="V5688" i="2"/>
  <c r="V5704" i="2"/>
  <c r="V5718" i="2"/>
  <c r="V5732" i="2"/>
  <c r="V5746" i="2"/>
  <c r="V5760" i="2"/>
  <c r="V5776" i="2"/>
  <c r="V5790" i="2"/>
  <c r="V5804" i="2"/>
  <c r="V5818" i="2"/>
  <c r="V5832" i="2"/>
  <c r="V5848" i="2"/>
  <c r="V5862" i="2"/>
  <c r="V5876" i="2"/>
  <c r="V5890" i="2"/>
  <c r="V5904" i="2"/>
  <c r="V5920" i="2"/>
  <c r="V5934" i="2"/>
  <c r="V5948" i="2"/>
  <c r="V5962" i="2"/>
  <c r="V5976" i="2"/>
  <c r="V5992" i="2"/>
  <c r="V6006" i="2"/>
  <c r="V6020" i="2"/>
  <c r="V6034" i="2"/>
  <c r="V6048" i="2"/>
  <c r="V6064" i="2"/>
  <c r="V6078" i="2"/>
  <c r="V6092" i="2"/>
  <c r="V6106" i="2"/>
  <c r="V6120" i="2"/>
  <c r="V6136" i="2"/>
  <c r="V6149" i="2"/>
  <c r="V6161" i="2"/>
  <c r="V6173" i="2"/>
  <c r="V6185" i="2"/>
  <c r="V6197" i="2"/>
  <c r="V6209" i="2"/>
  <c r="V6221" i="2"/>
  <c r="V6233" i="2"/>
  <c r="V6245" i="2"/>
  <c r="V6257" i="2"/>
  <c r="V6269" i="2"/>
  <c r="V6281" i="2"/>
  <c r="V6293" i="2"/>
  <c r="V6305" i="2"/>
  <c r="V6317" i="2"/>
  <c r="V6329" i="2"/>
  <c r="V6341" i="2"/>
  <c r="V6353" i="2"/>
  <c r="V6365" i="2"/>
  <c r="V6377" i="2"/>
  <c r="V6389" i="2"/>
  <c r="V6401" i="2"/>
  <c r="V6413" i="2"/>
  <c r="V6425" i="2"/>
  <c r="V6437" i="2"/>
  <c r="V6449" i="2"/>
  <c r="V6461" i="2"/>
  <c r="V6473" i="2"/>
  <c r="V6485" i="2"/>
  <c r="V6497" i="2"/>
  <c r="V6509" i="2"/>
  <c r="V6521" i="2"/>
  <c r="V6533" i="2"/>
  <c r="V6545" i="2"/>
  <c r="V6557" i="2"/>
  <c r="V6569" i="2"/>
  <c r="V6581" i="2"/>
  <c r="V6593" i="2"/>
  <c r="V6605" i="2"/>
  <c r="V6617" i="2"/>
  <c r="V6629" i="2"/>
  <c r="V6641" i="2"/>
  <c r="V6653" i="2"/>
  <c r="V6665" i="2"/>
  <c r="V6677" i="2"/>
  <c r="V6689" i="2"/>
  <c r="V6701" i="2"/>
  <c r="V6713" i="2"/>
  <c r="V6725" i="2"/>
  <c r="V6737" i="2"/>
  <c r="V6749" i="2"/>
  <c r="V6761" i="2"/>
  <c r="V6773" i="2"/>
  <c r="V6785" i="2"/>
  <c r="V6797" i="2"/>
  <c r="V6809" i="2"/>
  <c r="V6821" i="2"/>
  <c r="V6833" i="2"/>
  <c r="V6845" i="2"/>
  <c r="V6857" i="2"/>
  <c r="V6869" i="2"/>
  <c r="V6881" i="2"/>
  <c r="V6893" i="2"/>
  <c r="V6905" i="2"/>
  <c r="V6917" i="2"/>
  <c r="V6929" i="2"/>
  <c r="V6941" i="2"/>
  <c r="V6953" i="2"/>
  <c r="V6965" i="2"/>
  <c r="V6977" i="2"/>
  <c r="V6989" i="2"/>
  <c r="V7001" i="2"/>
  <c r="V7013" i="2"/>
  <c r="V7025" i="2"/>
  <c r="V7037" i="2"/>
  <c r="V7049" i="2"/>
  <c r="V7061" i="2"/>
  <c r="V7073" i="2"/>
  <c r="V7085" i="2"/>
  <c r="V7097" i="2"/>
  <c r="V7109" i="2"/>
  <c r="V7121" i="2"/>
  <c r="V7133" i="2"/>
  <c r="V7145" i="2"/>
  <c r="V7157" i="2"/>
  <c r="V7169" i="2"/>
  <c r="V7181" i="2"/>
  <c r="V7193" i="2"/>
  <c r="V7205" i="2"/>
  <c r="V7217" i="2"/>
  <c r="V7229" i="2"/>
  <c r="V7241" i="2"/>
  <c r="V7253" i="2"/>
  <c r="V7265" i="2"/>
  <c r="V7277" i="2"/>
  <c r="V7289" i="2"/>
  <c r="V7301" i="2"/>
  <c r="V7313" i="2"/>
  <c r="V7325" i="2"/>
  <c r="V7337" i="2"/>
  <c r="V7349" i="2"/>
  <c r="V7361" i="2"/>
  <c r="V7373" i="2"/>
  <c r="V7385" i="2"/>
  <c r="V5152" i="2"/>
  <c r="V5227" i="2"/>
  <c r="V5263" i="2"/>
  <c r="V5292" i="2"/>
  <c r="V5323" i="2"/>
  <c r="V5347" i="2"/>
  <c r="V5371" i="2"/>
  <c r="V5393" i="2"/>
  <c r="V5411" i="2"/>
  <c r="V5433" i="2"/>
  <c r="V5453" i="2"/>
  <c r="V5469" i="2"/>
  <c r="V5489" i="2"/>
  <c r="V5505" i="2"/>
  <c r="V5525" i="2"/>
  <c r="V5540" i="2"/>
  <c r="V5555" i="2"/>
  <c r="V5573" i="2"/>
  <c r="V5588" i="2"/>
  <c r="V5603" i="2"/>
  <c r="V5619" i="2"/>
  <c r="V5633" i="2"/>
  <c r="V5647" i="2"/>
  <c r="V5661" i="2"/>
  <c r="V5675" i="2"/>
  <c r="V5691" i="2"/>
  <c r="V5705" i="2"/>
  <c r="V5719" i="2"/>
  <c r="V5733" i="2"/>
  <c r="V5747" i="2"/>
  <c r="V5763" i="2"/>
  <c r="V5777" i="2"/>
  <c r="V5791" i="2"/>
  <c r="V5805" i="2"/>
  <c r="V5819" i="2"/>
  <c r="V5835" i="2"/>
  <c r="V5849" i="2"/>
  <c r="V5863" i="2"/>
  <c r="V5877" i="2"/>
  <c r="V5891" i="2"/>
  <c r="V5907" i="2"/>
  <c r="V5921" i="2"/>
  <c r="V5935" i="2"/>
  <c r="V5949" i="2"/>
  <c r="V5963" i="2"/>
  <c r="V5979" i="2"/>
  <c r="V5993" i="2"/>
  <c r="V6007" i="2"/>
  <c r="V6021" i="2"/>
  <c r="V6035" i="2"/>
  <c r="V6051" i="2"/>
  <c r="V6065" i="2"/>
  <c r="V6079" i="2"/>
  <c r="V6093" i="2"/>
  <c r="V6107" i="2"/>
  <c r="V6123" i="2"/>
  <c r="V6137" i="2"/>
  <c r="V6150" i="2"/>
  <c r="V6162" i="2"/>
  <c r="V6174" i="2"/>
  <c r="V6186" i="2"/>
  <c r="V6198" i="2"/>
  <c r="V6210" i="2"/>
  <c r="V6222" i="2"/>
  <c r="V6234" i="2"/>
  <c r="V6246" i="2"/>
  <c r="V6258" i="2"/>
  <c r="V6270" i="2"/>
  <c r="V6282" i="2"/>
  <c r="V6294" i="2"/>
  <c r="V6306" i="2"/>
  <c r="V6318" i="2"/>
  <c r="V6330" i="2"/>
  <c r="V6342" i="2"/>
  <c r="V6354" i="2"/>
  <c r="V6366" i="2"/>
  <c r="V6378" i="2"/>
  <c r="V6390" i="2"/>
  <c r="V6402" i="2"/>
  <c r="V6414" i="2"/>
  <c r="V6426" i="2"/>
  <c r="V6438" i="2"/>
  <c r="V6450" i="2"/>
  <c r="V6462" i="2"/>
  <c r="V6474" i="2"/>
  <c r="V6486" i="2"/>
  <c r="V6498" i="2"/>
  <c r="V6510" i="2"/>
  <c r="V6522" i="2"/>
  <c r="V6534" i="2"/>
  <c r="V6546" i="2"/>
  <c r="V6558" i="2"/>
  <c r="V6570" i="2"/>
  <c r="V6582" i="2"/>
  <c r="V6594" i="2"/>
  <c r="V6606" i="2"/>
  <c r="V6618" i="2"/>
  <c r="V6630" i="2"/>
  <c r="V6642" i="2"/>
  <c r="V6654" i="2"/>
  <c r="V6666" i="2"/>
  <c r="V6678" i="2"/>
  <c r="V6690" i="2"/>
  <c r="V6702" i="2"/>
  <c r="V6714" i="2"/>
  <c r="V6726" i="2"/>
  <c r="V6738" i="2"/>
  <c r="V6750" i="2"/>
  <c r="V6762" i="2"/>
  <c r="V6774" i="2"/>
  <c r="V6786" i="2"/>
  <c r="V6798" i="2"/>
  <c r="V6810" i="2"/>
  <c r="V6822" i="2"/>
  <c r="V6834" i="2"/>
  <c r="V6846" i="2"/>
  <c r="V6858" i="2"/>
  <c r="V6870" i="2"/>
  <c r="V6882" i="2"/>
  <c r="V6894" i="2"/>
  <c r="V6906" i="2"/>
  <c r="V6918" i="2"/>
  <c r="V6930" i="2"/>
  <c r="V6942" i="2"/>
  <c r="V6954" i="2"/>
  <c r="V6966" i="2"/>
  <c r="V6978" i="2"/>
  <c r="V6990" i="2"/>
  <c r="V7002" i="2"/>
  <c r="V7014" i="2"/>
  <c r="V7026" i="2"/>
  <c r="V7038" i="2"/>
  <c r="V7050" i="2"/>
  <c r="V7062" i="2"/>
  <c r="V7074" i="2"/>
  <c r="V7086" i="2"/>
  <c r="V7098" i="2"/>
  <c r="V7110" i="2"/>
  <c r="V7122" i="2"/>
  <c r="V7134" i="2"/>
  <c r="V7146" i="2"/>
  <c r="V7158" i="2"/>
  <c r="V7170" i="2"/>
  <c r="V7182" i="2"/>
  <c r="V7194" i="2"/>
  <c r="V7206" i="2"/>
  <c r="V7218" i="2"/>
  <c r="V7230" i="2"/>
  <c r="V7242" i="2"/>
  <c r="V7254" i="2"/>
  <c r="V7266" i="2"/>
  <c r="V7278" i="2"/>
  <c r="V7290" i="2"/>
  <c r="V7302" i="2"/>
  <c r="V7314" i="2"/>
  <c r="V7326" i="2"/>
  <c r="V7338" i="2"/>
  <c r="V7350" i="2"/>
  <c r="V5165" i="2"/>
  <c r="V5229" i="2"/>
  <c r="V5265" i="2"/>
  <c r="V5299" i="2"/>
  <c r="V5325" i="2"/>
  <c r="V5349" i="2"/>
  <c r="V5373" i="2"/>
  <c r="V5394" i="2"/>
  <c r="V5412" i="2"/>
  <c r="V5434" i="2"/>
  <c r="V5454" i="2"/>
  <c r="V5470" i="2"/>
  <c r="V5490" i="2"/>
  <c r="V5506" i="2"/>
  <c r="V5526" i="2"/>
  <c r="V5541" i="2"/>
  <c r="V5556" i="2"/>
  <c r="V5574" i="2"/>
  <c r="V5589" i="2"/>
  <c r="V5604" i="2"/>
  <c r="V5620" i="2"/>
  <c r="V5634" i="2"/>
  <c r="V5648" i="2"/>
  <c r="V5662" i="2"/>
  <c r="V5676" i="2"/>
  <c r="V5692" i="2"/>
  <c r="V5706" i="2"/>
  <c r="V5720" i="2"/>
  <c r="V5734" i="2"/>
  <c r="V5748" i="2"/>
  <c r="V5764" i="2"/>
  <c r="V5778" i="2"/>
  <c r="V5792" i="2"/>
  <c r="V5806" i="2"/>
  <c r="V5820" i="2"/>
  <c r="V5836" i="2"/>
  <c r="V5850" i="2"/>
  <c r="V5864" i="2"/>
  <c r="V5878" i="2"/>
  <c r="V5892" i="2"/>
  <c r="V5908" i="2"/>
  <c r="V5922" i="2"/>
  <c r="V5936" i="2"/>
  <c r="V5950" i="2"/>
  <c r="V5964" i="2"/>
  <c r="V5980" i="2"/>
  <c r="V5994" i="2"/>
  <c r="V6008" i="2"/>
  <c r="V6022" i="2"/>
  <c r="V6036" i="2"/>
  <c r="V6052" i="2"/>
  <c r="V6066" i="2"/>
  <c r="V6080" i="2"/>
  <c r="V6094" i="2"/>
  <c r="V6108" i="2"/>
  <c r="V6124" i="2"/>
  <c r="V6138" i="2"/>
  <c r="V6151" i="2"/>
  <c r="V6163" i="2"/>
  <c r="V6175" i="2"/>
  <c r="V6187" i="2"/>
  <c r="V6199" i="2"/>
  <c r="V6211" i="2"/>
  <c r="V6223" i="2"/>
  <c r="V6235" i="2"/>
  <c r="V6247" i="2"/>
  <c r="V6259" i="2"/>
  <c r="V6271" i="2"/>
  <c r="V6283" i="2"/>
  <c r="V6295" i="2"/>
  <c r="V6307" i="2"/>
  <c r="V6319" i="2"/>
  <c r="V6331" i="2"/>
  <c r="V6343" i="2"/>
  <c r="V6355" i="2"/>
  <c r="V6367" i="2"/>
  <c r="V6379" i="2"/>
  <c r="V6391" i="2"/>
  <c r="V6403" i="2"/>
  <c r="V6415" i="2"/>
  <c r="V6427" i="2"/>
  <c r="V6439" i="2"/>
  <c r="V6451" i="2"/>
  <c r="V6463" i="2"/>
  <c r="V6475" i="2"/>
  <c r="V6487" i="2"/>
  <c r="V6499" i="2"/>
  <c r="V6511" i="2"/>
  <c r="V6523" i="2"/>
  <c r="V6535" i="2"/>
  <c r="V6547" i="2"/>
  <c r="V6559" i="2"/>
  <c r="V6571" i="2"/>
  <c r="V6583" i="2"/>
  <c r="V6595" i="2"/>
  <c r="V6607" i="2"/>
  <c r="V6619" i="2"/>
  <c r="V6631" i="2"/>
  <c r="V6643" i="2"/>
  <c r="V6655" i="2"/>
  <c r="V6667" i="2"/>
  <c r="V6679" i="2"/>
  <c r="V6691" i="2"/>
  <c r="V6703" i="2"/>
  <c r="V6715" i="2"/>
  <c r="V6727" i="2"/>
  <c r="V6739" i="2"/>
  <c r="V6751" i="2"/>
  <c r="V6763" i="2"/>
  <c r="V6775" i="2"/>
  <c r="V6787" i="2"/>
  <c r="V6799" i="2"/>
  <c r="V6811" i="2"/>
  <c r="V6823" i="2"/>
  <c r="V6835" i="2"/>
  <c r="V5178" i="2"/>
  <c r="V5231" i="2"/>
  <c r="V5267" i="2"/>
  <c r="V5301" i="2"/>
  <c r="V5326" i="2"/>
  <c r="V5350" i="2"/>
  <c r="V5374" i="2"/>
  <c r="V5395" i="2"/>
  <c r="V5417" i="2"/>
  <c r="V5435" i="2"/>
  <c r="V5455" i="2"/>
  <c r="V5471" i="2"/>
  <c r="V5491" i="2"/>
  <c r="V5507" i="2"/>
  <c r="V5527" i="2"/>
  <c r="V5542" i="2"/>
  <c r="V5560" i="2"/>
  <c r="V5575" i="2"/>
  <c r="V5590" i="2"/>
  <c r="V5607" i="2"/>
  <c r="V5621" i="2"/>
  <c r="V5635" i="2"/>
  <c r="V5649" i="2"/>
  <c r="V5663" i="2"/>
  <c r="V5679" i="2"/>
  <c r="V5693" i="2"/>
  <c r="V5707" i="2"/>
  <c r="V5721" i="2"/>
  <c r="V5735" i="2"/>
  <c r="V5751" i="2"/>
  <c r="V5765" i="2"/>
  <c r="V5779" i="2"/>
  <c r="V5793" i="2"/>
  <c r="V5807" i="2"/>
  <c r="V5823" i="2"/>
  <c r="V5837" i="2"/>
  <c r="V5851" i="2"/>
  <c r="V5865" i="2"/>
  <c r="V5879" i="2"/>
  <c r="V5895" i="2"/>
  <c r="V5909" i="2"/>
  <c r="V5923" i="2"/>
  <c r="V5937" i="2"/>
  <c r="V5951" i="2"/>
  <c r="V5967" i="2"/>
  <c r="V5981" i="2"/>
  <c r="V5995" i="2"/>
  <c r="V6009" i="2"/>
  <c r="V6023" i="2"/>
  <c r="V6039" i="2"/>
  <c r="V6053" i="2"/>
  <c r="V6067" i="2"/>
  <c r="V6081" i="2"/>
  <c r="V6095" i="2"/>
  <c r="V6111" i="2"/>
  <c r="V6125" i="2"/>
  <c r="V6139" i="2"/>
  <c r="V6152" i="2"/>
  <c r="V6164" i="2"/>
  <c r="V6176" i="2"/>
  <c r="V6188" i="2"/>
  <c r="V6200" i="2"/>
  <c r="V6212" i="2"/>
  <c r="V6224" i="2"/>
  <c r="V6236" i="2"/>
  <c r="V6248" i="2"/>
  <c r="V6260" i="2"/>
  <c r="V6272" i="2"/>
  <c r="V6284" i="2"/>
  <c r="V6296" i="2"/>
  <c r="V6308" i="2"/>
  <c r="V6320" i="2"/>
  <c r="V6332" i="2"/>
  <c r="V6344" i="2"/>
  <c r="V6356" i="2"/>
  <c r="V6368" i="2"/>
  <c r="V6380" i="2"/>
  <c r="V6392" i="2"/>
  <c r="V6404" i="2"/>
  <c r="V6416" i="2"/>
  <c r="V6428" i="2"/>
  <c r="V6440" i="2"/>
  <c r="V6452" i="2"/>
  <c r="V6464" i="2"/>
  <c r="V6476" i="2"/>
  <c r="V6488" i="2"/>
  <c r="V6500" i="2"/>
  <c r="V6512" i="2"/>
  <c r="V6524" i="2"/>
  <c r="V6536" i="2"/>
  <c r="V6548" i="2"/>
  <c r="V6560" i="2"/>
  <c r="V6572" i="2"/>
  <c r="V6584" i="2"/>
  <c r="V6596" i="2"/>
  <c r="V6608" i="2"/>
  <c r="V6620" i="2"/>
  <c r="V6632" i="2"/>
  <c r="V6644" i="2"/>
  <c r="V6656" i="2"/>
  <c r="V6668" i="2"/>
  <c r="V6680" i="2"/>
  <c r="V6692" i="2"/>
  <c r="V6704" i="2"/>
  <c r="V6716" i="2"/>
  <c r="V6728" i="2"/>
  <c r="V6740" i="2"/>
  <c r="V6752" i="2"/>
  <c r="V6764" i="2"/>
  <c r="V6776" i="2"/>
  <c r="V6788" i="2"/>
  <c r="V5181" i="2"/>
  <c r="V5232" i="2"/>
  <c r="V5268" i="2"/>
  <c r="V5302" i="2"/>
  <c r="V5327" i="2"/>
  <c r="V5351" i="2"/>
  <c r="V5375" i="2"/>
  <c r="V5397" i="2"/>
  <c r="V5418" i="2"/>
  <c r="V5436" i="2"/>
  <c r="V5456" i="2"/>
  <c r="V5472" i="2"/>
  <c r="V5492" i="2"/>
  <c r="V5508" i="2"/>
  <c r="V5528" i="2"/>
  <c r="V5543" i="2"/>
  <c r="V5561" i="2"/>
  <c r="V5576" i="2"/>
  <c r="V5591" i="2"/>
  <c r="V5608" i="2"/>
  <c r="V5622" i="2"/>
  <c r="V5636" i="2"/>
  <c r="V5650" i="2"/>
  <c r="V5664" i="2"/>
  <c r="V5680" i="2"/>
  <c r="V5694" i="2"/>
  <c r="V5708" i="2"/>
  <c r="V5722" i="2"/>
  <c r="V5736" i="2"/>
  <c r="V5752" i="2"/>
  <c r="V5766" i="2"/>
  <c r="V5780" i="2"/>
  <c r="V5794" i="2"/>
  <c r="V5808" i="2"/>
  <c r="V5824" i="2"/>
  <c r="V5838" i="2"/>
  <c r="V5852" i="2"/>
  <c r="V5866" i="2"/>
  <c r="V5880" i="2"/>
  <c r="V5896" i="2"/>
  <c r="V5910" i="2"/>
  <c r="V5924" i="2"/>
  <c r="V5938" i="2"/>
  <c r="V5952" i="2"/>
  <c r="V5968" i="2"/>
  <c r="V5982" i="2"/>
  <c r="V5996" i="2"/>
  <c r="V6010" i="2"/>
  <c r="V6024" i="2"/>
  <c r="V6040" i="2"/>
  <c r="V6054" i="2"/>
  <c r="V6068" i="2"/>
  <c r="V6082" i="2"/>
  <c r="V6096" i="2"/>
  <c r="V6112" i="2"/>
  <c r="V6126" i="2"/>
  <c r="V6140" i="2"/>
  <c r="V6153" i="2"/>
  <c r="V6165" i="2"/>
  <c r="V6177" i="2"/>
  <c r="V6189" i="2"/>
  <c r="V6201" i="2"/>
  <c r="V6213" i="2"/>
  <c r="V6225" i="2"/>
  <c r="V6237" i="2"/>
  <c r="V6249" i="2"/>
  <c r="V6261" i="2"/>
  <c r="V6273" i="2"/>
  <c r="V6285" i="2"/>
  <c r="V6297" i="2"/>
  <c r="V6309" i="2"/>
  <c r="V6321" i="2"/>
  <c r="V6333" i="2"/>
  <c r="V6345" i="2"/>
  <c r="V6357" i="2"/>
  <c r="V6369" i="2"/>
  <c r="V6381" i="2"/>
  <c r="V6393" i="2"/>
  <c r="V6405" i="2"/>
  <c r="V6417" i="2"/>
  <c r="V6429" i="2"/>
  <c r="V6441" i="2"/>
  <c r="V6453" i="2"/>
  <c r="V6465" i="2"/>
  <c r="V6477" i="2"/>
  <c r="V6489" i="2"/>
  <c r="V6501" i="2"/>
  <c r="V6513" i="2"/>
  <c r="V5191" i="2"/>
  <c r="V5239" i="2"/>
  <c r="V5275" i="2"/>
  <c r="V5303" i="2"/>
  <c r="V5328" i="2"/>
  <c r="V5352" i="2"/>
  <c r="V5376" i="2"/>
  <c r="V5398" i="2"/>
  <c r="V5419" i="2"/>
  <c r="V5441" i="2"/>
  <c r="V5457" i="2"/>
  <c r="V5477" i="2"/>
  <c r="V5493" i="2"/>
  <c r="V5513" i="2"/>
  <c r="V5529" i="2"/>
  <c r="V5544" i="2"/>
  <c r="V5562" i="2"/>
  <c r="V5577" i="2"/>
  <c r="V5592" i="2"/>
  <c r="V5609" i="2"/>
  <c r="V5623" i="2"/>
  <c r="V5637" i="2"/>
  <c r="V5651" i="2"/>
  <c r="V5667" i="2"/>
  <c r="V5681" i="2"/>
  <c r="V5695" i="2"/>
  <c r="V5709" i="2"/>
  <c r="V5723" i="2"/>
  <c r="V5739" i="2"/>
  <c r="V5753" i="2"/>
  <c r="V5767" i="2"/>
  <c r="V5781" i="2"/>
  <c r="V5795" i="2"/>
  <c r="V5811" i="2"/>
  <c r="V5825" i="2"/>
  <c r="V5839" i="2"/>
  <c r="V5853" i="2"/>
  <c r="V5867" i="2"/>
  <c r="V5883" i="2"/>
  <c r="V5897" i="2"/>
  <c r="V5911" i="2"/>
  <c r="V5925" i="2"/>
  <c r="V5939" i="2"/>
  <c r="V5955" i="2"/>
  <c r="V5969" i="2"/>
  <c r="V5983" i="2"/>
  <c r="V5997" i="2"/>
  <c r="V6011" i="2"/>
  <c r="V6027" i="2"/>
  <c r="V6041" i="2"/>
  <c r="V6055" i="2"/>
  <c r="V6069" i="2"/>
  <c r="V6083" i="2"/>
  <c r="V6099" i="2"/>
  <c r="V6113" i="2"/>
  <c r="V6127" i="2"/>
  <c r="V6141" i="2"/>
  <c r="V6154" i="2"/>
  <c r="V6166" i="2"/>
  <c r="V6178" i="2"/>
  <c r="V6190" i="2"/>
  <c r="V6202" i="2"/>
  <c r="V6214" i="2"/>
  <c r="V6226" i="2"/>
  <c r="V6238" i="2"/>
  <c r="V6250" i="2"/>
  <c r="V6262" i="2"/>
  <c r="V6274" i="2"/>
  <c r="V6286" i="2"/>
  <c r="V6298" i="2"/>
  <c r="V6310" i="2"/>
  <c r="V6322" i="2"/>
  <c r="V6334" i="2"/>
  <c r="V6346" i="2"/>
  <c r="V6358" i="2"/>
  <c r="V6370" i="2"/>
  <c r="V6382" i="2"/>
  <c r="V6394" i="2"/>
  <c r="V6406" i="2"/>
  <c r="V6418" i="2"/>
  <c r="V6430" i="2"/>
  <c r="V6442" i="2"/>
  <c r="V6454" i="2"/>
  <c r="V6466" i="2"/>
  <c r="V6478" i="2"/>
  <c r="V6490" i="2"/>
  <c r="V6502" i="2"/>
  <c r="V6514" i="2"/>
  <c r="V6526" i="2"/>
  <c r="V6538" i="2"/>
  <c r="V5194" i="2"/>
  <c r="V5241" i="2"/>
  <c r="V5277" i="2"/>
  <c r="V5304" i="2"/>
  <c r="V5333" i="2"/>
  <c r="V5357" i="2"/>
  <c r="V5381" i="2"/>
  <c r="V5399" i="2"/>
  <c r="V5421" i="2"/>
  <c r="V5442" i="2"/>
  <c r="V5458" i="2"/>
  <c r="V5478" i="2"/>
  <c r="V5494" i="2"/>
  <c r="V5514" i="2"/>
  <c r="V5530" i="2"/>
  <c r="V5548" i="2"/>
  <c r="V5563" i="2"/>
  <c r="V5578" i="2"/>
  <c r="V5596" i="2"/>
  <c r="V5610" i="2"/>
  <c r="V5624" i="2"/>
  <c r="V5638" i="2"/>
  <c r="V5652" i="2"/>
  <c r="V5668" i="2"/>
  <c r="V5682" i="2"/>
  <c r="V5696" i="2"/>
  <c r="V5710" i="2"/>
  <c r="V5724" i="2"/>
  <c r="V5740" i="2"/>
  <c r="V5754" i="2"/>
  <c r="V5768" i="2"/>
  <c r="V5782" i="2"/>
  <c r="V5796" i="2"/>
  <c r="V5812" i="2"/>
  <c r="V5826" i="2"/>
  <c r="V5840" i="2"/>
  <c r="V5854" i="2"/>
  <c r="V5868" i="2"/>
  <c r="V5884" i="2"/>
  <c r="V5898" i="2"/>
  <c r="V5912" i="2"/>
  <c r="V5926" i="2"/>
  <c r="V5940" i="2"/>
  <c r="V5956" i="2"/>
  <c r="V5970" i="2"/>
  <c r="V5984" i="2"/>
  <c r="V5998" i="2"/>
  <c r="V6012" i="2"/>
  <c r="V6028" i="2"/>
  <c r="V6042" i="2"/>
  <c r="V6056" i="2"/>
  <c r="V6070" i="2"/>
  <c r="V6084" i="2"/>
  <c r="V6100" i="2"/>
  <c r="V6114" i="2"/>
  <c r="V6128" i="2"/>
  <c r="V6142" i="2"/>
  <c r="V6155" i="2"/>
  <c r="V6167" i="2"/>
  <c r="V6179" i="2"/>
  <c r="V6191" i="2"/>
  <c r="V6203" i="2"/>
  <c r="V6215" i="2"/>
  <c r="V6227" i="2"/>
  <c r="V6239" i="2"/>
  <c r="V6251" i="2"/>
  <c r="V6263" i="2"/>
  <c r="V6275" i="2"/>
  <c r="V6287" i="2"/>
  <c r="V6299" i="2"/>
  <c r="V6311" i="2"/>
  <c r="V6323" i="2"/>
  <c r="V6335" i="2"/>
  <c r="V6347" i="2"/>
  <c r="V6359" i="2"/>
  <c r="V6371" i="2"/>
  <c r="V6383" i="2"/>
  <c r="V6395" i="2"/>
  <c r="V6407" i="2"/>
  <c r="V6419" i="2"/>
  <c r="V5204" i="2"/>
  <c r="V5243" i="2"/>
  <c r="V5279" i="2"/>
  <c r="V5311" i="2"/>
  <c r="V5335" i="2"/>
  <c r="V5359" i="2"/>
  <c r="V5382" i="2"/>
  <c r="V5400" i="2"/>
  <c r="V5422" i="2"/>
  <c r="V5443" i="2"/>
  <c r="V5459" i="2"/>
  <c r="V5479" i="2"/>
  <c r="V5495" i="2"/>
  <c r="V5515" i="2"/>
  <c r="V5531" i="2"/>
  <c r="V5549" i="2"/>
  <c r="V5564" i="2"/>
  <c r="V5579" i="2"/>
  <c r="V5597" i="2"/>
  <c r="V5611" i="2"/>
  <c r="V5625" i="2"/>
  <c r="V5639" i="2"/>
  <c r="V5655" i="2"/>
  <c r="V5669" i="2"/>
  <c r="V5683" i="2"/>
  <c r="V5697" i="2"/>
  <c r="V5711" i="2"/>
  <c r="V5727" i="2"/>
  <c r="V5741" i="2"/>
  <c r="V5755" i="2"/>
  <c r="V5769" i="2"/>
  <c r="V5783" i="2"/>
  <c r="V5799" i="2"/>
  <c r="V5813" i="2"/>
  <c r="V5827" i="2"/>
  <c r="V5841" i="2"/>
  <c r="V5855" i="2"/>
  <c r="V5871" i="2"/>
  <c r="V5885" i="2"/>
  <c r="V5899" i="2"/>
  <c r="V5913" i="2"/>
  <c r="V5927" i="2"/>
  <c r="V5943" i="2"/>
  <c r="V5957" i="2"/>
  <c r="V5971" i="2"/>
  <c r="V5985" i="2"/>
  <c r="V5999" i="2"/>
  <c r="V6015" i="2"/>
  <c r="V6029" i="2"/>
  <c r="V6043" i="2"/>
  <c r="V6057" i="2"/>
  <c r="V6071" i="2"/>
  <c r="V6087" i="2"/>
  <c r="V6101" i="2"/>
  <c r="V6115" i="2"/>
  <c r="V6129" i="2"/>
  <c r="V6143" i="2"/>
  <c r="V6156" i="2"/>
  <c r="V6168" i="2"/>
  <c r="V6180" i="2"/>
  <c r="V6192" i="2"/>
  <c r="V6204" i="2"/>
  <c r="V6216" i="2"/>
  <c r="V6228" i="2"/>
  <c r="V6240" i="2"/>
  <c r="V6252" i="2"/>
  <c r="V6264" i="2"/>
  <c r="V6276" i="2"/>
  <c r="V6288" i="2"/>
  <c r="V6300" i="2"/>
  <c r="V6312" i="2"/>
  <c r="V6324" i="2"/>
  <c r="V6336" i="2"/>
  <c r="V6348" i="2"/>
  <c r="V6360" i="2"/>
  <c r="V6372" i="2"/>
  <c r="V6384" i="2"/>
  <c r="V6396" i="2"/>
  <c r="V6408" i="2"/>
  <c r="V6420" i="2"/>
  <c r="V6432" i="2"/>
  <c r="V6444" i="2"/>
  <c r="V6456" i="2"/>
  <c r="V6468" i="2"/>
  <c r="V6480" i="2"/>
  <c r="V6492" i="2"/>
  <c r="V5206" i="2"/>
  <c r="V5244" i="2"/>
  <c r="V5280" i="2"/>
  <c r="V5313" i="2"/>
  <c r="V5337" i="2"/>
  <c r="V5361" i="2"/>
  <c r="V5383" i="2"/>
  <c r="V5405" i="2"/>
  <c r="V5423" i="2"/>
  <c r="V5444" i="2"/>
  <c r="V5460" i="2"/>
  <c r="V5480" i="2"/>
  <c r="V5496" i="2"/>
  <c r="V5516" i="2"/>
  <c r="V5532" i="2"/>
  <c r="V5550" i="2"/>
  <c r="V5565" i="2"/>
  <c r="V5580" i="2"/>
  <c r="V5598" i="2"/>
  <c r="V5612" i="2"/>
  <c r="V5626" i="2"/>
  <c r="V5640" i="2"/>
  <c r="V5656" i="2"/>
  <c r="V5670" i="2"/>
  <c r="V5684" i="2"/>
  <c r="V5698" i="2"/>
  <c r="V5712" i="2"/>
  <c r="V5728" i="2"/>
  <c r="V5742" i="2"/>
  <c r="V5756" i="2"/>
  <c r="V5770" i="2"/>
  <c r="V5784" i="2"/>
  <c r="V5800" i="2"/>
  <c r="V5814" i="2"/>
  <c r="V5828" i="2"/>
  <c r="V5842" i="2"/>
  <c r="V5856" i="2"/>
  <c r="V5872" i="2"/>
  <c r="V5886" i="2"/>
  <c r="V5900" i="2"/>
  <c r="V5914" i="2"/>
  <c r="V5928" i="2"/>
  <c r="V5944" i="2"/>
  <c r="V5958" i="2"/>
  <c r="V5972" i="2"/>
  <c r="V5986" i="2"/>
  <c r="V6000" i="2"/>
  <c r="V6016" i="2"/>
  <c r="V6030" i="2"/>
  <c r="V6044" i="2"/>
  <c r="V6058" i="2"/>
  <c r="V6072" i="2"/>
  <c r="V6088" i="2"/>
  <c r="V6102" i="2"/>
  <c r="V6116" i="2"/>
  <c r="V6130" i="2"/>
  <c r="V6144" i="2"/>
  <c r="V6157" i="2"/>
  <c r="V6169" i="2"/>
  <c r="V6181" i="2"/>
  <c r="V6193" i="2"/>
  <c r="V6205" i="2"/>
  <c r="V6217" i="2"/>
  <c r="V6229" i="2"/>
  <c r="V6241" i="2"/>
  <c r="V6253" i="2"/>
  <c r="V6265" i="2"/>
  <c r="V6277" i="2"/>
  <c r="V6289" i="2"/>
  <c r="V6301" i="2"/>
  <c r="V6313" i="2"/>
  <c r="V6325" i="2"/>
  <c r="V6337" i="2"/>
  <c r="V6349" i="2"/>
  <c r="V6361" i="2"/>
  <c r="V6373" i="2"/>
  <c r="V6385" i="2"/>
  <c r="V6397" i="2"/>
  <c r="V6409" i="2"/>
  <c r="V6421" i="2"/>
  <c r="V6433" i="2"/>
  <c r="V6445" i="2"/>
  <c r="V6457" i="2"/>
  <c r="V6469" i="2"/>
  <c r="V6481" i="2"/>
  <c r="V5207" i="2"/>
  <c r="V5251" i="2"/>
  <c r="V5287" i="2"/>
  <c r="V5314" i="2"/>
  <c r="V5338" i="2"/>
  <c r="V5362" i="2"/>
  <c r="V5385" i="2"/>
  <c r="V5406" i="2"/>
  <c r="V5424" i="2"/>
  <c r="V5445" i="2"/>
  <c r="V5465" i="2"/>
  <c r="V5481" i="2"/>
  <c r="V5501" i="2"/>
  <c r="V5517" i="2"/>
  <c r="V5536" i="2"/>
  <c r="V5551" i="2"/>
  <c r="V5566" i="2"/>
  <c r="V5584" i="2"/>
  <c r="V5599" i="2"/>
  <c r="V5613" i="2"/>
  <c r="V5627" i="2"/>
  <c r="V5643" i="2"/>
  <c r="V5657" i="2"/>
  <c r="V5671" i="2"/>
  <c r="V5685" i="2"/>
  <c r="V5699" i="2"/>
  <c r="V5715" i="2"/>
  <c r="V5729" i="2"/>
  <c r="V5743" i="2"/>
  <c r="V5757" i="2"/>
  <c r="V5771" i="2"/>
  <c r="V5787" i="2"/>
  <c r="V5801" i="2"/>
  <c r="V5815" i="2"/>
  <c r="V5829" i="2"/>
  <c r="V5843" i="2"/>
  <c r="V5859" i="2"/>
  <c r="V5873" i="2"/>
  <c r="V5887" i="2"/>
  <c r="V5901" i="2"/>
  <c r="V5915" i="2"/>
  <c r="V5931" i="2"/>
  <c r="V5945" i="2"/>
  <c r="V5959" i="2"/>
  <c r="V5973" i="2"/>
  <c r="V5987" i="2"/>
  <c r="V6003" i="2"/>
  <c r="V6017" i="2"/>
  <c r="V6031" i="2"/>
  <c r="V6045" i="2"/>
  <c r="V6059" i="2"/>
  <c r="V6075" i="2"/>
  <c r="V6089" i="2"/>
  <c r="V6103" i="2"/>
  <c r="V6117" i="2"/>
  <c r="V6131" i="2"/>
  <c r="V6145" i="2"/>
  <c r="V6158" i="2"/>
  <c r="V6170" i="2"/>
  <c r="V6182" i="2"/>
  <c r="V6194" i="2"/>
  <c r="V6206" i="2"/>
  <c r="V6218" i="2"/>
  <c r="V6230" i="2"/>
  <c r="V6242" i="2"/>
  <c r="V6254" i="2"/>
  <c r="V6266" i="2"/>
  <c r="V6278" i="2"/>
  <c r="V6290" i="2"/>
  <c r="V6302" i="2"/>
  <c r="V6314" i="2"/>
  <c r="V5217" i="2"/>
  <c r="V5253" i="2"/>
  <c r="V5289" i="2"/>
  <c r="V5315" i="2"/>
  <c r="V5339" i="2"/>
  <c r="V5363" i="2"/>
  <c r="V5386" i="2"/>
  <c r="V5407" i="2"/>
  <c r="V5429" i="2"/>
  <c r="V5446" i="2"/>
  <c r="V5466" i="2"/>
  <c r="V5482" i="2"/>
  <c r="V5502" i="2"/>
  <c r="V5518" i="2"/>
  <c r="V5537" i="2"/>
  <c r="V5552" i="2"/>
  <c r="V5567" i="2"/>
  <c r="V5585" i="2"/>
  <c r="V5600" i="2"/>
  <c r="V5614" i="2"/>
  <c r="V5628" i="2"/>
  <c r="V5644" i="2"/>
  <c r="V5658" i="2"/>
  <c r="V5672" i="2"/>
  <c r="V5686" i="2"/>
  <c r="V5700" i="2"/>
  <c r="V5716" i="2"/>
  <c r="V5730" i="2"/>
  <c r="V5744" i="2"/>
  <c r="V5758" i="2"/>
  <c r="V5772" i="2"/>
  <c r="V5788" i="2"/>
  <c r="V5802" i="2"/>
  <c r="V5816" i="2"/>
  <c r="V5830" i="2"/>
  <c r="V5844" i="2"/>
  <c r="V5860" i="2"/>
  <c r="V5874" i="2"/>
  <c r="V5888" i="2"/>
  <c r="V5902" i="2"/>
  <c r="V5916" i="2"/>
  <c r="V5932" i="2"/>
  <c r="V5946" i="2"/>
  <c r="V5960" i="2"/>
  <c r="V5974" i="2"/>
  <c r="V5988" i="2"/>
  <c r="V6004" i="2"/>
  <c r="V6018" i="2"/>
  <c r="V6032" i="2"/>
  <c r="V6046" i="2"/>
  <c r="V6060" i="2"/>
  <c r="V6076" i="2"/>
  <c r="V6090" i="2"/>
  <c r="V6104" i="2"/>
  <c r="V6118" i="2"/>
  <c r="V6132" i="2"/>
  <c r="V6147" i="2"/>
  <c r="V6159" i="2"/>
  <c r="V6171" i="2"/>
  <c r="V6183" i="2"/>
  <c r="V6195" i="2"/>
  <c r="V6207" i="2"/>
  <c r="V6219" i="2"/>
  <c r="V6231" i="2"/>
  <c r="V6243" i="2"/>
  <c r="V6255" i="2"/>
  <c r="V6267" i="2"/>
  <c r="V6279" i="2"/>
  <c r="V6291" i="2"/>
  <c r="V6303" i="2"/>
  <c r="V6315" i="2"/>
  <c r="V6327" i="2"/>
  <c r="V6339" i="2"/>
  <c r="V6351" i="2"/>
  <c r="V6363" i="2"/>
  <c r="V5219" i="2"/>
  <c r="V5255" i="2"/>
  <c r="V5290" i="2"/>
  <c r="V5316" i="2"/>
  <c r="V5340" i="2"/>
  <c r="V5364" i="2"/>
  <c r="V5387" i="2"/>
  <c r="V5409" i="2"/>
  <c r="V5430" i="2"/>
  <c r="V5447" i="2"/>
  <c r="V5467" i="2"/>
  <c r="V5483" i="2"/>
  <c r="V5503" i="2"/>
  <c r="V5519" i="2"/>
  <c r="V5538" i="2"/>
  <c r="V5553" i="2"/>
  <c r="V5568" i="2"/>
  <c r="V5586" i="2"/>
  <c r="V5601" i="2"/>
  <c r="V5615" i="2"/>
  <c r="V5631" i="2"/>
  <c r="V5645" i="2"/>
  <c r="V5659" i="2"/>
  <c r="V5673" i="2"/>
  <c r="V5687" i="2"/>
  <c r="V5703" i="2"/>
  <c r="V5717" i="2"/>
  <c r="V5731" i="2"/>
  <c r="V5745" i="2"/>
  <c r="V5759" i="2"/>
  <c r="V5775" i="2"/>
  <c r="V5789" i="2"/>
  <c r="V5803" i="2"/>
  <c r="V5817" i="2"/>
  <c r="V5831" i="2"/>
  <c r="V5847" i="2"/>
  <c r="V5861" i="2"/>
  <c r="V5875" i="2"/>
  <c r="V5889" i="2"/>
  <c r="V5903" i="2"/>
  <c r="V5919" i="2"/>
  <c r="V5933" i="2"/>
  <c r="V5947" i="2"/>
  <c r="V5961" i="2"/>
  <c r="V5975" i="2"/>
  <c r="V5991" i="2"/>
  <c r="V6005" i="2"/>
  <c r="V6019" i="2"/>
  <c r="V6033" i="2"/>
  <c r="V6047" i="2"/>
  <c r="V6063" i="2"/>
  <c r="V6077" i="2"/>
  <c r="V6091" i="2"/>
  <c r="V6105" i="2"/>
  <c r="V6119" i="2"/>
  <c r="V6135" i="2"/>
  <c r="V6148" i="2"/>
  <c r="V6160" i="2"/>
  <c r="V6172" i="2"/>
  <c r="V6184" i="2"/>
  <c r="V6196" i="2"/>
  <c r="V6208" i="2"/>
  <c r="V6220" i="2"/>
  <c r="V6232" i="2"/>
  <c r="V6244" i="2"/>
  <c r="V6256" i="2"/>
  <c r="V6268" i="2"/>
  <c r="V6280" i="2"/>
  <c r="V6292" i="2"/>
  <c r="V6304" i="2"/>
  <c r="V6316" i="2"/>
  <c r="V6328" i="2"/>
  <c r="V7429" i="2"/>
  <c r="V7417" i="2"/>
  <c r="V7405" i="2"/>
  <c r="V7393" i="2"/>
  <c r="V7380" i="2"/>
  <c r="V7367" i="2"/>
  <c r="V7354" i="2"/>
  <c r="V7340" i="2"/>
  <c r="V7324" i="2"/>
  <c r="V7310" i="2"/>
  <c r="V7296" i="2"/>
  <c r="V7282" i="2"/>
  <c r="V7268" i="2"/>
  <c r="V7252" i="2"/>
  <c r="V7238" i="2"/>
  <c r="V7224" i="2"/>
  <c r="V7210" i="2"/>
  <c r="V7196" i="2"/>
  <c r="V7180" i="2"/>
  <c r="V7166" i="2"/>
  <c r="V7152" i="2"/>
  <c r="V7138" i="2"/>
  <c r="V7124" i="2"/>
  <c r="V7108" i="2"/>
  <c r="V7094" i="2"/>
  <c r="V7080" i="2"/>
  <c r="V7066" i="2"/>
  <c r="V7052" i="2"/>
  <c r="V7036" i="2"/>
  <c r="V7022" i="2"/>
  <c r="V7008" i="2"/>
  <c r="V6994" i="2"/>
  <c r="V6980" i="2"/>
  <c r="V6964" i="2"/>
  <c r="V6950" i="2"/>
  <c r="V6936" i="2"/>
  <c r="V6922" i="2"/>
  <c r="V6908" i="2"/>
  <c r="V6892" i="2"/>
  <c r="V6878" i="2"/>
  <c r="V6864" i="2"/>
  <c r="V6850" i="2"/>
  <c r="V6836" i="2"/>
  <c r="V6818" i="2"/>
  <c r="V6803" i="2"/>
  <c r="V6784" i="2"/>
  <c r="V6768" i="2"/>
  <c r="V6748" i="2"/>
  <c r="V6732" i="2"/>
  <c r="V6712" i="2"/>
  <c r="V6696" i="2"/>
  <c r="V6676" i="2"/>
  <c r="V6660" i="2"/>
  <c r="V6640" i="2"/>
  <c r="V6624" i="2"/>
  <c r="V6604" i="2"/>
  <c r="V6588" i="2"/>
  <c r="V6568" i="2"/>
  <c r="V6552" i="2"/>
  <c r="V6531" i="2"/>
  <c r="V6508" i="2"/>
  <c r="V6483" i="2"/>
  <c r="V6447" i="2"/>
  <c r="V6410" i="2"/>
  <c r="V6352" i="2"/>
  <c r="V4" i="2"/>
  <c r="V7428" i="2"/>
  <c r="V7416" i="2"/>
  <c r="V7404" i="2"/>
  <c r="V7392" i="2"/>
  <c r="V7379" i="2"/>
  <c r="V7366" i="2"/>
  <c r="V7353" i="2"/>
  <c r="V7339" i="2"/>
  <c r="V7323" i="2"/>
  <c r="V7309" i="2"/>
  <c r="V7295" i="2"/>
  <c r="V7281" i="2"/>
  <c r="V7267" i="2"/>
  <c r="V7251" i="2"/>
  <c r="V7237" i="2"/>
  <c r="V7223" i="2"/>
  <c r="V7209" i="2"/>
  <c r="V7195" i="2"/>
  <c r="V7179" i="2"/>
  <c r="V7165" i="2"/>
  <c r="V7151" i="2"/>
  <c r="V7137" i="2"/>
  <c r="V7123" i="2"/>
  <c r="V7107" i="2"/>
  <c r="V7093" i="2"/>
  <c r="V7079" i="2"/>
  <c r="V7065" i="2"/>
  <c r="V7051" i="2"/>
  <c r="V7035" i="2"/>
  <c r="V7021" i="2"/>
  <c r="V7007" i="2"/>
  <c r="V6993" i="2"/>
  <c r="V6979" i="2"/>
  <c r="V6963" i="2"/>
  <c r="V6949" i="2"/>
  <c r="V6935" i="2"/>
  <c r="V6921" i="2"/>
  <c r="V6907" i="2"/>
  <c r="V6891" i="2"/>
  <c r="V6877" i="2"/>
  <c r="V6863" i="2"/>
  <c r="V6849" i="2"/>
  <c r="V6832" i="2"/>
  <c r="V6817" i="2"/>
  <c r="V6802" i="2"/>
  <c r="V6783" i="2"/>
  <c r="V6767" i="2"/>
  <c r="V6747" i="2"/>
  <c r="V6731" i="2"/>
  <c r="V6711" i="2"/>
  <c r="V6695" i="2"/>
  <c r="V6675" i="2"/>
  <c r="V6659" i="2"/>
  <c r="V6639" i="2"/>
  <c r="V6623" i="2"/>
  <c r="V6603" i="2"/>
  <c r="V6587" i="2"/>
  <c r="V6567" i="2"/>
  <c r="V6551" i="2"/>
  <c r="V6530" i="2"/>
  <c r="V6507" i="2"/>
  <c r="V6482" i="2"/>
  <c r="V6446" i="2"/>
  <c r="V6400" i="2"/>
  <c r="V6350" i="2"/>
  <c r="V7439" i="2"/>
  <c r="V7427" i="2"/>
  <c r="V7415" i="2"/>
  <c r="V7403" i="2"/>
  <c r="V7391" i="2"/>
  <c r="V7378" i="2"/>
  <c r="V7365" i="2"/>
  <c r="V7352" i="2"/>
  <c r="V7336" i="2"/>
  <c r="V7322" i="2"/>
  <c r="V7308" i="2"/>
  <c r="V7294" i="2"/>
  <c r="V7280" i="2"/>
  <c r="V7264" i="2"/>
  <c r="V7250" i="2"/>
  <c r="V7236" i="2"/>
  <c r="V7222" i="2"/>
  <c r="V7208" i="2"/>
  <c r="V7192" i="2"/>
  <c r="V7178" i="2"/>
  <c r="V7164" i="2"/>
  <c r="V7150" i="2"/>
  <c r="V7136" i="2"/>
  <c r="V7120" i="2"/>
  <c r="V7106" i="2"/>
  <c r="V7092" i="2"/>
  <c r="V7078" i="2"/>
  <c r="V7064" i="2"/>
  <c r="V7048" i="2"/>
  <c r="V7034" i="2"/>
  <c r="V7020" i="2"/>
  <c r="V7006" i="2"/>
  <c r="V6992" i="2"/>
  <c r="V6976" i="2"/>
  <c r="V6962" i="2"/>
  <c r="V6948" i="2"/>
  <c r="V6934" i="2"/>
  <c r="V6920" i="2"/>
  <c r="V6904" i="2"/>
  <c r="V6890" i="2"/>
  <c r="V6876" i="2"/>
  <c r="V6862" i="2"/>
  <c r="V6848" i="2"/>
  <c r="V6831" i="2"/>
  <c r="V6816" i="2"/>
  <c r="V6801" i="2"/>
  <c r="V6782" i="2"/>
  <c r="V6766" i="2"/>
  <c r="V6746" i="2"/>
  <c r="V6730" i="2"/>
  <c r="V6710" i="2"/>
  <c r="V6694" i="2"/>
  <c r="V6674" i="2"/>
  <c r="V6658" i="2"/>
  <c r="V6638" i="2"/>
  <c r="V6622" i="2"/>
  <c r="V6602" i="2"/>
  <c r="V6586" i="2"/>
  <c r="V6566" i="2"/>
  <c r="V6550" i="2"/>
  <c r="V6529" i="2"/>
  <c r="V6506" i="2"/>
  <c r="V6479" i="2"/>
  <c r="V6443" i="2"/>
  <c r="V6399" i="2"/>
  <c r="V6340" i="2"/>
  <c r="V7438" i="2"/>
  <c r="V7426" i="2"/>
  <c r="V7414" i="2"/>
  <c r="V7402" i="2"/>
  <c r="V7390" i="2"/>
  <c r="V7377" i="2"/>
  <c r="V7364" i="2"/>
  <c r="V7351" i="2"/>
  <c r="V7335" i="2"/>
  <c r="V7321" i="2"/>
  <c r="V7307" i="2"/>
  <c r="V7293" i="2"/>
  <c r="V7279" i="2"/>
  <c r="V7263" i="2"/>
  <c r="V7249" i="2"/>
  <c r="V7235" i="2"/>
  <c r="V7221" i="2"/>
  <c r="V7207" i="2"/>
  <c r="V7191" i="2"/>
  <c r="V7177" i="2"/>
  <c r="V7163" i="2"/>
  <c r="V7149" i="2"/>
  <c r="V7135" i="2"/>
  <c r="V7119" i="2"/>
  <c r="V7105" i="2"/>
  <c r="V7091" i="2"/>
  <c r="V7077" i="2"/>
  <c r="V7063" i="2"/>
  <c r="V7047" i="2"/>
  <c r="V7033" i="2"/>
  <c r="V7019" i="2"/>
  <c r="V7005" i="2"/>
  <c r="V6991" i="2"/>
  <c r="V6975" i="2"/>
  <c r="V6961" i="2"/>
  <c r="V6947" i="2"/>
  <c r="V6933" i="2"/>
  <c r="V6919" i="2"/>
  <c r="V6903" i="2"/>
  <c r="V6889" i="2"/>
  <c r="V6875" i="2"/>
  <c r="V6861" i="2"/>
  <c r="V6847" i="2"/>
  <c r="V6830" i="2"/>
  <c r="V6815" i="2"/>
  <c r="V6800" i="2"/>
  <c r="V6781" i="2"/>
  <c r="V6765" i="2"/>
  <c r="V6745" i="2"/>
  <c r="V6729" i="2"/>
  <c r="V6709" i="2"/>
  <c r="V6693" i="2"/>
  <c r="V6673" i="2"/>
  <c r="V6657" i="2"/>
  <c r="V6637" i="2"/>
  <c r="V6621" i="2"/>
  <c r="V6601" i="2"/>
  <c r="V6585" i="2"/>
  <c r="V6565" i="2"/>
  <c r="V6549" i="2"/>
  <c r="V6528" i="2"/>
  <c r="V6505" i="2"/>
  <c r="V6472" i="2"/>
  <c r="V6436" i="2"/>
  <c r="V6398" i="2"/>
  <c r="V6338" i="2"/>
  <c r="V7437" i="2"/>
  <c r="V7425" i="2"/>
  <c r="V7413" i="2"/>
  <c r="V7401" i="2"/>
  <c r="V7389" i="2"/>
  <c r="V7376" i="2"/>
  <c r="V7363" i="2"/>
  <c r="V7348" i="2"/>
  <c r="V7334" i="2"/>
  <c r="V7320" i="2"/>
  <c r="V7306" i="2"/>
  <c r="V7292" i="2"/>
  <c r="V7276" i="2"/>
  <c r="V7262" i="2"/>
  <c r="V7248" i="2"/>
  <c r="V7234" i="2"/>
  <c r="V7220" i="2"/>
  <c r="V7204" i="2"/>
  <c r="V7190" i="2"/>
  <c r="V7176" i="2"/>
  <c r="V7162" i="2"/>
  <c r="V7148" i="2"/>
  <c r="V7132" i="2"/>
  <c r="V7118" i="2"/>
  <c r="V7104" i="2"/>
  <c r="V7090" i="2"/>
  <c r="V7076" i="2"/>
  <c r="V7060" i="2"/>
  <c r="V7046" i="2"/>
  <c r="V7032" i="2"/>
  <c r="V7018" i="2"/>
  <c r="V7004" i="2"/>
  <c r="V6988" i="2"/>
  <c r="V6974" i="2"/>
  <c r="V6960" i="2"/>
  <c r="V6946" i="2"/>
  <c r="V6932" i="2"/>
  <c r="V6916" i="2"/>
  <c r="V6902" i="2"/>
  <c r="V6888" i="2"/>
  <c r="V6874" i="2"/>
  <c r="V6860" i="2"/>
  <c r="V6844" i="2"/>
  <c r="V6829" i="2"/>
  <c r="V6814" i="2"/>
  <c r="V6796" i="2"/>
  <c r="V6780" i="2"/>
  <c r="V6760" i="2"/>
  <c r="V6744" i="2"/>
  <c r="V6724" i="2"/>
  <c r="V6708" i="2"/>
  <c r="V6688" i="2"/>
  <c r="V6672" i="2"/>
  <c r="V6652" i="2"/>
  <c r="V6636" i="2"/>
  <c r="V6616" i="2"/>
  <c r="V6600" i="2"/>
  <c r="V6580" i="2"/>
  <c r="V6564" i="2"/>
  <c r="V6544" i="2"/>
  <c r="V6527" i="2"/>
  <c r="V6504" i="2"/>
  <c r="V6471" i="2"/>
  <c r="V6435" i="2"/>
  <c r="V6388" i="2"/>
  <c r="V6326" i="2"/>
  <c r="AD17" i="2"/>
  <c r="AE17" i="2"/>
  <c r="AF17" i="2"/>
  <c r="AD704" i="2"/>
  <c r="AE704" i="2"/>
  <c r="AF704" i="2"/>
  <c r="AD922" i="2"/>
  <c r="AE922" i="2"/>
  <c r="AF922" i="2"/>
  <c r="AD754" i="2"/>
  <c r="AE754" i="2"/>
  <c r="AF754" i="2"/>
  <c r="AD574" i="2"/>
  <c r="AE574" i="2"/>
  <c r="AF574" i="2"/>
  <c r="AD87" i="2"/>
  <c r="AE87" i="2"/>
  <c r="AF87" i="2"/>
  <c r="AD861" i="2"/>
  <c r="AE861" i="2"/>
  <c r="AF861" i="2"/>
  <c r="AD664" i="2"/>
  <c r="AE664" i="2"/>
  <c r="AF664" i="2"/>
  <c r="AD182" i="2"/>
  <c r="AE182" i="2"/>
  <c r="AF182" i="2"/>
  <c r="AD16" i="2"/>
  <c r="AE16" i="2"/>
  <c r="AF16" i="2"/>
  <c r="AD28" i="2"/>
  <c r="AE28" i="2"/>
  <c r="AF28" i="2"/>
  <c r="AD40" i="2"/>
  <c r="AE40" i="2"/>
  <c r="AF40" i="2"/>
  <c r="AD52" i="2"/>
  <c r="AE52" i="2"/>
  <c r="AF52" i="2"/>
  <c r="AD64" i="2"/>
  <c r="AE64" i="2"/>
  <c r="AF64" i="2"/>
  <c r="AD7" i="2"/>
  <c r="AE7" i="2"/>
  <c r="AF7" i="2"/>
  <c r="AD19" i="2"/>
  <c r="AE19" i="2"/>
  <c r="AF19" i="2"/>
  <c r="AD31" i="2"/>
  <c r="AE31" i="2"/>
  <c r="AF31" i="2"/>
  <c r="AD43" i="2"/>
  <c r="AE43" i="2"/>
  <c r="AF43" i="2"/>
  <c r="AD8" i="2"/>
  <c r="AE8" i="2"/>
  <c r="AF8" i="2"/>
  <c r="AD20" i="2"/>
  <c r="AE20" i="2"/>
  <c r="AF20" i="2"/>
  <c r="AD32" i="2"/>
  <c r="AE32" i="2"/>
  <c r="AF32" i="2"/>
  <c r="AD44" i="2"/>
  <c r="AE44" i="2"/>
  <c r="AF44" i="2"/>
  <c r="AD56" i="2"/>
  <c r="AE56" i="2"/>
  <c r="AF56" i="2"/>
  <c r="AD68" i="2"/>
  <c r="AE68" i="2"/>
  <c r="AF68" i="2"/>
  <c r="AD9" i="2"/>
  <c r="AE9" i="2"/>
  <c r="AF9" i="2"/>
  <c r="AD21" i="2"/>
  <c r="AE21" i="2"/>
  <c r="AF21" i="2"/>
  <c r="AD33" i="2"/>
  <c r="AE33" i="2"/>
  <c r="AF33" i="2"/>
  <c r="AD45" i="2"/>
  <c r="AE45" i="2"/>
  <c r="AF45" i="2"/>
  <c r="AD57" i="2"/>
  <c r="AE57" i="2"/>
  <c r="AF57" i="2"/>
  <c r="AD69" i="2"/>
  <c r="AE69" i="2"/>
  <c r="AF69" i="2"/>
  <c r="AD81" i="2"/>
  <c r="AE81" i="2"/>
  <c r="AF81" i="2"/>
  <c r="AD93" i="2"/>
  <c r="AE93" i="2"/>
  <c r="AF93" i="2"/>
  <c r="AD12" i="2"/>
  <c r="AE12" i="2"/>
  <c r="AF12" i="2"/>
  <c r="AD24" i="2"/>
  <c r="AE24" i="2"/>
  <c r="AF24" i="2"/>
  <c r="AD36" i="2"/>
  <c r="AE36" i="2"/>
  <c r="AF36" i="2"/>
  <c r="AD48" i="2"/>
  <c r="AE48" i="2"/>
  <c r="AF48" i="2"/>
  <c r="AD60" i="2"/>
  <c r="AE60" i="2"/>
  <c r="AF60" i="2"/>
  <c r="AD23" i="2"/>
  <c r="AE23" i="2"/>
  <c r="AF23" i="2"/>
  <c r="AD42" i="2"/>
  <c r="AE42" i="2"/>
  <c r="AF42" i="2"/>
  <c r="AD62" i="2"/>
  <c r="AE62" i="2"/>
  <c r="AF62" i="2"/>
  <c r="AD77" i="2"/>
  <c r="AE77" i="2"/>
  <c r="AF77" i="2"/>
  <c r="AD90" i="2"/>
  <c r="AE90" i="2"/>
  <c r="AF90" i="2"/>
  <c r="AD103" i="2"/>
  <c r="AE103" i="2"/>
  <c r="AF103" i="2"/>
  <c r="AD115" i="2"/>
  <c r="AE115" i="2"/>
  <c r="AF115" i="2"/>
  <c r="AD127" i="2"/>
  <c r="AE127" i="2"/>
  <c r="AF127" i="2"/>
  <c r="AD139" i="2"/>
  <c r="AE139" i="2"/>
  <c r="AF139" i="2"/>
  <c r="AD151" i="2"/>
  <c r="AE151" i="2"/>
  <c r="AF151" i="2"/>
  <c r="AD163" i="2"/>
  <c r="AE163" i="2"/>
  <c r="AF163" i="2"/>
  <c r="AD175" i="2"/>
  <c r="AE175" i="2"/>
  <c r="AF175" i="2"/>
  <c r="AD187" i="2"/>
  <c r="AE187" i="2"/>
  <c r="AF187" i="2"/>
  <c r="AD199" i="2"/>
  <c r="AE199" i="2"/>
  <c r="AF199" i="2"/>
  <c r="AD211" i="2"/>
  <c r="AE211" i="2"/>
  <c r="AF211" i="2"/>
  <c r="AD223" i="2"/>
  <c r="AE223" i="2"/>
  <c r="AF223" i="2"/>
  <c r="AD235" i="2"/>
  <c r="AE235" i="2"/>
  <c r="AF235" i="2"/>
  <c r="AD247" i="2"/>
  <c r="AE247" i="2"/>
  <c r="AF247" i="2"/>
  <c r="AD259" i="2"/>
  <c r="AE259" i="2"/>
  <c r="AF259" i="2"/>
  <c r="AD271" i="2"/>
  <c r="AE271" i="2"/>
  <c r="AF271" i="2"/>
  <c r="AD283" i="2"/>
  <c r="AE283" i="2"/>
  <c r="AF283" i="2"/>
  <c r="AD295" i="2"/>
  <c r="AE295" i="2"/>
  <c r="AF295" i="2"/>
  <c r="AD307" i="2"/>
  <c r="AE307" i="2"/>
  <c r="AF307" i="2"/>
  <c r="AD319" i="2"/>
  <c r="AE319" i="2"/>
  <c r="AF319" i="2"/>
  <c r="AD331" i="2"/>
  <c r="AE331" i="2"/>
  <c r="AF331" i="2"/>
  <c r="AD343" i="2"/>
  <c r="AE343" i="2"/>
  <c r="AF343" i="2"/>
  <c r="AD355" i="2"/>
  <c r="AE355" i="2"/>
  <c r="AF355" i="2"/>
  <c r="AD367" i="2"/>
  <c r="AE367" i="2"/>
  <c r="AF367" i="2"/>
  <c r="AD379" i="2"/>
  <c r="AE379" i="2"/>
  <c r="AF379" i="2"/>
  <c r="AD391" i="2"/>
  <c r="AE391" i="2"/>
  <c r="AF391" i="2"/>
  <c r="AD403" i="2"/>
  <c r="AE403" i="2"/>
  <c r="AF403" i="2"/>
  <c r="AD415" i="2"/>
  <c r="AE415" i="2"/>
  <c r="AF415" i="2"/>
  <c r="AD427" i="2"/>
  <c r="AE427" i="2"/>
  <c r="AF427" i="2"/>
  <c r="AD439" i="2"/>
  <c r="AE439" i="2"/>
  <c r="AF439" i="2"/>
  <c r="AD451" i="2"/>
  <c r="AE451" i="2"/>
  <c r="AF451" i="2"/>
  <c r="AD463" i="2"/>
  <c r="AE463" i="2"/>
  <c r="AF463" i="2"/>
  <c r="AD475" i="2"/>
  <c r="AE475" i="2"/>
  <c r="AF475" i="2"/>
  <c r="AD487" i="2"/>
  <c r="AE487" i="2"/>
  <c r="AF487" i="2"/>
  <c r="AD499" i="2"/>
  <c r="AE499" i="2"/>
  <c r="AF499" i="2"/>
  <c r="AD511" i="2"/>
  <c r="AE511" i="2"/>
  <c r="AF511" i="2"/>
  <c r="AD523" i="2"/>
  <c r="AE523" i="2"/>
  <c r="AF523" i="2"/>
  <c r="AD535" i="2"/>
  <c r="AE535" i="2"/>
  <c r="AF535" i="2"/>
  <c r="AD547" i="2"/>
  <c r="AE547" i="2"/>
  <c r="AF547" i="2"/>
  <c r="AD559" i="2"/>
  <c r="AE559" i="2"/>
  <c r="AF559" i="2"/>
  <c r="AD571" i="2"/>
  <c r="AE571" i="2"/>
  <c r="AF571" i="2"/>
  <c r="AD583" i="2"/>
  <c r="AE583" i="2"/>
  <c r="AF583" i="2"/>
  <c r="AD595" i="2"/>
  <c r="AE595" i="2"/>
  <c r="AF595" i="2"/>
  <c r="AD607" i="2"/>
  <c r="AE607" i="2"/>
  <c r="AF607" i="2"/>
  <c r="AD619" i="2"/>
  <c r="AE619" i="2"/>
  <c r="AF619" i="2"/>
  <c r="AD631" i="2"/>
  <c r="AE631" i="2"/>
  <c r="AF631" i="2"/>
  <c r="AD643" i="2"/>
  <c r="AE643" i="2"/>
  <c r="AF643" i="2"/>
  <c r="AD655" i="2"/>
  <c r="AE655" i="2"/>
  <c r="AF655" i="2"/>
  <c r="AD667" i="2"/>
  <c r="AE667" i="2"/>
  <c r="AF667" i="2"/>
  <c r="AD679" i="2"/>
  <c r="AE679" i="2"/>
  <c r="AF679" i="2"/>
  <c r="AD691" i="2"/>
  <c r="AE691" i="2"/>
  <c r="AF691" i="2"/>
  <c r="AD703" i="2"/>
  <c r="AE703" i="2"/>
  <c r="AF703" i="2"/>
  <c r="AD715" i="2"/>
  <c r="AE715" i="2"/>
  <c r="AF715" i="2"/>
  <c r="AD25" i="2"/>
  <c r="AE25" i="2"/>
  <c r="AF25" i="2"/>
  <c r="AD46" i="2"/>
  <c r="AE46" i="2"/>
  <c r="AF46" i="2"/>
  <c r="AD63" i="2"/>
  <c r="AE63" i="2"/>
  <c r="AF63" i="2"/>
  <c r="AD78" i="2"/>
  <c r="AE78" i="2"/>
  <c r="AF78" i="2"/>
  <c r="AD91" i="2"/>
  <c r="AE91" i="2"/>
  <c r="AF91" i="2"/>
  <c r="AD104" i="2"/>
  <c r="AE104" i="2"/>
  <c r="AF104" i="2"/>
  <c r="AD116" i="2"/>
  <c r="AE116" i="2"/>
  <c r="AF116" i="2"/>
  <c r="AD128" i="2"/>
  <c r="AE128" i="2"/>
  <c r="AF128" i="2"/>
  <c r="AD140" i="2"/>
  <c r="AE140" i="2"/>
  <c r="AF140" i="2"/>
  <c r="AD152" i="2"/>
  <c r="AE152" i="2"/>
  <c r="AF152" i="2"/>
  <c r="AD164" i="2"/>
  <c r="AE164" i="2"/>
  <c r="AF164" i="2"/>
  <c r="AD176" i="2"/>
  <c r="AE176" i="2"/>
  <c r="AF176" i="2"/>
  <c r="AD188" i="2"/>
  <c r="AE188" i="2"/>
  <c r="AF188" i="2"/>
  <c r="AD200" i="2"/>
  <c r="AE200" i="2"/>
  <c r="AF200" i="2"/>
  <c r="AD212" i="2"/>
  <c r="AE212" i="2"/>
  <c r="AF212" i="2"/>
  <c r="AD224" i="2"/>
  <c r="AE224" i="2"/>
  <c r="AF224" i="2"/>
  <c r="AD236" i="2"/>
  <c r="AE236" i="2"/>
  <c r="AF236" i="2"/>
  <c r="AD248" i="2"/>
  <c r="AE248" i="2"/>
  <c r="AF248" i="2"/>
  <c r="AD260" i="2"/>
  <c r="AE260" i="2"/>
  <c r="AF260" i="2"/>
  <c r="AD272" i="2"/>
  <c r="AE272" i="2"/>
  <c r="AF272" i="2"/>
  <c r="AD284" i="2"/>
  <c r="AE284" i="2"/>
  <c r="AF284" i="2"/>
  <c r="AD296" i="2"/>
  <c r="AE296" i="2"/>
  <c r="AF296" i="2"/>
  <c r="AD308" i="2"/>
  <c r="AE308" i="2"/>
  <c r="AF308" i="2"/>
  <c r="AD320" i="2"/>
  <c r="AE320" i="2"/>
  <c r="AF320" i="2"/>
  <c r="AD332" i="2"/>
  <c r="AE332" i="2"/>
  <c r="AF332" i="2"/>
  <c r="AD344" i="2"/>
  <c r="AE344" i="2"/>
  <c r="AF344" i="2"/>
  <c r="AD356" i="2"/>
  <c r="AE356" i="2"/>
  <c r="AF356" i="2"/>
  <c r="AD368" i="2"/>
  <c r="AE368" i="2"/>
  <c r="AF368" i="2"/>
  <c r="AD380" i="2"/>
  <c r="AE380" i="2"/>
  <c r="AF380" i="2"/>
  <c r="AD392" i="2"/>
  <c r="AE392" i="2"/>
  <c r="AF392" i="2"/>
  <c r="AD404" i="2"/>
  <c r="AE404" i="2"/>
  <c r="AF404" i="2"/>
  <c r="AD416" i="2"/>
  <c r="AE416" i="2"/>
  <c r="AF416" i="2"/>
  <c r="AD428" i="2"/>
  <c r="AE428" i="2"/>
  <c r="AF428" i="2"/>
  <c r="AD440" i="2"/>
  <c r="AE440" i="2"/>
  <c r="AF440" i="2"/>
  <c r="AD452" i="2"/>
  <c r="AE452" i="2"/>
  <c r="AF452" i="2"/>
  <c r="AD464" i="2"/>
  <c r="AE464" i="2"/>
  <c r="AF464" i="2"/>
  <c r="AD476" i="2"/>
  <c r="AE476" i="2"/>
  <c r="AF476" i="2"/>
  <c r="AD488" i="2"/>
  <c r="AE488" i="2"/>
  <c r="AF488" i="2"/>
  <c r="AD500" i="2"/>
  <c r="AE500" i="2"/>
  <c r="AF500" i="2"/>
  <c r="AD512" i="2"/>
  <c r="AE512" i="2"/>
  <c r="AF512" i="2"/>
  <c r="AD524" i="2"/>
  <c r="AE524" i="2"/>
  <c r="AF524" i="2"/>
  <c r="AD536" i="2"/>
  <c r="AE536" i="2"/>
  <c r="AF536" i="2"/>
  <c r="AD548" i="2"/>
  <c r="AE548" i="2"/>
  <c r="AF548" i="2"/>
  <c r="AD5" i="2"/>
  <c r="AE5" i="2"/>
  <c r="AF5" i="2"/>
  <c r="AD26" i="2"/>
  <c r="AE26" i="2"/>
  <c r="AF26" i="2"/>
  <c r="AD47" i="2"/>
  <c r="AE47" i="2"/>
  <c r="AF47" i="2"/>
  <c r="AD65" i="2"/>
  <c r="AE65" i="2"/>
  <c r="AF65" i="2"/>
  <c r="AD79" i="2"/>
  <c r="AE79" i="2"/>
  <c r="AF79" i="2"/>
  <c r="AD92" i="2"/>
  <c r="AE92" i="2"/>
  <c r="AF92" i="2"/>
  <c r="AD105" i="2"/>
  <c r="AE105" i="2"/>
  <c r="AF105" i="2"/>
  <c r="AD117" i="2"/>
  <c r="AE117" i="2"/>
  <c r="AF117" i="2"/>
  <c r="AD129" i="2"/>
  <c r="AE129" i="2"/>
  <c r="AF129" i="2"/>
  <c r="AD141" i="2"/>
  <c r="AE141" i="2"/>
  <c r="AF141" i="2"/>
  <c r="AD153" i="2"/>
  <c r="AE153" i="2"/>
  <c r="AF153" i="2"/>
  <c r="AD165" i="2"/>
  <c r="AE165" i="2"/>
  <c r="AF165" i="2"/>
  <c r="AD177" i="2"/>
  <c r="AE177" i="2"/>
  <c r="AF177" i="2"/>
  <c r="AD189" i="2"/>
  <c r="AE189" i="2"/>
  <c r="AF189" i="2"/>
  <c r="AD201" i="2"/>
  <c r="AE201" i="2"/>
  <c r="AF201" i="2"/>
  <c r="AD213" i="2"/>
  <c r="AE213" i="2"/>
  <c r="AF213" i="2"/>
  <c r="AD225" i="2"/>
  <c r="AE225" i="2"/>
  <c r="AF225" i="2"/>
  <c r="AD237" i="2"/>
  <c r="AE237" i="2"/>
  <c r="AF237" i="2"/>
  <c r="AD249" i="2"/>
  <c r="AE249" i="2"/>
  <c r="AF249" i="2"/>
  <c r="AD261" i="2"/>
  <c r="AE261" i="2"/>
  <c r="AF261" i="2"/>
  <c r="AD273" i="2"/>
  <c r="AE273" i="2"/>
  <c r="AF273" i="2"/>
  <c r="AD285" i="2"/>
  <c r="AE285" i="2"/>
  <c r="AF285" i="2"/>
  <c r="AD297" i="2"/>
  <c r="AE297" i="2"/>
  <c r="AF297" i="2"/>
  <c r="AD309" i="2"/>
  <c r="AE309" i="2"/>
  <c r="AF309" i="2"/>
  <c r="AD321" i="2"/>
  <c r="AE321" i="2"/>
  <c r="AF321" i="2"/>
  <c r="AD333" i="2"/>
  <c r="AE333" i="2"/>
  <c r="AF333" i="2"/>
  <c r="AD345" i="2"/>
  <c r="AE345" i="2"/>
  <c r="AF345" i="2"/>
  <c r="AD357" i="2"/>
  <c r="AE357" i="2"/>
  <c r="AF357" i="2"/>
  <c r="AD369" i="2"/>
  <c r="AE369" i="2"/>
  <c r="AF369" i="2"/>
  <c r="AD381" i="2"/>
  <c r="AE381" i="2"/>
  <c r="AF381" i="2"/>
  <c r="AD393" i="2"/>
  <c r="AE393" i="2"/>
  <c r="AF393" i="2"/>
  <c r="AD405" i="2"/>
  <c r="AE405" i="2"/>
  <c r="AF405" i="2"/>
  <c r="AD417" i="2"/>
  <c r="AE417" i="2"/>
  <c r="AF417" i="2"/>
  <c r="AD429" i="2"/>
  <c r="AE429" i="2"/>
  <c r="AF429" i="2"/>
  <c r="AD441" i="2"/>
  <c r="AE441" i="2"/>
  <c r="AF441" i="2"/>
  <c r="AD453" i="2"/>
  <c r="AE453" i="2"/>
  <c r="AF453" i="2"/>
  <c r="AD465" i="2"/>
  <c r="AE465" i="2"/>
  <c r="AF465" i="2"/>
  <c r="AD477" i="2"/>
  <c r="AE477" i="2"/>
  <c r="AF477" i="2"/>
  <c r="AD489" i="2"/>
  <c r="AE489" i="2"/>
  <c r="AF489" i="2"/>
  <c r="AD501" i="2"/>
  <c r="AE501" i="2"/>
  <c r="AF501" i="2"/>
  <c r="AD513" i="2"/>
  <c r="AE513" i="2"/>
  <c r="AF513" i="2"/>
  <c r="AD525" i="2"/>
  <c r="AE525" i="2"/>
  <c r="AF525" i="2"/>
  <c r="AD537" i="2"/>
  <c r="AE537" i="2"/>
  <c r="AF537" i="2"/>
  <c r="AD6" i="2"/>
  <c r="AE6" i="2"/>
  <c r="AF6" i="2"/>
  <c r="AD27" i="2"/>
  <c r="AE27" i="2"/>
  <c r="AF27" i="2"/>
  <c r="AD49" i="2"/>
  <c r="AE49" i="2"/>
  <c r="AF49" i="2"/>
  <c r="AD66" i="2"/>
  <c r="AE66" i="2"/>
  <c r="AF66" i="2"/>
  <c r="AD80" i="2"/>
  <c r="AE80" i="2"/>
  <c r="AF80" i="2"/>
  <c r="AD94" i="2"/>
  <c r="AE94" i="2"/>
  <c r="AF94" i="2"/>
  <c r="AD106" i="2"/>
  <c r="AE106" i="2"/>
  <c r="AF106" i="2"/>
  <c r="AD118" i="2"/>
  <c r="AE118" i="2"/>
  <c r="AF118" i="2"/>
  <c r="AD130" i="2"/>
  <c r="AE130" i="2"/>
  <c r="AF130" i="2"/>
  <c r="AD142" i="2"/>
  <c r="AE142" i="2"/>
  <c r="AF142" i="2"/>
  <c r="AD154" i="2"/>
  <c r="AE154" i="2"/>
  <c r="AF154" i="2"/>
  <c r="AD166" i="2"/>
  <c r="AE166" i="2"/>
  <c r="AF166" i="2"/>
  <c r="AD178" i="2"/>
  <c r="AE178" i="2"/>
  <c r="AF178" i="2"/>
  <c r="AD190" i="2"/>
  <c r="AE190" i="2"/>
  <c r="AF190" i="2"/>
  <c r="AD202" i="2"/>
  <c r="AE202" i="2"/>
  <c r="AF202" i="2"/>
  <c r="AD214" i="2"/>
  <c r="AE214" i="2"/>
  <c r="AF214" i="2"/>
  <c r="AD226" i="2"/>
  <c r="AE226" i="2"/>
  <c r="AF226" i="2"/>
  <c r="AD238" i="2"/>
  <c r="AE238" i="2"/>
  <c r="AF238" i="2"/>
  <c r="AD250" i="2"/>
  <c r="AE250" i="2"/>
  <c r="AF250" i="2"/>
  <c r="AD262" i="2"/>
  <c r="AE262" i="2"/>
  <c r="AF262" i="2"/>
  <c r="AD274" i="2"/>
  <c r="AE274" i="2"/>
  <c r="AF274" i="2"/>
  <c r="AD286" i="2"/>
  <c r="AE286" i="2"/>
  <c r="AF286" i="2"/>
  <c r="AD298" i="2"/>
  <c r="AE298" i="2"/>
  <c r="AF298" i="2"/>
  <c r="AD310" i="2"/>
  <c r="AE310" i="2"/>
  <c r="AF310" i="2"/>
  <c r="AD322" i="2"/>
  <c r="AE322" i="2"/>
  <c r="AF322" i="2"/>
  <c r="AD334" i="2"/>
  <c r="AE334" i="2"/>
  <c r="AF334" i="2"/>
  <c r="AD346" i="2"/>
  <c r="AE346" i="2"/>
  <c r="AF346" i="2"/>
  <c r="AD358" i="2"/>
  <c r="AE358" i="2"/>
  <c r="AF358" i="2"/>
  <c r="AD370" i="2"/>
  <c r="AE370" i="2"/>
  <c r="AF370" i="2"/>
  <c r="AD382" i="2"/>
  <c r="AE382" i="2"/>
  <c r="AF382" i="2"/>
  <c r="AD394" i="2"/>
  <c r="AE394" i="2"/>
  <c r="AF394" i="2"/>
  <c r="AD406" i="2"/>
  <c r="AE406" i="2"/>
  <c r="AF406" i="2"/>
  <c r="AD418" i="2"/>
  <c r="AE418" i="2"/>
  <c r="AF418" i="2"/>
  <c r="AD430" i="2"/>
  <c r="AE430" i="2"/>
  <c r="AF430" i="2"/>
  <c r="AD10" i="2"/>
  <c r="AE10" i="2"/>
  <c r="AF10" i="2"/>
  <c r="AD29" i="2"/>
  <c r="AE29" i="2"/>
  <c r="AF29" i="2"/>
  <c r="AD50" i="2"/>
  <c r="AE50" i="2"/>
  <c r="AF50" i="2"/>
  <c r="AD67" i="2"/>
  <c r="AE67" i="2"/>
  <c r="AF67" i="2"/>
  <c r="AD82" i="2"/>
  <c r="AE82" i="2"/>
  <c r="AF82" i="2"/>
  <c r="AD95" i="2"/>
  <c r="AE95" i="2"/>
  <c r="AF95" i="2"/>
  <c r="AD107" i="2"/>
  <c r="AE107" i="2"/>
  <c r="AF107" i="2"/>
  <c r="AD119" i="2"/>
  <c r="AE119" i="2"/>
  <c r="AF119" i="2"/>
  <c r="AD131" i="2"/>
  <c r="AE131" i="2"/>
  <c r="AF131" i="2"/>
  <c r="AD143" i="2"/>
  <c r="AE143" i="2"/>
  <c r="AF143" i="2"/>
  <c r="AD155" i="2"/>
  <c r="AE155" i="2"/>
  <c r="AF155" i="2"/>
  <c r="AD167" i="2"/>
  <c r="AE167" i="2"/>
  <c r="AF167" i="2"/>
  <c r="AD179" i="2"/>
  <c r="AE179" i="2"/>
  <c r="AF179" i="2"/>
  <c r="AD191" i="2"/>
  <c r="AE191" i="2"/>
  <c r="AF191" i="2"/>
  <c r="AD203" i="2"/>
  <c r="AE203" i="2"/>
  <c r="AF203" i="2"/>
  <c r="AD215" i="2"/>
  <c r="AE215" i="2"/>
  <c r="AF215" i="2"/>
  <c r="AD227" i="2"/>
  <c r="AE227" i="2"/>
  <c r="AF227" i="2"/>
  <c r="AD239" i="2"/>
  <c r="AE239" i="2"/>
  <c r="AF239" i="2"/>
  <c r="AD251" i="2"/>
  <c r="AE251" i="2"/>
  <c r="AF251" i="2"/>
  <c r="AD263" i="2"/>
  <c r="AE263" i="2"/>
  <c r="AF263" i="2"/>
  <c r="AD275" i="2"/>
  <c r="AE275" i="2"/>
  <c r="AF275" i="2"/>
  <c r="AD287" i="2"/>
  <c r="AE287" i="2"/>
  <c r="AF287" i="2"/>
  <c r="AD299" i="2"/>
  <c r="AE299" i="2"/>
  <c r="AF299" i="2"/>
  <c r="AD311" i="2"/>
  <c r="AE311" i="2"/>
  <c r="AF311" i="2"/>
  <c r="AD323" i="2"/>
  <c r="AE323" i="2"/>
  <c r="AF323" i="2"/>
  <c r="AD335" i="2"/>
  <c r="AE335" i="2"/>
  <c r="AF335" i="2"/>
  <c r="AD347" i="2"/>
  <c r="AE347" i="2"/>
  <c r="AF347" i="2"/>
  <c r="AD359" i="2"/>
  <c r="AE359" i="2"/>
  <c r="AF359" i="2"/>
  <c r="AD371" i="2"/>
  <c r="AE371" i="2"/>
  <c r="AF371" i="2"/>
  <c r="AD383" i="2"/>
  <c r="AE383" i="2"/>
  <c r="AF383" i="2"/>
  <c r="AD395" i="2"/>
  <c r="AE395" i="2"/>
  <c r="AF395" i="2"/>
  <c r="AD407" i="2"/>
  <c r="AE407" i="2"/>
  <c r="AF407" i="2"/>
  <c r="AD419" i="2"/>
  <c r="AE419" i="2"/>
  <c r="AF419" i="2"/>
  <c r="AD431" i="2"/>
  <c r="AE431" i="2"/>
  <c r="AF431" i="2"/>
  <c r="AD443" i="2"/>
  <c r="AE443" i="2"/>
  <c r="AF443" i="2"/>
  <c r="AD455" i="2"/>
  <c r="AE455" i="2"/>
  <c r="AF455" i="2"/>
  <c r="AD467" i="2"/>
  <c r="AE467" i="2"/>
  <c r="AF467" i="2"/>
  <c r="AD11" i="2"/>
  <c r="AE11" i="2"/>
  <c r="AF11" i="2"/>
  <c r="AD30" i="2"/>
  <c r="AE30" i="2"/>
  <c r="AF30" i="2"/>
  <c r="AD51" i="2"/>
  <c r="AE51" i="2"/>
  <c r="AF51" i="2"/>
  <c r="AD70" i="2"/>
  <c r="AE70" i="2"/>
  <c r="AF70" i="2"/>
  <c r="AD83" i="2"/>
  <c r="AE83" i="2"/>
  <c r="AF83" i="2"/>
  <c r="AD96" i="2"/>
  <c r="AE96" i="2"/>
  <c r="AF96" i="2"/>
  <c r="AD108" i="2"/>
  <c r="AE108" i="2"/>
  <c r="AF108" i="2"/>
  <c r="AD120" i="2"/>
  <c r="AE120" i="2"/>
  <c r="AF120" i="2"/>
  <c r="AD132" i="2"/>
  <c r="AE132" i="2"/>
  <c r="AF132" i="2"/>
  <c r="AD144" i="2"/>
  <c r="AE144" i="2"/>
  <c r="AF144" i="2"/>
  <c r="AD156" i="2"/>
  <c r="AE156" i="2"/>
  <c r="AF156" i="2"/>
  <c r="AD168" i="2"/>
  <c r="AE168" i="2"/>
  <c r="AF168" i="2"/>
  <c r="AD180" i="2"/>
  <c r="AE180" i="2"/>
  <c r="AF180" i="2"/>
  <c r="AD192" i="2"/>
  <c r="AE192" i="2"/>
  <c r="AF192" i="2"/>
  <c r="AD204" i="2"/>
  <c r="AE204" i="2"/>
  <c r="AF204" i="2"/>
  <c r="AD216" i="2"/>
  <c r="AE216" i="2"/>
  <c r="AF216" i="2"/>
  <c r="AD228" i="2"/>
  <c r="AE228" i="2"/>
  <c r="AF228" i="2"/>
  <c r="AD240" i="2"/>
  <c r="AE240" i="2"/>
  <c r="AF240" i="2"/>
  <c r="AD252" i="2"/>
  <c r="AE252" i="2"/>
  <c r="AF252" i="2"/>
  <c r="AD264" i="2"/>
  <c r="AE264" i="2"/>
  <c r="AF264" i="2"/>
  <c r="AD276" i="2"/>
  <c r="AE276" i="2"/>
  <c r="AF276" i="2"/>
  <c r="AD288" i="2"/>
  <c r="AE288" i="2"/>
  <c r="AF288" i="2"/>
  <c r="AD300" i="2"/>
  <c r="AE300" i="2"/>
  <c r="AF300" i="2"/>
  <c r="AD312" i="2"/>
  <c r="AE312" i="2"/>
  <c r="AF312" i="2"/>
  <c r="AD324" i="2"/>
  <c r="AE324" i="2"/>
  <c r="AF324" i="2"/>
  <c r="AD336" i="2"/>
  <c r="AE336" i="2"/>
  <c r="AF336" i="2"/>
  <c r="AD348" i="2"/>
  <c r="AE348" i="2"/>
  <c r="AF348" i="2"/>
  <c r="AD360" i="2"/>
  <c r="AE360" i="2"/>
  <c r="AF360" i="2"/>
  <c r="AD372" i="2"/>
  <c r="AE372" i="2"/>
  <c r="AF372" i="2"/>
  <c r="AD384" i="2"/>
  <c r="AE384" i="2"/>
  <c r="AF384" i="2"/>
  <c r="AD396" i="2"/>
  <c r="AE396" i="2"/>
  <c r="AF396" i="2"/>
  <c r="AD408" i="2"/>
  <c r="AE408" i="2"/>
  <c r="AF408" i="2"/>
  <c r="AD420" i="2"/>
  <c r="AE420" i="2"/>
  <c r="AF420" i="2"/>
  <c r="AD432" i="2"/>
  <c r="AE432" i="2"/>
  <c r="AF432" i="2"/>
  <c r="AD444" i="2"/>
  <c r="AE444" i="2"/>
  <c r="AF444" i="2"/>
  <c r="AD456" i="2"/>
  <c r="AE456" i="2"/>
  <c r="AF456" i="2"/>
  <c r="AD468" i="2"/>
  <c r="AE468" i="2"/>
  <c r="AF468" i="2"/>
  <c r="AD480" i="2"/>
  <c r="AE480" i="2"/>
  <c r="AF480" i="2"/>
  <c r="AD13" i="2"/>
  <c r="AE13" i="2"/>
  <c r="AF13" i="2"/>
  <c r="AD34" i="2"/>
  <c r="AE34" i="2"/>
  <c r="AF34" i="2"/>
  <c r="AD53" i="2"/>
  <c r="AE53" i="2"/>
  <c r="AF53" i="2"/>
  <c r="AD71" i="2"/>
  <c r="AE71" i="2"/>
  <c r="AF71" i="2"/>
  <c r="AD84" i="2"/>
  <c r="AE84" i="2"/>
  <c r="AF84" i="2"/>
  <c r="AD97" i="2"/>
  <c r="AE97" i="2"/>
  <c r="AF97" i="2"/>
  <c r="AD109" i="2"/>
  <c r="AE109" i="2"/>
  <c r="AF109" i="2"/>
  <c r="AD121" i="2"/>
  <c r="AE121" i="2"/>
  <c r="AF121" i="2"/>
  <c r="AD133" i="2"/>
  <c r="AE133" i="2"/>
  <c r="AF133" i="2"/>
  <c r="AD145" i="2"/>
  <c r="AE145" i="2"/>
  <c r="AF145" i="2"/>
  <c r="AD157" i="2"/>
  <c r="AE157" i="2"/>
  <c r="AF157" i="2"/>
  <c r="AD169" i="2"/>
  <c r="AE169" i="2"/>
  <c r="AF169" i="2"/>
  <c r="AD181" i="2"/>
  <c r="AE181" i="2"/>
  <c r="AF181" i="2"/>
  <c r="AD193" i="2"/>
  <c r="AE193" i="2"/>
  <c r="AF193" i="2"/>
  <c r="AD205" i="2"/>
  <c r="AE205" i="2"/>
  <c r="AF205" i="2"/>
  <c r="AD217" i="2"/>
  <c r="AE217" i="2"/>
  <c r="AF217" i="2"/>
  <c r="AD229" i="2"/>
  <c r="AE229" i="2"/>
  <c r="AF229" i="2"/>
  <c r="AD241" i="2"/>
  <c r="AE241" i="2"/>
  <c r="AF241" i="2"/>
  <c r="AD253" i="2"/>
  <c r="AE253" i="2"/>
  <c r="AF253" i="2"/>
  <c r="AD265" i="2"/>
  <c r="AE265" i="2"/>
  <c r="AF265" i="2"/>
  <c r="AD277" i="2"/>
  <c r="AE277" i="2"/>
  <c r="AF277" i="2"/>
  <c r="AD289" i="2"/>
  <c r="AE289" i="2"/>
  <c r="AF289" i="2"/>
  <c r="AD301" i="2"/>
  <c r="AE301" i="2"/>
  <c r="AF301" i="2"/>
  <c r="AD313" i="2"/>
  <c r="AE313" i="2"/>
  <c r="AF313" i="2"/>
  <c r="AD325" i="2"/>
  <c r="AE325" i="2"/>
  <c r="AF325" i="2"/>
  <c r="AD337" i="2"/>
  <c r="AE337" i="2"/>
  <c r="AF337" i="2"/>
  <c r="AD349" i="2"/>
  <c r="AE349" i="2"/>
  <c r="AF349" i="2"/>
  <c r="AD361" i="2"/>
  <c r="AE361" i="2"/>
  <c r="AF361" i="2"/>
  <c r="AD373" i="2"/>
  <c r="AE373" i="2"/>
  <c r="AF373" i="2"/>
  <c r="AD385" i="2"/>
  <c r="AE385" i="2"/>
  <c r="AF385" i="2"/>
  <c r="AD397" i="2"/>
  <c r="AE397" i="2"/>
  <c r="AF397" i="2"/>
  <c r="AD409" i="2"/>
  <c r="AE409" i="2"/>
  <c r="AF409" i="2"/>
  <c r="AD421" i="2"/>
  <c r="AE421" i="2"/>
  <c r="AF421" i="2"/>
  <c r="AD433" i="2"/>
  <c r="AE433" i="2"/>
  <c r="AF433" i="2"/>
  <c r="AD445" i="2"/>
  <c r="AE445" i="2"/>
  <c r="AF445" i="2"/>
  <c r="AD457" i="2"/>
  <c r="AE457" i="2"/>
  <c r="AF457" i="2"/>
  <c r="AD469" i="2"/>
  <c r="AE469" i="2"/>
  <c r="AF469" i="2"/>
  <c r="AD481" i="2"/>
  <c r="AE481" i="2"/>
  <c r="AF481" i="2"/>
  <c r="AD493" i="2"/>
  <c r="AE493" i="2"/>
  <c r="AF493" i="2"/>
  <c r="AD505" i="2"/>
  <c r="AE505" i="2"/>
  <c r="AF505" i="2"/>
  <c r="AD517" i="2"/>
  <c r="AE517" i="2"/>
  <c r="AF517" i="2"/>
  <c r="AD529" i="2"/>
  <c r="AE529" i="2"/>
  <c r="AF529" i="2"/>
  <c r="AD541" i="2"/>
  <c r="AE541" i="2"/>
  <c r="AF541" i="2"/>
  <c r="AD15" i="2"/>
  <c r="AE15" i="2"/>
  <c r="AF15" i="2"/>
  <c r="AD37" i="2"/>
  <c r="AE37" i="2"/>
  <c r="AF37" i="2"/>
  <c r="AD55" i="2"/>
  <c r="AE55" i="2"/>
  <c r="AF55" i="2"/>
  <c r="AD73" i="2"/>
  <c r="AE73" i="2"/>
  <c r="AF73" i="2"/>
  <c r="AD86" i="2"/>
  <c r="AE86" i="2"/>
  <c r="AF86" i="2"/>
  <c r="AD99" i="2"/>
  <c r="AE99" i="2"/>
  <c r="AF99" i="2"/>
  <c r="AD111" i="2"/>
  <c r="AE111" i="2"/>
  <c r="AF111" i="2"/>
  <c r="AD123" i="2"/>
  <c r="AE123" i="2"/>
  <c r="AF123" i="2"/>
  <c r="AD135" i="2"/>
  <c r="AE135" i="2"/>
  <c r="AF135" i="2"/>
  <c r="AD147" i="2"/>
  <c r="AE147" i="2"/>
  <c r="AF147" i="2"/>
  <c r="AD159" i="2"/>
  <c r="AE159" i="2"/>
  <c r="AF159" i="2"/>
  <c r="AD171" i="2"/>
  <c r="AE171" i="2"/>
  <c r="AF171" i="2"/>
  <c r="AD183" i="2"/>
  <c r="AE183" i="2"/>
  <c r="AF183" i="2"/>
  <c r="AD195" i="2"/>
  <c r="AE195" i="2"/>
  <c r="AF195" i="2"/>
  <c r="AD207" i="2"/>
  <c r="AE207" i="2"/>
  <c r="AF207" i="2"/>
  <c r="AD219" i="2"/>
  <c r="AE219" i="2"/>
  <c r="AF219" i="2"/>
  <c r="AD231" i="2"/>
  <c r="AE231" i="2"/>
  <c r="AF231" i="2"/>
  <c r="AD243" i="2"/>
  <c r="AE243" i="2"/>
  <c r="AF243" i="2"/>
  <c r="AD255" i="2"/>
  <c r="AE255" i="2"/>
  <c r="AF255" i="2"/>
  <c r="AD267" i="2"/>
  <c r="AE267" i="2"/>
  <c r="AF267" i="2"/>
  <c r="AD279" i="2"/>
  <c r="AE279" i="2"/>
  <c r="AF279" i="2"/>
  <c r="AD291" i="2"/>
  <c r="AE291" i="2"/>
  <c r="AF291" i="2"/>
  <c r="AD303" i="2"/>
  <c r="AE303" i="2"/>
  <c r="AF303" i="2"/>
  <c r="AD315" i="2"/>
  <c r="AE315" i="2"/>
  <c r="AF315" i="2"/>
  <c r="AD327" i="2"/>
  <c r="AE327" i="2"/>
  <c r="AF327" i="2"/>
  <c r="AD339" i="2"/>
  <c r="AE339" i="2"/>
  <c r="AF339" i="2"/>
  <c r="AD351" i="2"/>
  <c r="AE351" i="2"/>
  <c r="AF351" i="2"/>
  <c r="AD363" i="2"/>
  <c r="AE363" i="2"/>
  <c r="AF363" i="2"/>
  <c r="AD375" i="2"/>
  <c r="AE375" i="2"/>
  <c r="AF375" i="2"/>
  <c r="AD387" i="2"/>
  <c r="AE387" i="2"/>
  <c r="AF387" i="2"/>
  <c r="AD399" i="2"/>
  <c r="AE399" i="2"/>
  <c r="AF399" i="2"/>
  <c r="AD22" i="2"/>
  <c r="AE22" i="2"/>
  <c r="AF22" i="2"/>
  <c r="AD41" i="2"/>
  <c r="AE41" i="2"/>
  <c r="AF41" i="2"/>
  <c r="AD61" i="2"/>
  <c r="AE61" i="2"/>
  <c r="AF61" i="2"/>
  <c r="AD76" i="2"/>
  <c r="AE76" i="2"/>
  <c r="AF76" i="2"/>
  <c r="AD89" i="2"/>
  <c r="AE89" i="2"/>
  <c r="AF89" i="2"/>
  <c r="AD102" i="2"/>
  <c r="AE102" i="2"/>
  <c r="AF102" i="2"/>
  <c r="AD114" i="2"/>
  <c r="AE114" i="2"/>
  <c r="AF114" i="2"/>
  <c r="AD126" i="2"/>
  <c r="AE126" i="2"/>
  <c r="AF126" i="2"/>
  <c r="AD138" i="2"/>
  <c r="AE138" i="2"/>
  <c r="AF138" i="2"/>
  <c r="AD150" i="2"/>
  <c r="AE150" i="2"/>
  <c r="AF150" i="2"/>
  <c r="AD162" i="2"/>
  <c r="AE162" i="2"/>
  <c r="AF162" i="2"/>
  <c r="AD174" i="2"/>
  <c r="AE174" i="2"/>
  <c r="AF174" i="2"/>
  <c r="AD186" i="2"/>
  <c r="AE186" i="2"/>
  <c r="AF186" i="2"/>
  <c r="AD198" i="2"/>
  <c r="AE198" i="2"/>
  <c r="AF198" i="2"/>
  <c r="AD210" i="2"/>
  <c r="AE210" i="2"/>
  <c r="AF210" i="2"/>
  <c r="AD222" i="2"/>
  <c r="AE222" i="2"/>
  <c r="AF222" i="2"/>
  <c r="AD234" i="2"/>
  <c r="AE234" i="2"/>
  <c r="AF234" i="2"/>
  <c r="AD246" i="2"/>
  <c r="AE246" i="2"/>
  <c r="AF246" i="2"/>
  <c r="AD258" i="2"/>
  <c r="AE258" i="2"/>
  <c r="AF258" i="2"/>
  <c r="AD270" i="2"/>
  <c r="AE270" i="2"/>
  <c r="AF270" i="2"/>
  <c r="AD282" i="2"/>
  <c r="AE282" i="2"/>
  <c r="AF282" i="2"/>
  <c r="AD294" i="2"/>
  <c r="AE294" i="2"/>
  <c r="AF294" i="2"/>
  <c r="AD306" i="2"/>
  <c r="AE306" i="2"/>
  <c r="AF306" i="2"/>
  <c r="AD318" i="2"/>
  <c r="AE318" i="2"/>
  <c r="AF318" i="2"/>
  <c r="AD330" i="2"/>
  <c r="AE330" i="2"/>
  <c r="AF330" i="2"/>
  <c r="AD342" i="2"/>
  <c r="AE342" i="2"/>
  <c r="AF342" i="2"/>
  <c r="AD354" i="2"/>
  <c r="AE354" i="2"/>
  <c r="AF354" i="2"/>
  <c r="AD366" i="2"/>
  <c r="AE366" i="2"/>
  <c r="AF366" i="2"/>
  <c r="AD378" i="2"/>
  <c r="AE378" i="2"/>
  <c r="AF378" i="2"/>
  <c r="AD390" i="2"/>
  <c r="AE390" i="2"/>
  <c r="AF390" i="2"/>
  <c r="AD402" i="2"/>
  <c r="AE402" i="2"/>
  <c r="AF402" i="2"/>
  <c r="AD414" i="2"/>
  <c r="AE414" i="2"/>
  <c r="AF414" i="2"/>
  <c r="AD426" i="2"/>
  <c r="AE426" i="2"/>
  <c r="AF426" i="2"/>
  <c r="AD438" i="2"/>
  <c r="AE438" i="2"/>
  <c r="AF438" i="2"/>
  <c r="AD923" i="2"/>
  <c r="AE923" i="2"/>
  <c r="AF923" i="2"/>
  <c r="AD911" i="2"/>
  <c r="AE911" i="2"/>
  <c r="AF911" i="2"/>
  <c r="AD899" i="2"/>
  <c r="AE899" i="2"/>
  <c r="AF899" i="2"/>
  <c r="AD887" i="2"/>
  <c r="AE887" i="2"/>
  <c r="AF887" i="2"/>
  <c r="AD875" i="2"/>
  <c r="AE875" i="2"/>
  <c r="AF875" i="2"/>
  <c r="AD863" i="2"/>
  <c r="AE863" i="2"/>
  <c r="AF863" i="2"/>
  <c r="AD851" i="2"/>
  <c r="AE851" i="2"/>
  <c r="AF851" i="2"/>
  <c r="AD839" i="2"/>
  <c r="AE839" i="2"/>
  <c r="AF839" i="2"/>
  <c r="AD827" i="2"/>
  <c r="AE827" i="2"/>
  <c r="AF827" i="2"/>
  <c r="AD815" i="2"/>
  <c r="AE815" i="2"/>
  <c r="AF815" i="2"/>
  <c r="AD803" i="2"/>
  <c r="AE803" i="2"/>
  <c r="AF803" i="2"/>
  <c r="AD791" i="2"/>
  <c r="AE791" i="2"/>
  <c r="AF791" i="2"/>
  <c r="AD779" i="2"/>
  <c r="AE779" i="2"/>
  <c r="AF779" i="2"/>
  <c r="AD767" i="2"/>
  <c r="AE767" i="2"/>
  <c r="AF767" i="2"/>
  <c r="AD755" i="2"/>
  <c r="AE755" i="2"/>
  <c r="AF755" i="2"/>
  <c r="AD743" i="2"/>
  <c r="AE743" i="2"/>
  <c r="AF743" i="2"/>
  <c r="AD731" i="2"/>
  <c r="AE731" i="2"/>
  <c r="AF731" i="2"/>
  <c r="AD719" i="2"/>
  <c r="AE719" i="2"/>
  <c r="AF719" i="2"/>
  <c r="AD706" i="2"/>
  <c r="AE706" i="2"/>
  <c r="AF706" i="2"/>
  <c r="AD693" i="2"/>
  <c r="AE693" i="2"/>
  <c r="AF693" i="2"/>
  <c r="AD680" i="2"/>
  <c r="AE680" i="2"/>
  <c r="AF680" i="2"/>
  <c r="AD666" i="2"/>
  <c r="AE666" i="2"/>
  <c r="AF666" i="2"/>
  <c r="AD653" i="2"/>
  <c r="AE653" i="2"/>
  <c r="AF653" i="2"/>
  <c r="AD640" i="2"/>
  <c r="AE640" i="2"/>
  <c r="AF640" i="2"/>
  <c r="AD627" i="2"/>
  <c r="AE627" i="2"/>
  <c r="AF627" i="2"/>
  <c r="AD614" i="2"/>
  <c r="AE614" i="2"/>
  <c r="AF614" i="2"/>
  <c r="AD601" i="2"/>
  <c r="AE601" i="2"/>
  <c r="AF601" i="2"/>
  <c r="AD588" i="2"/>
  <c r="AE588" i="2"/>
  <c r="AF588" i="2"/>
  <c r="AD575" i="2"/>
  <c r="AE575" i="2"/>
  <c r="AF575" i="2"/>
  <c r="AD562" i="2"/>
  <c r="AE562" i="2"/>
  <c r="AF562" i="2"/>
  <c r="AD549" i="2"/>
  <c r="AE549" i="2"/>
  <c r="AF549" i="2"/>
  <c r="AD531" i="2"/>
  <c r="AE531" i="2"/>
  <c r="AF531" i="2"/>
  <c r="AD514" i="2"/>
  <c r="AE514" i="2"/>
  <c r="AF514" i="2"/>
  <c r="AD495" i="2"/>
  <c r="AE495" i="2"/>
  <c r="AF495" i="2"/>
  <c r="AD474" i="2"/>
  <c r="AE474" i="2"/>
  <c r="AF474" i="2"/>
  <c r="AD450" i="2"/>
  <c r="AE450" i="2"/>
  <c r="AF450" i="2"/>
  <c r="AD423" i="2"/>
  <c r="AE423" i="2"/>
  <c r="AF423" i="2"/>
  <c r="AD377" i="2"/>
  <c r="AE377" i="2"/>
  <c r="AF377" i="2"/>
  <c r="AD329" i="2"/>
  <c r="AE329" i="2"/>
  <c r="AF329" i="2"/>
  <c r="AD281" i="2"/>
  <c r="AE281" i="2"/>
  <c r="AF281" i="2"/>
  <c r="AD233" i="2"/>
  <c r="AE233" i="2"/>
  <c r="AF233" i="2"/>
  <c r="AD185" i="2"/>
  <c r="AE185" i="2"/>
  <c r="AF185" i="2"/>
  <c r="AD137" i="2"/>
  <c r="AE137" i="2"/>
  <c r="AF137" i="2"/>
  <c r="AD88" i="2"/>
  <c r="AE88" i="2"/>
  <c r="AF88" i="2"/>
  <c r="AD18" i="2"/>
  <c r="AE18" i="2"/>
  <c r="AF18" i="2"/>
  <c r="AD826" i="2"/>
  <c r="AE826" i="2"/>
  <c r="AF826" i="2"/>
  <c r="AD718" i="2"/>
  <c r="AE718" i="2"/>
  <c r="AF718" i="2"/>
  <c r="AD613" i="2"/>
  <c r="AE613" i="2"/>
  <c r="AF613" i="2"/>
  <c r="AD328" i="2"/>
  <c r="AE328" i="2"/>
  <c r="AF328" i="2"/>
  <c r="AD885" i="2"/>
  <c r="AE885" i="2"/>
  <c r="AF885" i="2"/>
  <c r="AD789" i="2"/>
  <c r="AE789" i="2"/>
  <c r="AF789" i="2"/>
  <c r="AD690" i="2"/>
  <c r="AE690" i="2"/>
  <c r="AF690" i="2"/>
  <c r="AD625" i="2"/>
  <c r="AE625" i="2"/>
  <c r="AF625" i="2"/>
  <c r="AD560" i="2"/>
  <c r="AE560" i="2"/>
  <c r="AF560" i="2"/>
  <c r="AD374" i="2"/>
  <c r="AE374" i="2"/>
  <c r="AF374" i="2"/>
  <c r="AD4" i="2"/>
  <c r="AE4" i="2"/>
  <c r="AF4" i="2"/>
  <c r="AD920" i="2"/>
  <c r="AE920" i="2"/>
  <c r="AF920" i="2"/>
  <c r="AD908" i="2"/>
  <c r="AE908" i="2"/>
  <c r="AF908" i="2"/>
  <c r="AD896" i="2"/>
  <c r="AE896" i="2"/>
  <c r="AF896" i="2"/>
  <c r="AD884" i="2"/>
  <c r="AE884" i="2"/>
  <c r="AF884" i="2"/>
  <c r="AD872" i="2"/>
  <c r="AE872" i="2"/>
  <c r="AF872" i="2"/>
  <c r="AD860" i="2"/>
  <c r="AE860" i="2"/>
  <c r="AF860" i="2"/>
  <c r="AD848" i="2"/>
  <c r="AE848" i="2"/>
  <c r="AF848" i="2"/>
  <c r="AD836" i="2"/>
  <c r="AE836" i="2"/>
  <c r="AF836" i="2"/>
  <c r="AD824" i="2"/>
  <c r="AE824" i="2"/>
  <c r="AF824" i="2"/>
  <c r="AD812" i="2"/>
  <c r="AE812" i="2"/>
  <c r="AF812" i="2"/>
  <c r="AD800" i="2"/>
  <c r="AE800" i="2"/>
  <c r="AF800" i="2"/>
  <c r="AD788" i="2"/>
  <c r="AE788" i="2"/>
  <c r="AF788" i="2"/>
  <c r="AD776" i="2"/>
  <c r="AE776" i="2"/>
  <c r="AF776" i="2"/>
  <c r="AD764" i="2"/>
  <c r="AE764" i="2"/>
  <c r="AF764" i="2"/>
  <c r="AD752" i="2"/>
  <c r="AE752" i="2"/>
  <c r="AF752" i="2"/>
  <c r="AD740" i="2"/>
  <c r="AE740" i="2"/>
  <c r="AF740" i="2"/>
  <c r="AD728" i="2"/>
  <c r="AE728" i="2"/>
  <c r="AF728" i="2"/>
  <c r="AD716" i="2"/>
  <c r="AE716" i="2"/>
  <c r="AF716" i="2"/>
  <c r="AD702" i="2"/>
  <c r="AE702" i="2"/>
  <c r="AF702" i="2"/>
  <c r="AD689" i="2"/>
  <c r="AE689" i="2"/>
  <c r="AF689" i="2"/>
  <c r="AD676" i="2"/>
  <c r="AE676" i="2"/>
  <c r="AF676" i="2"/>
  <c r="AD663" i="2"/>
  <c r="AE663" i="2"/>
  <c r="AF663" i="2"/>
  <c r="AD650" i="2"/>
  <c r="AE650" i="2"/>
  <c r="AF650" i="2"/>
  <c r="AD637" i="2"/>
  <c r="AE637" i="2"/>
  <c r="AF637" i="2"/>
  <c r="AD624" i="2"/>
  <c r="AE624" i="2"/>
  <c r="AF624" i="2"/>
  <c r="AD611" i="2"/>
  <c r="AE611" i="2"/>
  <c r="AF611" i="2"/>
  <c r="AD598" i="2"/>
  <c r="AE598" i="2"/>
  <c r="AF598" i="2"/>
  <c r="AD585" i="2"/>
  <c r="AE585" i="2"/>
  <c r="AF585" i="2"/>
  <c r="AD572" i="2"/>
  <c r="AE572" i="2"/>
  <c r="AF572" i="2"/>
  <c r="AD558" i="2"/>
  <c r="AE558" i="2"/>
  <c r="AF558" i="2"/>
  <c r="AD544" i="2"/>
  <c r="AE544" i="2"/>
  <c r="AF544" i="2"/>
  <c r="AD527" i="2"/>
  <c r="AE527" i="2"/>
  <c r="AF527" i="2"/>
  <c r="AD508" i="2"/>
  <c r="AE508" i="2"/>
  <c r="AF508" i="2"/>
  <c r="AD491" i="2"/>
  <c r="AE491" i="2"/>
  <c r="AF491" i="2"/>
  <c r="AD471" i="2"/>
  <c r="AE471" i="2"/>
  <c r="AF471" i="2"/>
  <c r="AD447" i="2"/>
  <c r="AE447" i="2"/>
  <c r="AF447" i="2"/>
  <c r="AD412" i="2"/>
  <c r="AE412" i="2"/>
  <c r="AF412" i="2"/>
  <c r="AD365" i="2"/>
  <c r="AE365" i="2"/>
  <c r="AF365" i="2"/>
  <c r="AD317" i="2"/>
  <c r="AE317" i="2"/>
  <c r="AF317" i="2"/>
  <c r="AD269" i="2"/>
  <c r="AE269" i="2"/>
  <c r="AF269" i="2"/>
  <c r="AD221" i="2"/>
  <c r="AE221" i="2"/>
  <c r="AF221" i="2"/>
  <c r="AD173" i="2"/>
  <c r="AE173" i="2"/>
  <c r="AF173" i="2"/>
  <c r="AD125" i="2"/>
  <c r="AE125" i="2"/>
  <c r="AF125" i="2"/>
  <c r="AD75" i="2"/>
  <c r="AE75" i="2"/>
  <c r="AF75" i="2"/>
  <c r="AD862" i="2"/>
  <c r="AE862" i="2"/>
  <c r="AF862" i="2"/>
  <c r="AD766" i="2"/>
  <c r="AE766" i="2"/>
  <c r="AF766" i="2"/>
  <c r="AD639" i="2"/>
  <c r="AE639" i="2"/>
  <c r="AF639" i="2"/>
  <c r="AD510" i="2"/>
  <c r="AE510" i="2"/>
  <c r="AF510" i="2"/>
  <c r="AD232" i="2"/>
  <c r="AE232" i="2"/>
  <c r="AF232" i="2"/>
  <c r="AD849" i="2"/>
  <c r="AE849" i="2"/>
  <c r="AF849" i="2"/>
  <c r="AD765" i="2"/>
  <c r="AE765" i="2"/>
  <c r="AF765" i="2"/>
  <c r="AD638" i="2"/>
  <c r="AE638" i="2"/>
  <c r="AF638" i="2"/>
  <c r="AD492" i="2"/>
  <c r="AE492" i="2"/>
  <c r="AF492" i="2"/>
  <c r="AD278" i="2"/>
  <c r="AE278" i="2"/>
  <c r="AF278" i="2"/>
  <c r="AD931" i="2"/>
  <c r="AE931" i="2"/>
  <c r="AF931" i="2"/>
  <c r="AD919" i="2"/>
  <c r="AE919" i="2"/>
  <c r="AF919" i="2"/>
  <c r="AD907" i="2"/>
  <c r="AE907" i="2"/>
  <c r="AF907" i="2"/>
  <c r="AD895" i="2"/>
  <c r="AE895" i="2"/>
  <c r="AF895" i="2"/>
  <c r="AD883" i="2"/>
  <c r="AE883" i="2"/>
  <c r="AF883" i="2"/>
  <c r="AD871" i="2"/>
  <c r="AE871" i="2"/>
  <c r="AF871" i="2"/>
  <c r="AD859" i="2"/>
  <c r="AE859" i="2"/>
  <c r="AF859" i="2"/>
  <c r="AD847" i="2"/>
  <c r="AE847" i="2"/>
  <c r="AF847" i="2"/>
  <c r="AD835" i="2"/>
  <c r="AE835" i="2"/>
  <c r="AF835" i="2"/>
  <c r="AD823" i="2"/>
  <c r="AE823" i="2"/>
  <c r="AF823" i="2"/>
  <c r="AD811" i="2"/>
  <c r="AE811" i="2"/>
  <c r="AF811" i="2"/>
  <c r="AD799" i="2"/>
  <c r="AE799" i="2"/>
  <c r="AF799" i="2"/>
  <c r="AD787" i="2"/>
  <c r="AE787" i="2"/>
  <c r="AF787" i="2"/>
  <c r="AD775" i="2"/>
  <c r="AE775" i="2"/>
  <c r="AF775" i="2"/>
  <c r="AD763" i="2"/>
  <c r="AE763" i="2"/>
  <c r="AF763" i="2"/>
  <c r="AD751" i="2"/>
  <c r="AE751" i="2"/>
  <c r="AF751" i="2"/>
  <c r="AD739" i="2"/>
  <c r="AE739" i="2"/>
  <c r="AF739" i="2"/>
  <c r="AD727" i="2"/>
  <c r="AE727" i="2"/>
  <c r="AF727" i="2"/>
  <c r="AD714" i="2"/>
  <c r="AE714" i="2"/>
  <c r="AF714" i="2"/>
  <c r="AD701" i="2"/>
  <c r="AE701" i="2"/>
  <c r="AF701" i="2"/>
  <c r="AD688" i="2"/>
  <c r="AE688" i="2"/>
  <c r="AF688" i="2"/>
  <c r="AD675" i="2"/>
  <c r="AE675" i="2"/>
  <c r="AF675" i="2"/>
  <c r="AD662" i="2"/>
  <c r="AE662" i="2"/>
  <c r="AF662" i="2"/>
  <c r="AD649" i="2"/>
  <c r="AE649" i="2"/>
  <c r="AF649" i="2"/>
  <c r="AD636" i="2"/>
  <c r="AE636" i="2"/>
  <c r="AF636" i="2"/>
  <c r="AD623" i="2"/>
  <c r="AE623" i="2"/>
  <c r="AF623" i="2"/>
  <c r="AD610" i="2"/>
  <c r="AE610" i="2"/>
  <c r="AF610" i="2"/>
  <c r="AD597" i="2"/>
  <c r="AE597" i="2"/>
  <c r="AF597" i="2"/>
  <c r="AD584" i="2"/>
  <c r="AE584" i="2"/>
  <c r="AF584" i="2"/>
  <c r="AD570" i="2"/>
  <c r="AE570" i="2"/>
  <c r="AF570" i="2"/>
  <c r="AD557" i="2"/>
  <c r="AE557" i="2"/>
  <c r="AF557" i="2"/>
  <c r="AD543" i="2"/>
  <c r="AE543" i="2"/>
  <c r="AF543" i="2"/>
  <c r="AD526" i="2"/>
  <c r="AE526" i="2"/>
  <c r="AF526" i="2"/>
  <c r="AD507" i="2"/>
  <c r="AE507" i="2"/>
  <c r="AF507" i="2"/>
  <c r="AD490" i="2"/>
  <c r="AE490" i="2"/>
  <c r="AF490" i="2"/>
  <c r="AD470" i="2"/>
  <c r="AE470" i="2"/>
  <c r="AF470" i="2"/>
  <c r="AD446" i="2"/>
  <c r="AE446" i="2"/>
  <c r="AF446" i="2"/>
  <c r="AD411" i="2"/>
  <c r="AE411" i="2"/>
  <c r="AF411" i="2"/>
  <c r="AD364" i="2"/>
  <c r="AE364" i="2"/>
  <c r="AF364" i="2"/>
  <c r="AD316" i="2"/>
  <c r="AE316" i="2"/>
  <c r="AF316" i="2"/>
  <c r="AD268" i="2"/>
  <c r="AE268" i="2"/>
  <c r="AF268" i="2"/>
  <c r="AD220" i="2"/>
  <c r="AE220" i="2"/>
  <c r="AF220" i="2"/>
  <c r="AD172" i="2"/>
  <c r="AE172" i="2"/>
  <c r="AF172" i="2"/>
  <c r="AD124" i="2"/>
  <c r="AE124" i="2"/>
  <c r="AF124" i="2"/>
  <c r="AD74" i="2"/>
  <c r="AE74" i="2"/>
  <c r="AF74" i="2"/>
  <c r="AD838" i="2"/>
  <c r="AE838" i="2"/>
  <c r="AF838" i="2"/>
  <c r="AD730" i="2"/>
  <c r="AE730" i="2"/>
  <c r="AF730" i="2"/>
  <c r="AD626" i="2"/>
  <c r="AE626" i="2"/>
  <c r="AF626" i="2"/>
  <c r="AD546" i="2"/>
  <c r="AE546" i="2"/>
  <c r="AF546" i="2"/>
  <c r="AD449" i="2"/>
  <c r="AE449" i="2"/>
  <c r="AF449" i="2"/>
  <c r="AD184" i="2"/>
  <c r="AE184" i="2"/>
  <c r="AF184" i="2"/>
  <c r="AD921" i="2"/>
  <c r="AE921" i="2"/>
  <c r="AF921" i="2"/>
  <c r="AD825" i="2"/>
  <c r="AE825" i="2"/>
  <c r="AF825" i="2"/>
  <c r="AD777" i="2"/>
  <c r="AE777" i="2"/>
  <c r="AF777" i="2"/>
  <c r="AD677" i="2"/>
  <c r="AE677" i="2"/>
  <c r="AF677" i="2"/>
  <c r="AD573" i="2"/>
  <c r="AE573" i="2"/>
  <c r="AF573" i="2"/>
  <c r="AD528" i="2"/>
  <c r="AE528" i="2"/>
  <c r="AF528" i="2"/>
  <c r="AD448" i="2"/>
  <c r="AE448" i="2"/>
  <c r="AF448" i="2"/>
  <c r="AD85" i="2"/>
  <c r="AE85" i="2"/>
  <c r="AF85" i="2"/>
  <c r="AD930" i="2"/>
  <c r="AE930" i="2"/>
  <c r="AF930" i="2"/>
  <c r="AD918" i="2"/>
  <c r="AE918" i="2"/>
  <c r="AF918" i="2"/>
  <c r="AD906" i="2"/>
  <c r="AE906" i="2"/>
  <c r="AF906" i="2"/>
  <c r="AD894" i="2"/>
  <c r="AE894" i="2"/>
  <c r="AF894" i="2"/>
  <c r="AD882" i="2"/>
  <c r="AE882" i="2"/>
  <c r="AF882" i="2"/>
  <c r="AD870" i="2"/>
  <c r="AE870" i="2"/>
  <c r="AF870" i="2"/>
  <c r="AD858" i="2"/>
  <c r="AE858" i="2"/>
  <c r="AF858" i="2"/>
  <c r="AD846" i="2"/>
  <c r="AE846" i="2"/>
  <c r="AF846" i="2"/>
  <c r="AD834" i="2"/>
  <c r="AE834" i="2"/>
  <c r="AF834" i="2"/>
  <c r="AD822" i="2"/>
  <c r="AE822" i="2"/>
  <c r="AF822" i="2"/>
  <c r="AD810" i="2"/>
  <c r="AE810" i="2"/>
  <c r="AF810" i="2"/>
  <c r="AD798" i="2"/>
  <c r="AE798" i="2"/>
  <c r="AF798" i="2"/>
  <c r="AD786" i="2"/>
  <c r="AE786" i="2"/>
  <c r="AF786" i="2"/>
  <c r="AD774" i="2"/>
  <c r="AE774" i="2"/>
  <c r="AF774" i="2"/>
  <c r="AD762" i="2"/>
  <c r="AE762" i="2"/>
  <c r="AF762" i="2"/>
  <c r="AD750" i="2"/>
  <c r="AE750" i="2"/>
  <c r="AF750" i="2"/>
  <c r="AD738" i="2"/>
  <c r="AE738" i="2"/>
  <c r="AF738" i="2"/>
  <c r="AD726" i="2"/>
  <c r="AE726" i="2"/>
  <c r="AF726" i="2"/>
  <c r="AD713" i="2"/>
  <c r="AE713" i="2"/>
  <c r="AF713" i="2"/>
  <c r="AD700" i="2"/>
  <c r="AE700" i="2"/>
  <c r="AF700" i="2"/>
  <c r="AD687" i="2"/>
  <c r="AE687" i="2"/>
  <c r="AF687" i="2"/>
  <c r="AD674" i="2"/>
  <c r="AE674" i="2"/>
  <c r="AF674" i="2"/>
  <c r="AD661" i="2"/>
  <c r="AE661" i="2"/>
  <c r="AF661" i="2"/>
  <c r="AD648" i="2"/>
  <c r="AE648" i="2"/>
  <c r="AF648" i="2"/>
  <c r="AD635" i="2"/>
  <c r="AE635" i="2"/>
  <c r="AF635" i="2"/>
  <c r="AD622" i="2"/>
  <c r="AE622" i="2"/>
  <c r="AF622" i="2"/>
  <c r="AD609" i="2"/>
  <c r="AE609" i="2"/>
  <c r="AF609" i="2"/>
  <c r="AD596" i="2"/>
  <c r="AE596" i="2"/>
  <c r="AF596" i="2"/>
  <c r="AD582" i="2"/>
  <c r="AE582" i="2"/>
  <c r="AF582" i="2"/>
  <c r="AD569" i="2"/>
  <c r="AE569" i="2"/>
  <c r="AF569" i="2"/>
  <c r="AD556" i="2"/>
  <c r="AE556" i="2"/>
  <c r="AF556" i="2"/>
  <c r="AD542" i="2"/>
  <c r="AE542" i="2"/>
  <c r="AF542" i="2"/>
  <c r="AD522" i="2"/>
  <c r="AE522" i="2"/>
  <c r="AF522" i="2"/>
  <c r="AD506" i="2"/>
  <c r="AE506" i="2"/>
  <c r="AF506" i="2"/>
  <c r="AD486" i="2"/>
  <c r="AE486" i="2"/>
  <c r="AF486" i="2"/>
  <c r="AD466" i="2"/>
  <c r="AE466" i="2"/>
  <c r="AF466" i="2"/>
  <c r="AD442" i="2"/>
  <c r="AE442" i="2"/>
  <c r="AF442" i="2"/>
  <c r="AD410" i="2"/>
  <c r="AE410" i="2"/>
  <c r="AF410" i="2"/>
  <c r="AD362" i="2"/>
  <c r="AE362" i="2"/>
  <c r="AF362" i="2"/>
  <c r="AD314" i="2"/>
  <c r="AE314" i="2"/>
  <c r="AF314" i="2"/>
  <c r="AD266" i="2"/>
  <c r="AE266" i="2"/>
  <c r="AF266" i="2"/>
  <c r="AD218" i="2"/>
  <c r="AE218" i="2"/>
  <c r="AF218" i="2"/>
  <c r="AD170" i="2"/>
  <c r="AE170" i="2"/>
  <c r="AF170" i="2"/>
  <c r="AD122" i="2"/>
  <c r="AE122" i="2"/>
  <c r="AF122" i="2"/>
  <c r="AD72" i="2"/>
  <c r="AE72" i="2"/>
  <c r="AF72" i="2"/>
  <c r="AD898" i="2"/>
  <c r="AE898" i="2"/>
  <c r="AF898" i="2"/>
  <c r="AD790" i="2"/>
  <c r="AE790" i="2"/>
  <c r="AF790" i="2"/>
  <c r="AD705" i="2"/>
  <c r="AE705" i="2"/>
  <c r="AF705" i="2"/>
  <c r="AD600" i="2"/>
  <c r="AE600" i="2"/>
  <c r="AF600" i="2"/>
  <c r="AD376" i="2"/>
  <c r="AE376" i="2"/>
  <c r="AF376" i="2"/>
  <c r="AD837" i="2"/>
  <c r="AE837" i="2"/>
  <c r="AF837" i="2"/>
  <c r="AD753" i="2"/>
  <c r="AE753" i="2"/>
  <c r="AF753" i="2"/>
  <c r="AD599" i="2"/>
  <c r="AE599" i="2"/>
  <c r="AF599" i="2"/>
  <c r="AD472" i="2"/>
  <c r="AE472" i="2"/>
  <c r="AF472" i="2"/>
  <c r="AD230" i="2"/>
  <c r="AE230" i="2"/>
  <c r="AF230" i="2"/>
  <c r="AD929" i="2"/>
  <c r="AE929" i="2"/>
  <c r="AF929" i="2"/>
  <c r="AD917" i="2"/>
  <c r="AE917" i="2"/>
  <c r="AF917" i="2"/>
  <c r="AD905" i="2"/>
  <c r="AE905" i="2"/>
  <c r="AF905" i="2"/>
  <c r="AD893" i="2"/>
  <c r="AE893" i="2"/>
  <c r="AF893" i="2"/>
  <c r="AD881" i="2"/>
  <c r="AE881" i="2"/>
  <c r="AF881" i="2"/>
  <c r="AD869" i="2"/>
  <c r="AE869" i="2"/>
  <c r="AF869" i="2"/>
  <c r="AD857" i="2"/>
  <c r="AE857" i="2"/>
  <c r="AF857" i="2"/>
  <c r="AD845" i="2"/>
  <c r="AE845" i="2"/>
  <c r="AF845" i="2"/>
  <c r="AD833" i="2"/>
  <c r="AE833" i="2"/>
  <c r="AF833" i="2"/>
  <c r="AD821" i="2"/>
  <c r="AE821" i="2"/>
  <c r="AF821" i="2"/>
  <c r="AD809" i="2"/>
  <c r="AE809" i="2"/>
  <c r="AF809" i="2"/>
  <c r="AD797" i="2"/>
  <c r="AE797" i="2"/>
  <c r="AF797" i="2"/>
  <c r="AD785" i="2"/>
  <c r="AE785" i="2"/>
  <c r="AF785" i="2"/>
  <c r="AD773" i="2"/>
  <c r="AE773" i="2"/>
  <c r="AF773" i="2"/>
  <c r="AD761" i="2"/>
  <c r="AE761" i="2"/>
  <c r="AF761" i="2"/>
  <c r="AD749" i="2"/>
  <c r="AE749" i="2"/>
  <c r="AF749" i="2"/>
  <c r="AD737" i="2"/>
  <c r="AE737" i="2"/>
  <c r="AF737" i="2"/>
  <c r="AD725" i="2"/>
  <c r="AE725" i="2"/>
  <c r="AF725" i="2"/>
  <c r="AD712" i="2"/>
  <c r="AE712" i="2"/>
  <c r="AF712" i="2"/>
  <c r="AD699" i="2"/>
  <c r="AE699" i="2"/>
  <c r="AF699" i="2"/>
  <c r="AD686" i="2"/>
  <c r="AE686" i="2"/>
  <c r="AF686" i="2"/>
  <c r="AD673" i="2"/>
  <c r="AE673" i="2"/>
  <c r="AF673" i="2"/>
  <c r="AD660" i="2"/>
  <c r="AE660" i="2"/>
  <c r="AF660" i="2"/>
  <c r="AD647" i="2"/>
  <c r="AE647" i="2"/>
  <c r="AF647" i="2"/>
  <c r="AD634" i="2"/>
  <c r="AE634" i="2"/>
  <c r="AF634" i="2"/>
  <c r="AD621" i="2"/>
  <c r="AE621" i="2"/>
  <c r="AF621" i="2"/>
  <c r="AD608" i="2"/>
  <c r="AE608" i="2"/>
  <c r="AF608" i="2"/>
  <c r="AD594" i="2"/>
  <c r="AE594" i="2"/>
  <c r="AF594" i="2"/>
  <c r="AD581" i="2"/>
  <c r="AE581" i="2"/>
  <c r="AF581" i="2"/>
  <c r="AD568" i="2"/>
  <c r="AE568" i="2"/>
  <c r="AF568" i="2"/>
  <c r="AD555" i="2"/>
  <c r="AE555" i="2"/>
  <c r="AF555" i="2"/>
  <c r="AD540" i="2"/>
  <c r="AE540" i="2"/>
  <c r="AF540" i="2"/>
  <c r="AD521" i="2"/>
  <c r="AE521" i="2"/>
  <c r="AF521" i="2"/>
  <c r="AD504" i="2"/>
  <c r="AE504" i="2"/>
  <c r="AF504" i="2"/>
  <c r="AD485" i="2"/>
  <c r="AE485" i="2"/>
  <c r="AF485" i="2"/>
  <c r="AD462" i="2"/>
  <c r="AE462" i="2"/>
  <c r="AF462" i="2"/>
  <c r="AD437" i="2"/>
  <c r="AE437" i="2"/>
  <c r="AF437" i="2"/>
  <c r="AD401" i="2"/>
  <c r="AE401" i="2"/>
  <c r="AF401" i="2"/>
  <c r="AD353" i="2"/>
  <c r="AE353" i="2"/>
  <c r="AF353" i="2"/>
  <c r="AD305" i="2"/>
  <c r="AE305" i="2"/>
  <c r="AF305" i="2"/>
  <c r="AD257" i="2"/>
  <c r="AE257" i="2"/>
  <c r="AF257" i="2"/>
  <c r="AD209" i="2"/>
  <c r="AE209" i="2"/>
  <c r="AF209" i="2"/>
  <c r="AD161" i="2"/>
  <c r="AE161" i="2"/>
  <c r="AF161" i="2"/>
  <c r="AD113" i="2"/>
  <c r="AE113" i="2"/>
  <c r="AF113" i="2"/>
  <c r="AD59" i="2"/>
  <c r="AE59" i="2"/>
  <c r="AF59" i="2"/>
  <c r="AD850" i="2"/>
  <c r="AE850" i="2"/>
  <c r="AF850" i="2"/>
  <c r="AD678" i="2"/>
  <c r="AE678" i="2"/>
  <c r="AF678" i="2"/>
  <c r="AD494" i="2"/>
  <c r="AE494" i="2"/>
  <c r="AF494" i="2"/>
  <c r="AD873" i="2"/>
  <c r="AE873" i="2"/>
  <c r="AF873" i="2"/>
  <c r="AD651" i="2"/>
  <c r="AE651" i="2"/>
  <c r="AF651" i="2"/>
  <c r="AD14" i="2"/>
  <c r="AE14" i="2"/>
  <c r="AF14" i="2"/>
  <c r="AD928" i="2"/>
  <c r="AE928" i="2"/>
  <c r="AF928" i="2"/>
  <c r="AD916" i="2"/>
  <c r="AE916" i="2"/>
  <c r="AF916" i="2"/>
  <c r="AD904" i="2"/>
  <c r="AE904" i="2"/>
  <c r="AF904" i="2"/>
  <c r="AD892" i="2"/>
  <c r="AE892" i="2"/>
  <c r="AF892" i="2"/>
  <c r="AD880" i="2"/>
  <c r="AE880" i="2"/>
  <c r="AF880" i="2"/>
  <c r="AD868" i="2"/>
  <c r="AE868" i="2"/>
  <c r="AF868" i="2"/>
  <c r="AD856" i="2"/>
  <c r="AE856" i="2"/>
  <c r="AF856" i="2"/>
  <c r="AD844" i="2"/>
  <c r="AE844" i="2"/>
  <c r="AF844" i="2"/>
  <c r="AD832" i="2"/>
  <c r="AE832" i="2"/>
  <c r="AF832" i="2"/>
  <c r="AD820" i="2"/>
  <c r="AE820" i="2"/>
  <c r="AF820" i="2"/>
  <c r="AD808" i="2"/>
  <c r="AE808" i="2"/>
  <c r="AF808" i="2"/>
  <c r="AD796" i="2"/>
  <c r="AE796" i="2"/>
  <c r="AF796" i="2"/>
  <c r="AD784" i="2"/>
  <c r="AE784" i="2"/>
  <c r="AF784" i="2"/>
  <c r="AD772" i="2"/>
  <c r="AE772" i="2"/>
  <c r="AF772" i="2"/>
  <c r="AD760" i="2"/>
  <c r="AE760" i="2"/>
  <c r="AF760" i="2"/>
  <c r="AD748" i="2"/>
  <c r="AE748" i="2"/>
  <c r="AF748" i="2"/>
  <c r="AD736" i="2"/>
  <c r="AE736" i="2"/>
  <c r="AF736" i="2"/>
  <c r="AD724" i="2"/>
  <c r="AE724" i="2"/>
  <c r="AF724" i="2"/>
  <c r="AD711" i="2"/>
  <c r="AE711" i="2"/>
  <c r="AF711" i="2"/>
  <c r="AD698" i="2"/>
  <c r="AE698" i="2"/>
  <c r="AF698" i="2"/>
  <c r="AD685" i="2"/>
  <c r="AE685" i="2"/>
  <c r="AF685" i="2"/>
  <c r="AD672" i="2"/>
  <c r="AE672" i="2"/>
  <c r="AF672" i="2"/>
  <c r="AD659" i="2"/>
  <c r="AE659" i="2"/>
  <c r="AF659" i="2"/>
  <c r="AD646" i="2"/>
  <c r="AE646" i="2"/>
  <c r="AF646" i="2"/>
  <c r="AD633" i="2"/>
  <c r="AE633" i="2"/>
  <c r="AF633" i="2"/>
  <c r="AD620" i="2"/>
  <c r="AE620" i="2"/>
  <c r="AF620" i="2"/>
  <c r="AD606" i="2"/>
  <c r="AE606" i="2"/>
  <c r="AF606" i="2"/>
  <c r="AD593" i="2"/>
  <c r="AE593" i="2"/>
  <c r="AF593" i="2"/>
  <c r="AD580" i="2"/>
  <c r="AE580" i="2"/>
  <c r="AF580" i="2"/>
  <c r="AD567" i="2"/>
  <c r="AE567" i="2"/>
  <c r="AF567" i="2"/>
  <c r="AD554" i="2"/>
  <c r="AE554" i="2"/>
  <c r="AF554" i="2"/>
  <c r="AD539" i="2"/>
  <c r="AE539" i="2"/>
  <c r="AF539" i="2"/>
  <c r="AD520" i="2"/>
  <c r="AE520" i="2"/>
  <c r="AF520" i="2"/>
  <c r="AD503" i="2"/>
  <c r="AE503" i="2"/>
  <c r="AF503" i="2"/>
  <c r="AD484" i="2"/>
  <c r="AE484" i="2"/>
  <c r="AF484" i="2"/>
  <c r="AD461" i="2"/>
  <c r="AE461" i="2"/>
  <c r="AF461" i="2"/>
  <c r="AD436" i="2"/>
  <c r="AE436" i="2"/>
  <c r="AF436" i="2"/>
  <c r="AD400" i="2"/>
  <c r="AE400" i="2"/>
  <c r="AF400" i="2"/>
  <c r="AD352" i="2"/>
  <c r="AE352" i="2"/>
  <c r="AF352" i="2"/>
  <c r="AD304" i="2"/>
  <c r="AE304" i="2"/>
  <c r="AF304" i="2"/>
  <c r="AD256" i="2"/>
  <c r="AE256" i="2"/>
  <c r="AF256" i="2"/>
  <c r="AD208" i="2"/>
  <c r="AE208" i="2"/>
  <c r="AF208" i="2"/>
  <c r="AD160" i="2"/>
  <c r="AE160" i="2"/>
  <c r="AF160" i="2"/>
  <c r="AD112" i="2"/>
  <c r="AE112" i="2"/>
  <c r="AF112" i="2"/>
  <c r="AD58" i="2"/>
  <c r="AE58" i="2"/>
  <c r="AF58" i="2"/>
  <c r="AD814" i="2"/>
  <c r="AE814" i="2"/>
  <c r="AF814" i="2"/>
  <c r="AD652" i="2"/>
  <c r="AE652" i="2"/>
  <c r="AF652" i="2"/>
  <c r="AD473" i="2"/>
  <c r="AE473" i="2"/>
  <c r="AF473" i="2"/>
  <c r="AD741" i="2"/>
  <c r="AE741" i="2"/>
  <c r="AF741" i="2"/>
  <c r="AD927" i="2"/>
  <c r="AE927" i="2"/>
  <c r="AF927" i="2"/>
  <c r="AD915" i="2"/>
  <c r="AE915" i="2"/>
  <c r="AF915" i="2"/>
  <c r="AD903" i="2"/>
  <c r="AE903" i="2"/>
  <c r="AF903" i="2"/>
  <c r="AD891" i="2"/>
  <c r="AE891" i="2"/>
  <c r="AF891" i="2"/>
  <c r="AD879" i="2"/>
  <c r="AE879" i="2"/>
  <c r="AF879" i="2"/>
  <c r="AD867" i="2"/>
  <c r="AE867" i="2"/>
  <c r="AF867" i="2"/>
  <c r="AD855" i="2"/>
  <c r="AE855" i="2"/>
  <c r="AF855" i="2"/>
  <c r="AD843" i="2"/>
  <c r="AE843" i="2"/>
  <c r="AF843" i="2"/>
  <c r="AD831" i="2"/>
  <c r="AE831" i="2"/>
  <c r="AF831" i="2"/>
  <c r="AD819" i="2"/>
  <c r="AE819" i="2"/>
  <c r="AF819" i="2"/>
  <c r="AD807" i="2"/>
  <c r="AE807" i="2"/>
  <c r="AF807" i="2"/>
  <c r="AD795" i="2"/>
  <c r="AE795" i="2"/>
  <c r="AF795" i="2"/>
  <c r="AD783" i="2"/>
  <c r="AE783" i="2"/>
  <c r="AF783" i="2"/>
  <c r="AD771" i="2"/>
  <c r="AE771" i="2"/>
  <c r="AF771" i="2"/>
  <c r="AD759" i="2"/>
  <c r="AE759" i="2"/>
  <c r="AF759" i="2"/>
  <c r="AD747" i="2"/>
  <c r="AE747" i="2"/>
  <c r="AF747" i="2"/>
  <c r="AD735" i="2"/>
  <c r="AE735" i="2"/>
  <c r="AF735" i="2"/>
  <c r="AD723" i="2"/>
  <c r="AE723" i="2"/>
  <c r="AF723" i="2"/>
  <c r="AD710" i="2"/>
  <c r="AE710" i="2"/>
  <c r="AF710" i="2"/>
  <c r="AD697" i="2"/>
  <c r="AE697" i="2"/>
  <c r="AF697" i="2"/>
  <c r="AD684" i="2"/>
  <c r="AE684" i="2"/>
  <c r="AF684" i="2"/>
  <c r="AD671" i="2"/>
  <c r="AE671" i="2"/>
  <c r="AF671" i="2"/>
  <c r="AD658" i="2"/>
  <c r="AE658" i="2"/>
  <c r="AF658" i="2"/>
  <c r="AD645" i="2"/>
  <c r="AE645" i="2"/>
  <c r="AF645" i="2"/>
  <c r="AD632" i="2"/>
  <c r="AE632" i="2"/>
  <c r="AF632" i="2"/>
  <c r="AD618" i="2"/>
  <c r="AE618" i="2"/>
  <c r="AF618" i="2"/>
  <c r="AD605" i="2"/>
  <c r="AE605" i="2"/>
  <c r="AF605" i="2"/>
  <c r="AD592" i="2"/>
  <c r="AE592" i="2"/>
  <c r="AF592" i="2"/>
  <c r="AD579" i="2"/>
  <c r="AE579" i="2"/>
  <c r="AF579" i="2"/>
  <c r="AD566" i="2"/>
  <c r="AE566" i="2"/>
  <c r="AF566" i="2"/>
  <c r="AD553" i="2"/>
  <c r="AE553" i="2"/>
  <c r="AF553" i="2"/>
  <c r="AD538" i="2"/>
  <c r="AE538" i="2"/>
  <c r="AF538" i="2"/>
  <c r="AD519" i="2"/>
  <c r="AE519" i="2"/>
  <c r="AF519" i="2"/>
  <c r="AD502" i="2"/>
  <c r="AE502" i="2"/>
  <c r="AF502" i="2"/>
  <c r="AD483" i="2"/>
  <c r="AE483" i="2"/>
  <c r="AF483" i="2"/>
  <c r="AD460" i="2"/>
  <c r="AE460" i="2"/>
  <c r="AF460" i="2"/>
  <c r="AD435" i="2"/>
  <c r="AE435" i="2"/>
  <c r="AF435" i="2"/>
  <c r="AD398" i="2"/>
  <c r="AE398" i="2"/>
  <c r="AF398" i="2"/>
  <c r="AD350" i="2"/>
  <c r="AE350" i="2"/>
  <c r="AF350" i="2"/>
  <c r="AD302" i="2"/>
  <c r="AE302" i="2"/>
  <c r="AF302" i="2"/>
  <c r="AD254" i="2"/>
  <c r="AE254" i="2"/>
  <c r="AF254" i="2"/>
  <c r="AD206" i="2"/>
  <c r="AE206" i="2"/>
  <c r="AF206" i="2"/>
  <c r="AD158" i="2"/>
  <c r="AE158" i="2"/>
  <c r="AF158" i="2"/>
  <c r="AD110" i="2"/>
  <c r="AE110" i="2"/>
  <c r="AF110" i="2"/>
  <c r="AD54" i="2"/>
  <c r="AE54" i="2"/>
  <c r="AF54" i="2"/>
  <c r="AD874" i="2"/>
  <c r="AE874" i="2"/>
  <c r="AF874" i="2"/>
  <c r="AD778" i="2"/>
  <c r="AE778" i="2"/>
  <c r="AF778" i="2"/>
  <c r="AD665" i="2"/>
  <c r="AE665" i="2"/>
  <c r="AF665" i="2"/>
  <c r="AD530" i="2"/>
  <c r="AE530" i="2"/>
  <c r="AF530" i="2"/>
  <c r="AD280" i="2"/>
  <c r="AE280" i="2"/>
  <c r="AF280" i="2"/>
  <c r="AD897" i="2"/>
  <c r="AE897" i="2"/>
  <c r="AF897" i="2"/>
  <c r="AD801" i="2"/>
  <c r="AE801" i="2"/>
  <c r="AF801" i="2"/>
  <c r="AD717" i="2"/>
  <c r="AE717" i="2"/>
  <c r="AF717" i="2"/>
  <c r="AD586" i="2"/>
  <c r="AE586" i="2"/>
  <c r="AF586" i="2"/>
  <c r="AD509" i="2"/>
  <c r="AE509" i="2"/>
  <c r="AF509" i="2"/>
  <c r="AD326" i="2"/>
  <c r="AE326" i="2"/>
  <c r="AF326" i="2"/>
  <c r="AD926" i="2"/>
  <c r="AE926" i="2"/>
  <c r="AF926" i="2"/>
  <c r="AD914" i="2"/>
  <c r="AE914" i="2"/>
  <c r="AF914" i="2"/>
  <c r="AD902" i="2"/>
  <c r="AE902" i="2"/>
  <c r="AF902" i="2"/>
  <c r="AD890" i="2"/>
  <c r="AE890" i="2"/>
  <c r="AF890" i="2"/>
  <c r="AD878" i="2"/>
  <c r="AE878" i="2"/>
  <c r="AF878" i="2"/>
  <c r="AD866" i="2"/>
  <c r="AE866" i="2"/>
  <c r="AF866" i="2"/>
  <c r="AD854" i="2"/>
  <c r="AE854" i="2"/>
  <c r="AF854" i="2"/>
  <c r="AD842" i="2"/>
  <c r="AE842" i="2"/>
  <c r="AF842" i="2"/>
  <c r="AD830" i="2"/>
  <c r="AE830" i="2"/>
  <c r="AF830" i="2"/>
  <c r="AD818" i="2"/>
  <c r="AE818" i="2"/>
  <c r="AF818" i="2"/>
  <c r="AD806" i="2"/>
  <c r="AE806" i="2"/>
  <c r="AF806" i="2"/>
  <c r="AD794" i="2"/>
  <c r="AE794" i="2"/>
  <c r="AF794" i="2"/>
  <c r="AD782" i="2"/>
  <c r="AE782" i="2"/>
  <c r="AF782" i="2"/>
  <c r="AD770" i="2"/>
  <c r="AE770" i="2"/>
  <c r="AF770" i="2"/>
  <c r="AD758" i="2"/>
  <c r="AE758" i="2"/>
  <c r="AF758" i="2"/>
  <c r="AD746" i="2"/>
  <c r="AE746" i="2"/>
  <c r="AF746" i="2"/>
  <c r="AD734" i="2"/>
  <c r="AE734" i="2"/>
  <c r="AF734" i="2"/>
  <c r="AD722" i="2"/>
  <c r="AE722" i="2"/>
  <c r="AF722" i="2"/>
  <c r="AD709" i="2"/>
  <c r="AE709" i="2"/>
  <c r="AF709" i="2"/>
  <c r="AD696" i="2"/>
  <c r="AE696" i="2"/>
  <c r="AF696" i="2"/>
  <c r="AD683" i="2"/>
  <c r="AE683" i="2"/>
  <c r="AF683" i="2"/>
  <c r="AD670" i="2"/>
  <c r="AE670" i="2"/>
  <c r="AF670" i="2"/>
  <c r="AD657" i="2"/>
  <c r="AE657" i="2"/>
  <c r="AF657" i="2"/>
  <c r="AD644" i="2"/>
  <c r="AE644" i="2"/>
  <c r="AF644" i="2"/>
  <c r="AD630" i="2"/>
  <c r="AE630" i="2"/>
  <c r="AF630" i="2"/>
  <c r="AD617" i="2"/>
  <c r="AE617" i="2"/>
  <c r="AF617" i="2"/>
  <c r="AD604" i="2"/>
  <c r="AE604" i="2"/>
  <c r="AF604" i="2"/>
  <c r="AD591" i="2"/>
  <c r="AE591" i="2"/>
  <c r="AF591" i="2"/>
  <c r="AD578" i="2"/>
  <c r="AE578" i="2"/>
  <c r="AF578" i="2"/>
  <c r="AD565" i="2"/>
  <c r="AE565" i="2"/>
  <c r="AF565" i="2"/>
  <c r="AD552" i="2"/>
  <c r="AE552" i="2"/>
  <c r="AF552" i="2"/>
  <c r="AD534" i="2"/>
  <c r="AE534" i="2"/>
  <c r="AF534" i="2"/>
  <c r="AD518" i="2"/>
  <c r="AE518" i="2"/>
  <c r="AF518" i="2"/>
  <c r="AD498" i="2"/>
  <c r="AE498" i="2"/>
  <c r="AF498" i="2"/>
  <c r="AD482" i="2"/>
  <c r="AE482" i="2"/>
  <c r="AF482" i="2"/>
  <c r="AD459" i="2"/>
  <c r="AE459" i="2"/>
  <c r="AF459" i="2"/>
  <c r="AD434" i="2"/>
  <c r="AE434" i="2"/>
  <c r="AF434" i="2"/>
  <c r="AD389" i="2"/>
  <c r="AE389" i="2"/>
  <c r="AF389" i="2"/>
  <c r="AD341" i="2"/>
  <c r="AE341" i="2"/>
  <c r="AF341" i="2"/>
  <c r="AD293" i="2"/>
  <c r="AE293" i="2"/>
  <c r="AF293" i="2"/>
  <c r="AD245" i="2"/>
  <c r="AE245" i="2"/>
  <c r="AF245" i="2"/>
  <c r="AD197" i="2"/>
  <c r="AE197" i="2"/>
  <c r="AF197" i="2"/>
  <c r="AD149" i="2"/>
  <c r="AE149" i="2"/>
  <c r="AF149" i="2"/>
  <c r="AD101" i="2"/>
  <c r="AE101" i="2"/>
  <c r="AF101" i="2"/>
  <c r="AD39" i="2"/>
  <c r="AE39" i="2"/>
  <c r="AF39" i="2"/>
  <c r="AD886" i="2"/>
  <c r="AE886" i="2"/>
  <c r="AF886" i="2"/>
  <c r="AD802" i="2"/>
  <c r="AE802" i="2"/>
  <c r="AF802" i="2"/>
  <c r="AD692" i="2"/>
  <c r="AE692" i="2"/>
  <c r="AF692" i="2"/>
  <c r="AD561" i="2"/>
  <c r="AE561" i="2"/>
  <c r="AF561" i="2"/>
  <c r="AD422" i="2"/>
  <c r="AE422" i="2"/>
  <c r="AF422" i="2"/>
  <c r="AD136" i="2"/>
  <c r="AE136" i="2"/>
  <c r="AF136" i="2"/>
  <c r="AD909" i="2"/>
  <c r="AE909" i="2"/>
  <c r="AF909" i="2"/>
  <c r="AD813" i="2"/>
  <c r="AE813" i="2"/>
  <c r="AF813" i="2"/>
  <c r="AD729" i="2"/>
  <c r="AE729" i="2"/>
  <c r="AF729" i="2"/>
  <c r="AD612" i="2"/>
  <c r="AE612" i="2"/>
  <c r="AF612" i="2"/>
  <c r="AD545" i="2"/>
  <c r="AE545" i="2"/>
  <c r="AF545" i="2"/>
  <c r="AD413" i="2"/>
  <c r="AE413" i="2"/>
  <c r="AF413" i="2"/>
  <c r="AD134" i="2"/>
  <c r="AE134" i="2"/>
  <c r="AF134" i="2"/>
  <c r="AD925" i="2"/>
  <c r="AE925" i="2"/>
  <c r="AF925" i="2"/>
  <c r="AD913" i="2"/>
  <c r="AE913" i="2"/>
  <c r="AF913" i="2"/>
  <c r="AD901" i="2"/>
  <c r="AE901" i="2"/>
  <c r="AF901" i="2"/>
  <c r="AD889" i="2"/>
  <c r="AE889" i="2"/>
  <c r="AF889" i="2"/>
  <c r="AD877" i="2"/>
  <c r="AE877" i="2"/>
  <c r="AF877" i="2"/>
  <c r="AD865" i="2"/>
  <c r="AE865" i="2"/>
  <c r="AF865" i="2"/>
  <c r="AD853" i="2"/>
  <c r="AE853" i="2"/>
  <c r="AF853" i="2"/>
  <c r="AD841" i="2"/>
  <c r="AE841" i="2"/>
  <c r="AF841" i="2"/>
  <c r="AD829" i="2"/>
  <c r="AE829" i="2"/>
  <c r="AF829" i="2"/>
  <c r="AD817" i="2"/>
  <c r="AE817" i="2"/>
  <c r="AF817" i="2"/>
  <c r="AD805" i="2"/>
  <c r="AE805" i="2"/>
  <c r="AF805" i="2"/>
  <c r="AD793" i="2"/>
  <c r="AE793" i="2"/>
  <c r="AF793" i="2"/>
  <c r="AD781" i="2"/>
  <c r="AE781" i="2"/>
  <c r="AF781" i="2"/>
  <c r="AD769" i="2"/>
  <c r="AE769" i="2"/>
  <c r="AF769" i="2"/>
  <c r="AD757" i="2"/>
  <c r="AE757" i="2"/>
  <c r="AF757" i="2"/>
  <c r="AD745" i="2"/>
  <c r="AE745" i="2"/>
  <c r="AF745" i="2"/>
  <c r="AD733" i="2"/>
  <c r="AE733" i="2"/>
  <c r="AF733" i="2"/>
  <c r="AD721" i="2"/>
  <c r="AE721" i="2"/>
  <c r="AF721" i="2"/>
  <c r="AD708" i="2"/>
  <c r="AE708" i="2"/>
  <c r="AF708" i="2"/>
  <c r="AD695" i="2"/>
  <c r="AE695" i="2"/>
  <c r="AF695" i="2"/>
  <c r="AD682" i="2"/>
  <c r="AE682" i="2"/>
  <c r="AF682" i="2"/>
  <c r="AD669" i="2"/>
  <c r="AE669" i="2"/>
  <c r="AF669" i="2"/>
  <c r="AD656" i="2"/>
  <c r="AE656" i="2"/>
  <c r="AF656" i="2"/>
  <c r="AD642" i="2"/>
  <c r="AE642" i="2"/>
  <c r="AF642" i="2"/>
  <c r="AD629" i="2"/>
  <c r="AE629" i="2"/>
  <c r="AF629" i="2"/>
  <c r="AD616" i="2"/>
  <c r="AE616" i="2"/>
  <c r="AF616" i="2"/>
  <c r="AD603" i="2"/>
  <c r="AE603" i="2"/>
  <c r="AF603" i="2"/>
  <c r="AD590" i="2"/>
  <c r="AE590" i="2"/>
  <c r="AF590" i="2"/>
  <c r="AD577" i="2"/>
  <c r="AE577" i="2"/>
  <c r="AF577" i="2"/>
  <c r="AD564" i="2"/>
  <c r="AE564" i="2"/>
  <c r="AF564" i="2"/>
  <c r="AD551" i="2"/>
  <c r="AE551" i="2"/>
  <c r="AF551" i="2"/>
  <c r="AD533" i="2"/>
  <c r="AE533" i="2"/>
  <c r="AF533" i="2"/>
  <c r="AD516" i="2"/>
  <c r="AE516" i="2"/>
  <c r="AF516" i="2"/>
  <c r="AD497" i="2"/>
  <c r="AE497" i="2"/>
  <c r="AF497" i="2"/>
  <c r="AD479" i="2"/>
  <c r="AE479" i="2"/>
  <c r="AF479" i="2"/>
  <c r="AD458" i="2"/>
  <c r="AE458" i="2"/>
  <c r="AF458" i="2"/>
  <c r="AD425" i="2"/>
  <c r="AE425" i="2"/>
  <c r="AF425" i="2"/>
  <c r="AD388" i="2"/>
  <c r="AE388" i="2"/>
  <c r="AF388" i="2"/>
  <c r="AD340" i="2"/>
  <c r="AE340" i="2"/>
  <c r="AF340" i="2"/>
  <c r="AD292" i="2"/>
  <c r="AE292" i="2"/>
  <c r="AF292" i="2"/>
  <c r="AD244" i="2"/>
  <c r="AE244" i="2"/>
  <c r="AF244" i="2"/>
  <c r="AD196" i="2"/>
  <c r="AE196" i="2"/>
  <c r="AF196" i="2"/>
  <c r="AD148" i="2"/>
  <c r="AE148" i="2"/>
  <c r="AF148" i="2"/>
  <c r="AD100" i="2"/>
  <c r="AE100" i="2"/>
  <c r="AF100" i="2"/>
  <c r="AD38" i="2"/>
  <c r="AE38" i="2"/>
  <c r="AF38" i="2"/>
  <c r="AD910" i="2"/>
  <c r="AE910" i="2"/>
  <c r="AF910" i="2"/>
  <c r="AD742" i="2"/>
  <c r="AE742" i="2"/>
  <c r="AF742" i="2"/>
  <c r="AD587" i="2"/>
  <c r="AE587" i="2"/>
  <c r="AF587" i="2"/>
  <c r="AD924" i="2"/>
  <c r="AE924" i="2"/>
  <c r="AF924" i="2"/>
  <c r="AD912" i="2"/>
  <c r="AE912" i="2"/>
  <c r="AF912" i="2"/>
  <c r="AD900" i="2"/>
  <c r="AE900" i="2"/>
  <c r="AF900" i="2"/>
  <c r="AD888" i="2"/>
  <c r="AE888" i="2"/>
  <c r="AF888" i="2"/>
  <c r="AD876" i="2"/>
  <c r="AE876" i="2"/>
  <c r="AF876" i="2"/>
  <c r="AD864" i="2"/>
  <c r="AE864" i="2"/>
  <c r="AF864" i="2"/>
  <c r="AD852" i="2"/>
  <c r="AE852" i="2"/>
  <c r="AF852" i="2"/>
  <c r="AD840" i="2"/>
  <c r="AE840" i="2"/>
  <c r="AF840" i="2"/>
  <c r="AD828" i="2"/>
  <c r="AE828" i="2"/>
  <c r="AF828" i="2"/>
  <c r="AD816" i="2"/>
  <c r="AE816" i="2"/>
  <c r="AF816" i="2"/>
  <c r="AD804" i="2"/>
  <c r="AE804" i="2"/>
  <c r="AF804" i="2"/>
  <c r="AD792" i="2"/>
  <c r="AE792" i="2"/>
  <c r="AF792" i="2"/>
  <c r="AD780" i="2"/>
  <c r="AE780" i="2"/>
  <c r="AF780" i="2"/>
  <c r="AD768" i="2"/>
  <c r="AE768" i="2"/>
  <c r="AF768" i="2"/>
  <c r="AD756" i="2"/>
  <c r="AE756" i="2"/>
  <c r="AF756" i="2"/>
  <c r="AD744" i="2"/>
  <c r="AE744" i="2"/>
  <c r="AF744" i="2"/>
  <c r="AD732" i="2"/>
  <c r="AE732" i="2"/>
  <c r="AF732" i="2"/>
  <c r="AD720" i="2"/>
  <c r="AE720" i="2"/>
  <c r="AF720" i="2"/>
  <c r="AD707" i="2"/>
  <c r="AE707" i="2"/>
  <c r="AF707" i="2"/>
  <c r="AD694" i="2"/>
  <c r="AE694" i="2"/>
  <c r="AF694" i="2"/>
  <c r="AD681" i="2"/>
  <c r="AE681" i="2"/>
  <c r="AF681" i="2"/>
  <c r="AD668" i="2"/>
  <c r="AE668" i="2"/>
  <c r="AF668" i="2"/>
  <c r="AD654" i="2"/>
  <c r="AE654" i="2"/>
  <c r="AF654" i="2"/>
  <c r="AD641" i="2"/>
  <c r="AE641" i="2"/>
  <c r="AF641" i="2"/>
  <c r="AD628" i="2"/>
  <c r="AE628" i="2"/>
  <c r="AF628" i="2"/>
  <c r="AD615" i="2"/>
  <c r="AE615" i="2"/>
  <c r="AF615" i="2"/>
  <c r="AD602" i="2"/>
  <c r="AE602" i="2"/>
  <c r="AF602" i="2"/>
  <c r="AD589" i="2"/>
  <c r="AE589" i="2"/>
  <c r="AF589" i="2"/>
  <c r="AD576" i="2"/>
  <c r="AE576" i="2"/>
  <c r="AF576" i="2"/>
  <c r="AD563" i="2"/>
  <c r="AE563" i="2"/>
  <c r="AF563" i="2"/>
  <c r="AD550" i="2"/>
  <c r="AE550" i="2"/>
  <c r="AF550" i="2"/>
  <c r="AD532" i="2"/>
  <c r="AE532" i="2"/>
  <c r="AF532" i="2"/>
  <c r="AD515" i="2"/>
  <c r="AE515" i="2"/>
  <c r="AF515" i="2"/>
  <c r="AD496" i="2"/>
  <c r="AE496" i="2"/>
  <c r="AF496" i="2"/>
  <c r="AD478" i="2"/>
  <c r="AE478" i="2"/>
  <c r="AF478" i="2"/>
  <c r="AD454" i="2"/>
  <c r="AE454" i="2"/>
  <c r="AF454" i="2"/>
  <c r="AD424" i="2"/>
  <c r="AE424" i="2"/>
  <c r="AF424" i="2"/>
  <c r="AD386" i="2"/>
  <c r="AE386" i="2"/>
  <c r="AF386" i="2"/>
  <c r="AD338" i="2"/>
  <c r="AE338" i="2"/>
  <c r="AF338" i="2"/>
  <c r="AD290" i="2"/>
  <c r="AE290" i="2"/>
  <c r="AF290" i="2"/>
  <c r="AD242" i="2"/>
  <c r="AE242" i="2"/>
  <c r="AF242" i="2"/>
  <c r="AD194" i="2"/>
  <c r="AE194" i="2"/>
  <c r="AF194" i="2"/>
  <c r="AD146" i="2"/>
  <c r="AE146" i="2"/>
  <c r="AF146" i="2"/>
  <c r="AD98" i="2"/>
  <c r="AE98" i="2"/>
  <c r="AF98" i="2"/>
  <c r="AD35" i="2"/>
  <c r="AE35" i="2"/>
  <c r="AF35" i="2"/>
  <c r="D20" i="6"/>
  <c r="C13" i="4"/>
  <c r="B13" i="4"/>
  <c r="W6" i="2"/>
  <c r="X6" i="2"/>
  <c r="W18" i="2"/>
  <c r="X18" i="2"/>
  <c r="W30" i="2"/>
  <c r="X30" i="2"/>
  <c r="W42" i="2"/>
  <c r="X42" i="2"/>
  <c r="W54" i="2"/>
  <c r="X54" i="2"/>
  <c r="W66" i="2"/>
  <c r="X66" i="2"/>
  <c r="W78" i="2"/>
  <c r="X78" i="2"/>
  <c r="W90" i="2"/>
  <c r="X90" i="2"/>
  <c r="W102" i="2"/>
  <c r="X102" i="2"/>
  <c r="W114" i="2"/>
  <c r="X114" i="2"/>
  <c r="W126" i="2"/>
  <c r="X126" i="2"/>
  <c r="W138" i="2"/>
  <c r="X138" i="2"/>
  <c r="W150" i="2"/>
  <c r="X150" i="2"/>
  <c r="W162" i="2"/>
  <c r="X162" i="2"/>
  <c r="W174" i="2"/>
  <c r="X174" i="2"/>
  <c r="W186" i="2"/>
  <c r="X186" i="2"/>
  <c r="W198" i="2"/>
  <c r="X198" i="2"/>
  <c r="W210" i="2"/>
  <c r="X210" i="2"/>
  <c r="W222" i="2"/>
  <c r="X222" i="2"/>
  <c r="W234" i="2"/>
  <c r="X234" i="2"/>
  <c r="W246" i="2"/>
  <c r="X246" i="2"/>
  <c r="W258" i="2"/>
  <c r="X258" i="2"/>
  <c r="W270" i="2"/>
  <c r="X270" i="2"/>
  <c r="W282" i="2"/>
  <c r="X282" i="2"/>
  <c r="W294" i="2"/>
  <c r="X294" i="2"/>
  <c r="W306" i="2"/>
  <c r="X306" i="2"/>
  <c r="W318" i="2"/>
  <c r="X318" i="2"/>
  <c r="W330" i="2"/>
  <c r="X330" i="2"/>
  <c r="W7" i="2"/>
  <c r="X7" i="2"/>
  <c r="W19" i="2"/>
  <c r="X19" i="2"/>
  <c r="W31" i="2"/>
  <c r="X31" i="2"/>
  <c r="W43" i="2"/>
  <c r="X43" i="2"/>
  <c r="W55" i="2"/>
  <c r="X55" i="2"/>
  <c r="W67" i="2"/>
  <c r="X67" i="2"/>
  <c r="W79" i="2"/>
  <c r="X79" i="2"/>
  <c r="W91" i="2"/>
  <c r="X91" i="2"/>
  <c r="W103" i="2"/>
  <c r="X103" i="2"/>
  <c r="W115" i="2"/>
  <c r="X115" i="2"/>
  <c r="W127" i="2"/>
  <c r="X127" i="2"/>
  <c r="W139" i="2"/>
  <c r="X139" i="2"/>
  <c r="W151" i="2"/>
  <c r="X151" i="2"/>
  <c r="W163" i="2"/>
  <c r="X163" i="2"/>
  <c r="W175" i="2"/>
  <c r="X175" i="2"/>
  <c r="W187" i="2"/>
  <c r="X187" i="2"/>
  <c r="W199" i="2"/>
  <c r="X199" i="2"/>
  <c r="W211" i="2"/>
  <c r="X211" i="2"/>
  <c r="W223" i="2"/>
  <c r="X223" i="2"/>
  <c r="W235" i="2"/>
  <c r="X235" i="2"/>
  <c r="W247" i="2"/>
  <c r="X247" i="2"/>
  <c r="W259" i="2"/>
  <c r="X259" i="2"/>
  <c r="W271" i="2"/>
  <c r="X271" i="2"/>
  <c r="W283" i="2"/>
  <c r="X283" i="2"/>
  <c r="W295" i="2"/>
  <c r="X295" i="2"/>
  <c r="W307" i="2"/>
  <c r="X307" i="2"/>
  <c r="W319" i="2"/>
  <c r="X319" i="2"/>
  <c r="W331" i="2"/>
  <c r="X331" i="2"/>
  <c r="W343" i="2"/>
  <c r="X343" i="2"/>
  <c r="W355" i="2"/>
  <c r="X355" i="2"/>
  <c r="W367" i="2"/>
  <c r="X367" i="2"/>
  <c r="W379" i="2"/>
  <c r="X379" i="2"/>
  <c r="W391" i="2"/>
  <c r="X391" i="2"/>
  <c r="W403" i="2"/>
  <c r="X403" i="2"/>
  <c r="W415" i="2"/>
  <c r="X415" i="2"/>
  <c r="W427" i="2"/>
  <c r="X427" i="2"/>
  <c r="W439" i="2"/>
  <c r="X439" i="2"/>
  <c r="W451" i="2"/>
  <c r="X451" i="2"/>
  <c r="W8" i="2"/>
  <c r="X8" i="2"/>
  <c r="W20" i="2"/>
  <c r="X20" i="2"/>
  <c r="W32" i="2"/>
  <c r="X32" i="2"/>
  <c r="W44" i="2"/>
  <c r="X44" i="2"/>
  <c r="W56" i="2"/>
  <c r="X56" i="2"/>
  <c r="W68" i="2"/>
  <c r="X68" i="2"/>
  <c r="W80" i="2"/>
  <c r="X80" i="2"/>
  <c r="W92" i="2"/>
  <c r="X92" i="2"/>
  <c r="W104" i="2"/>
  <c r="X104" i="2"/>
  <c r="W116" i="2"/>
  <c r="X116" i="2"/>
  <c r="W128" i="2"/>
  <c r="X128" i="2"/>
  <c r="W140" i="2"/>
  <c r="X140" i="2"/>
  <c r="W152" i="2"/>
  <c r="X152" i="2"/>
  <c r="W164" i="2"/>
  <c r="X164" i="2"/>
  <c r="W176" i="2"/>
  <c r="X176" i="2"/>
  <c r="W188" i="2"/>
  <c r="X188" i="2"/>
  <c r="W200" i="2"/>
  <c r="X200" i="2"/>
  <c r="W212" i="2"/>
  <c r="X212" i="2"/>
  <c r="W224" i="2"/>
  <c r="X224" i="2"/>
  <c r="W236" i="2"/>
  <c r="X236" i="2"/>
  <c r="W248" i="2"/>
  <c r="X248" i="2"/>
  <c r="W260" i="2"/>
  <c r="X260" i="2"/>
  <c r="W272" i="2"/>
  <c r="X272" i="2"/>
  <c r="W284" i="2"/>
  <c r="X284" i="2"/>
  <c r="W296" i="2"/>
  <c r="X296" i="2"/>
  <c r="W308" i="2"/>
  <c r="X308" i="2"/>
  <c r="W320" i="2"/>
  <c r="X320" i="2"/>
  <c r="W332" i="2"/>
  <c r="X332" i="2"/>
  <c r="W344" i="2"/>
  <c r="X344" i="2"/>
  <c r="W356" i="2"/>
  <c r="X356" i="2"/>
  <c r="W368" i="2"/>
  <c r="X368" i="2"/>
  <c r="W380" i="2"/>
  <c r="X380" i="2"/>
  <c r="W392" i="2"/>
  <c r="X392" i="2"/>
  <c r="W404" i="2"/>
  <c r="X404" i="2"/>
  <c r="W416" i="2"/>
  <c r="X416" i="2"/>
  <c r="W428" i="2"/>
  <c r="X428" i="2"/>
  <c r="W440" i="2"/>
  <c r="X440" i="2"/>
  <c r="W452" i="2"/>
  <c r="X452" i="2"/>
  <c r="W464" i="2"/>
  <c r="X464" i="2"/>
  <c r="W476" i="2"/>
  <c r="X476" i="2"/>
  <c r="W488" i="2"/>
  <c r="X488" i="2"/>
  <c r="W500" i="2"/>
  <c r="X500" i="2"/>
  <c r="W512" i="2"/>
  <c r="X512" i="2"/>
  <c r="W524" i="2"/>
  <c r="X524" i="2"/>
  <c r="W536" i="2"/>
  <c r="X536" i="2"/>
  <c r="W9" i="2"/>
  <c r="X9" i="2"/>
  <c r="W21" i="2"/>
  <c r="X21" i="2"/>
  <c r="W33" i="2"/>
  <c r="X33" i="2"/>
  <c r="W45" i="2"/>
  <c r="X45" i="2"/>
  <c r="W57" i="2"/>
  <c r="X57" i="2"/>
  <c r="W69" i="2"/>
  <c r="X69" i="2"/>
  <c r="W81" i="2"/>
  <c r="X81" i="2"/>
  <c r="W93" i="2"/>
  <c r="X93" i="2"/>
  <c r="W105" i="2"/>
  <c r="X105" i="2"/>
  <c r="W117" i="2"/>
  <c r="X117" i="2"/>
  <c r="W129" i="2"/>
  <c r="X129" i="2"/>
  <c r="W141" i="2"/>
  <c r="X141" i="2"/>
  <c r="W153" i="2"/>
  <c r="X153" i="2"/>
  <c r="W165" i="2"/>
  <c r="X165" i="2"/>
  <c r="W177" i="2"/>
  <c r="X177" i="2"/>
  <c r="W189" i="2"/>
  <c r="X189" i="2"/>
  <c r="W201" i="2"/>
  <c r="X201" i="2"/>
  <c r="W213" i="2"/>
  <c r="X213" i="2"/>
  <c r="W225" i="2"/>
  <c r="X225" i="2"/>
  <c r="W237" i="2"/>
  <c r="X237" i="2"/>
  <c r="W249" i="2"/>
  <c r="X249" i="2"/>
  <c r="W261" i="2"/>
  <c r="X261" i="2"/>
  <c r="W273" i="2"/>
  <c r="X273" i="2"/>
  <c r="W285" i="2"/>
  <c r="X285" i="2"/>
  <c r="W297" i="2"/>
  <c r="X297" i="2"/>
  <c r="W309" i="2"/>
  <c r="X309" i="2"/>
  <c r="W321" i="2"/>
  <c r="X321" i="2"/>
  <c r="W333" i="2"/>
  <c r="X333" i="2"/>
  <c r="W345" i="2"/>
  <c r="X345" i="2"/>
  <c r="W357" i="2"/>
  <c r="X357" i="2"/>
  <c r="W369" i="2"/>
  <c r="X369" i="2"/>
  <c r="W381" i="2"/>
  <c r="X381" i="2"/>
  <c r="W393" i="2"/>
  <c r="X393" i="2"/>
  <c r="W405" i="2"/>
  <c r="X405" i="2"/>
  <c r="W417" i="2"/>
  <c r="X417" i="2"/>
  <c r="W429" i="2"/>
  <c r="X429" i="2"/>
  <c r="W441" i="2"/>
  <c r="X441" i="2"/>
  <c r="W453" i="2"/>
  <c r="X453" i="2"/>
  <c r="W465" i="2"/>
  <c r="X465" i="2"/>
  <c r="W477" i="2"/>
  <c r="X477" i="2"/>
  <c r="W489" i="2"/>
  <c r="X489" i="2"/>
  <c r="W501" i="2"/>
  <c r="X501" i="2"/>
  <c r="W513" i="2"/>
  <c r="X513" i="2"/>
  <c r="W525" i="2"/>
  <c r="X525" i="2"/>
  <c r="W537" i="2"/>
  <c r="X537" i="2"/>
  <c r="W549" i="2"/>
  <c r="X549" i="2"/>
  <c r="W10" i="2"/>
  <c r="X10" i="2"/>
  <c r="W22" i="2"/>
  <c r="X22" i="2"/>
  <c r="W34" i="2"/>
  <c r="X34" i="2"/>
  <c r="W46" i="2"/>
  <c r="X46" i="2"/>
  <c r="W58" i="2"/>
  <c r="X58" i="2"/>
  <c r="W70" i="2"/>
  <c r="X70" i="2"/>
  <c r="W82" i="2"/>
  <c r="X82" i="2"/>
  <c r="W94" i="2"/>
  <c r="X94" i="2"/>
  <c r="W106" i="2"/>
  <c r="X106" i="2"/>
  <c r="W118" i="2"/>
  <c r="X118" i="2"/>
  <c r="W130" i="2"/>
  <c r="X130" i="2"/>
  <c r="W142" i="2"/>
  <c r="X142" i="2"/>
  <c r="W154" i="2"/>
  <c r="X154" i="2"/>
  <c r="W166" i="2"/>
  <c r="X166" i="2"/>
  <c r="W178" i="2"/>
  <c r="X178" i="2"/>
  <c r="W190" i="2"/>
  <c r="X190" i="2"/>
  <c r="W202" i="2"/>
  <c r="X202" i="2"/>
  <c r="W214" i="2"/>
  <c r="X214" i="2"/>
  <c r="W226" i="2"/>
  <c r="X226" i="2"/>
  <c r="W238" i="2"/>
  <c r="X238" i="2"/>
  <c r="W250" i="2"/>
  <c r="X250" i="2"/>
  <c r="W262" i="2"/>
  <c r="X262" i="2"/>
  <c r="W274" i="2"/>
  <c r="X274" i="2"/>
  <c r="W286" i="2"/>
  <c r="X286" i="2"/>
  <c r="W298" i="2"/>
  <c r="X298" i="2"/>
  <c r="W310" i="2"/>
  <c r="X310" i="2"/>
  <c r="W322" i="2"/>
  <c r="X322" i="2"/>
  <c r="W334" i="2"/>
  <c r="X334" i="2"/>
  <c r="W346" i="2"/>
  <c r="X346" i="2"/>
  <c r="W358" i="2"/>
  <c r="X358" i="2"/>
  <c r="W370" i="2"/>
  <c r="X370" i="2"/>
  <c r="W382" i="2"/>
  <c r="X382" i="2"/>
  <c r="W394" i="2"/>
  <c r="X394" i="2"/>
  <c r="W406" i="2"/>
  <c r="X406" i="2"/>
  <c r="W418" i="2"/>
  <c r="X418" i="2"/>
  <c r="W430" i="2"/>
  <c r="X430" i="2"/>
  <c r="W442" i="2"/>
  <c r="X442" i="2"/>
  <c r="W454" i="2"/>
  <c r="X454" i="2"/>
  <c r="W466" i="2"/>
  <c r="X466" i="2"/>
  <c r="W478" i="2"/>
  <c r="X478" i="2"/>
  <c r="W490" i="2"/>
  <c r="X490" i="2"/>
  <c r="W502" i="2"/>
  <c r="X502" i="2"/>
  <c r="W514" i="2"/>
  <c r="X514" i="2"/>
  <c r="W526" i="2"/>
  <c r="X526" i="2"/>
  <c r="W538" i="2"/>
  <c r="X538" i="2"/>
  <c r="W550" i="2"/>
  <c r="X550" i="2"/>
  <c r="W11" i="2"/>
  <c r="X11" i="2"/>
  <c r="W23" i="2"/>
  <c r="X23" i="2"/>
  <c r="W35" i="2"/>
  <c r="X35" i="2"/>
  <c r="W47" i="2"/>
  <c r="X47" i="2"/>
  <c r="W59" i="2"/>
  <c r="X59" i="2"/>
  <c r="W71" i="2"/>
  <c r="X71" i="2"/>
  <c r="W83" i="2"/>
  <c r="X83" i="2"/>
  <c r="W95" i="2"/>
  <c r="X95" i="2"/>
  <c r="W107" i="2"/>
  <c r="X107" i="2"/>
  <c r="W119" i="2"/>
  <c r="X119" i="2"/>
  <c r="W131" i="2"/>
  <c r="X131" i="2"/>
  <c r="W143" i="2"/>
  <c r="X143" i="2"/>
  <c r="W155" i="2"/>
  <c r="X155" i="2"/>
  <c r="W167" i="2"/>
  <c r="X167" i="2"/>
  <c r="W179" i="2"/>
  <c r="X179" i="2"/>
  <c r="W191" i="2"/>
  <c r="X191" i="2"/>
  <c r="W203" i="2"/>
  <c r="X203" i="2"/>
  <c r="W215" i="2"/>
  <c r="X215" i="2"/>
  <c r="W227" i="2"/>
  <c r="X227" i="2"/>
  <c r="W239" i="2"/>
  <c r="X239" i="2"/>
  <c r="W251" i="2"/>
  <c r="X251" i="2"/>
  <c r="W263" i="2"/>
  <c r="X263" i="2"/>
  <c r="W275" i="2"/>
  <c r="X275" i="2"/>
  <c r="W287" i="2"/>
  <c r="X287" i="2"/>
  <c r="W299" i="2"/>
  <c r="X299" i="2"/>
  <c r="W311" i="2"/>
  <c r="X311" i="2"/>
  <c r="W12" i="2"/>
  <c r="X12" i="2"/>
  <c r="W24" i="2"/>
  <c r="X24" i="2"/>
  <c r="W36" i="2"/>
  <c r="X36" i="2"/>
  <c r="W48" i="2"/>
  <c r="X48" i="2"/>
  <c r="W60" i="2"/>
  <c r="X60" i="2"/>
  <c r="W72" i="2"/>
  <c r="X72" i="2"/>
  <c r="W84" i="2"/>
  <c r="X84" i="2"/>
  <c r="W96" i="2"/>
  <c r="X96" i="2"/>
  <c r="W108" i="2"/>
  <c r="X108" i="2"/>
  <c r="W120" i="2"/>
  <c r="X120" i="2"/>
  <c r="W132" i="2"/>
  <c r="X132" i="2"/>
  <c r="W144" i="2"/>
  <c r="X144" i="2"/>
  <c r="W156" i="2"/>
  <c r="X156" i="2"/>
  <c r="W168" i="2"/>
  <c r="X168" i="2"/>
  <c r="W180" i="2"/>
  <c r="X180" i="2"/>
  <c r="W192" i="2"/>
  <c r="X192" i="2"/>
  <c r="W204" i="2"/>
  <c r="X204" i="2"/>
  <c r="W216" i="2"/>
  <c r="X216" i="2"/>
  <c r="W228" i="2"/>
  <c r="X228" i="2"/>
  <c r="W240" i="2"/>
  <c r="X240" i="2"/>
  <c r="W252" i="2"/>
  <c r="X252" i="2"/>
  <c r="W264" i="2"/>
  <c r="X264" i="2"/>
  <c r="W276" i="2"/>
  <c r="X276" i="2"/>
  <c r="W288" i="2"/>
  <c r="X288" i="2"/>
  <c r="W300" i="2"/>
  <c r="X300" i="2"/>
  <c r="W312" i="2"/>
  <c r="X312" i="2"/>
  <c r="W324" i="2"/>
  <c r="X324" i="2"/>
  <c r="W336" i="2"/>
  <c r="X336" i="2"/>
  <c r="W348" i="2"/>
  <c r="X348" i="2"/>
  <c r="W360" i="2"/>
  <c r="X360" i="2"/>
  <c r="W13" i="2"/>
  <c r="X13" i="2"/>
  <c r="W25" i="2"/>
  <c r="X25" i="2"/>
  <c r="W37" i="2"/>
  <c r="X37" i="2"/>
  <c r="W49" i="2"/>
  <c r="X49" i="2"/>
  <c r="W61" i="2"/>
  <c r="X61" i="2"/>
  <c r="W73" i="2"/>
  <c r="X73" i="2"/>
  <c r="W85" i="2"/>
  <c r="X85" i="2"/>
  <c r="W97" i="2"/>
  <c r="X97" i="2"/>
  <c r="W109" i="2"/>
  <c r="X109" i="2"/>
  <c r="W14" i="2"/>
  <c r="X14" i="2"/>
  <c r="W26" i="2"/>
  <c r="X26" i="2"/>
  <c r="W38" i="2"/>
  <c r="X38" i="2"/>
  <c r="W50" i="2"/>
  <c r="X50" i="2"/>
  <c r="W62" i="2"/>
  <c r="X62" i="2"/>
  <c r="W74" i="2"/>
  <c r="X74" i="2"/>
  <c r="W86" i="2"/>
  <c r="X86" i="2"/>
  <c r="W98" i="2"/>
  <c r="X98" i="2"/>
  <c r="W110" i="2"/>
  <c r="X110" i="2"/>
  <c r="W122" i="2"/>
  <c r="X122" i="2"/>
  <c r="W134" i="2"/>
  <c r="X134" i="2"/>
  <c r="W146" i="2"/>
  <c r="X146" i="2"/>
  <c r="W158" i="2"/>
  <c r="X158" i="2"/>
  <c r="W170" i="2"/>
  <c r="X170" i="2"/>
  <c r="W182" i="2"/>
  <c r="X182" i="2"/>
  <c r="W194" i="2"/>
  <c r="X194" i="2"/>
  <c r="W206" i="2"/>
  <c r="X206" i="2"/>
  <c r="W218" i="2"/>
  <c r="X218" i="2"/>
  <c r="W230" i="2"/>
  <c r="X230" i="2"/>
  <c r="W242" i="2"/>
  <c r="X242" i="2"/>
  <c r="W254" i="2"/>
  <c r="X254" i="2"/>
  <c r="W266" i="2"/>
  <c r="X266" i="2"/>
  <c r="W278" i="2"/>
  <c r="X278" i="2"/>
  <c r="W290" i="2"/>
  <c r="X290" i="2"/>
  <c r="W302" i="2"/>
  <c r="X302" i="2"/>
  <c r="W314" i="2"/>
  <c r="X314" i="2"/>
  <c r="W326" i="2"/>
  <c r="X326" i="2"/>
  <c r="W28" i="2"/>
  <c r="X28" i="2"/>
  <c r="W76" i="2"/>
  <c r="X76" i="2"/>
  <c r="W123" i="2"/>
  <c r="X123" i="2"/>
  <c r="W159" i="2"/>
  <c r="X159" i="2"/>
  <c r="W195" i="2"/>
  <c r="X195" i="2"/>
  <c r="W231" i="2"/>
  <c r="X231" i="2"/>
  <c r="W267" i="2"/>
  <c r="X267" i="2"/>
  <c r="W303" i="2"/>
  <c r="X303" i="2"/>
  <c r="W335" i="2"/>
  <c r="X335" i="2"/>
  <c r="W353" i="2"/>
  <c r="X353" i="2"/>
  <c r="W374" i="2"/>
  <c r="X374" i="2"/>
  <c r="W390" i="2"/>
  <c r="X390" i="2"/>
  <c r="W410" i="2"/>
  <c r="X410" i="2"/>
  <c r="W426" i="2"/>
  <c r="X426" i="2"/>
  <c r="W446" i="2"/>
  <c r="X446" i="2"/>
  <c r="W462" i="2"/>
  <c r="X462" i="2"/>
  <c r="W480" i="2"/>
  <c r="X480" i="2"/>
  <c r="W495" i="2"/>
  <c r="X495" i="2"/>
  <c r="W510" i="2"/>
  <c r="X510" i="2"/>
  <c r="W528" i="2"/>
  <c r="X528" i="2"/>
  <c r="W543" i="2"/>
  <c r="X543" i="2"/>
  <c r="W557" i="2"/>
  <c r="X557" i="2"/>
  <c r="W569" i="2"/>
  <c r="X569" i="2"/>
  <c r="W581" i="2"/>
  <c r="X581" i="2"/>
  <c r="W593" i="2"/>
  <c r="X593" i="2"/>
  <c r="W605" i="2"/>
  <c r="X605" i="2"/>
  <c r="W617" i="2"/>
  <c r="X617" i="2"/>
  <c r="W629" i="2"/>
  <c r="X629" i="2"/>
  <c r="W641" i="2"/>
  <c r="X641" i="2"/>
  <c r="W653" i="2"/>
  <c r="X653" i="2"/>
  <c r="W665" i="2"/>
  <c r="X665" i="2"/>
  <c r="W677" i="2"/>
  <c r="X677" i="2"/>
  <c r="W689" i="2"/>
  <c r="X689" i="2"/>
  <c r="W701" i="2"/>
  <c r="X701" i="2"/>
  <c r="W713" i="2"/>
  <c r="X713" i="2"/>
  <c r="W725" i="2"/>
  <c r="X725" i="2"/>
  <c r="W737" i="2"/>
  <c r="X737" i="2"/>
  <c r="W749" i="2"/>
  <c r="X749" i="2"/>
  <c r="W761" i="2"/>
  <c r="X761" i="2"/>
  <c r="W773" i="2"/>
  <c r="X773" i="2"/>
  <c r="W785" i="2"/>
  <c r="X785" i="2"/>
  <c r="W797" i="2"/>
  <c r="X797" i="2"/>
  <c r="W809" i="2"/>
  <c r="X809" i="2"/>
  <c r="W821" i="2"/>
  <c r="X821" i="2"/>
  <c r="W833" i="2"/>
  <c r="X833" i="2"/>
  <c r="W845" i="2"/>
  <c r="X845" i="2"/>
  <c r="W857" i="2"/>
  <c r="X857" i="2"/>
  <c r="W869" i="2"/>
  <c r="X869" i="2"/>
  <c r="W881" i="2"/>
  <c r="X881" i="2"/>
  <c r="W893" i="2"/>
  <c r="X893" i="2"/>
  <c r="W905" i="2"/>
  <c r="X905" i="2"/>
  <c r="W917" i="2"/>
  <c r="X917" i="2"/>
  <c r="W929" i="2"/>
  <c r="X929" i="2"/>
  <c r="W941" i="2"/>
  <c r="X941" i="2"/>
  <c r="W953" i="2"/>
  <c r="X953" i="2"/>
  <c r="W965" i="2"/>
  <c r="X965" i="2"/>
  <c r="W977" i="2"/>
  <c r="X977" i="2"/>
  <c r="W989" i="2"/>
  <c r="X989" i="2"/>
  <c r="W1001" i="2"/>
  <c r="X1001" i="2"/>
  <c r="W1013" i="2"/>
  <c r="X1013" i="2"/>
  <c r="W1025" i="2"/>
  <c r="X1025" i="2"/>
  <c r="W1037" i="2"/>
  <c r="X1037" i="2"/>
  <c r="W1049" i="2"/>
  <c r="X1049" i="2"/>
  <c r="W1061" i="2"/>
  <c r="X1061" i="2"/>
  <c r="W1073" i="2"/>
  <c r="X1073" i="2"/>
  <c r="W1085" i="2"/>
  <c r="X1085" i="2"/>
  <c r="W1097" i="2"/>
  <c r="X1097" i="2"/>
  <c r="W1109" i="2"/>
  <c r="X1109" i="2"/>
  <c r="W1121" i="2"/>
  <c r="X1121" i="2"/>
  <c r="W1133" i="2"/>
  <c r="X1133" i="2"/>
  <c r="W1145" i="2"/>
  <c r="X1145" i="2"/>
  <c r="W1157" i="2"/>
  <c r="X1157" i="2"/>
  <c r="W1169" i="2"/>
  <c r="X1169" i="2"/>
  <c r="W1181" i="2"/>
  <c r="X1181" i="2"/>
  <c r="W1193" i="2"/>
  <c r="X1193" i="2"/>
  <c r="W1205" i="2"/>
  <c r="X1205" i="2"/>
  <c r="W1217" i="2"/>
  <c r="X1217" i="2"/>
  <c r="W1229" i="2"/>
  <c r="X1229" i="2"/>
  <c r="W1241" i="2"/>
  <c r="X1241" i="2"/>
  <c r="W1253" i="2"/>
  <c r="X1253" i="2"/>
  <c r="W1265" i="2"/>
  <c r="X1265" i="2"/>
  <c r="W1277" i="2"/>
  <c r="X1277" i="2"/>
  <c r="W1289" i="2"/>
  <c r="X1289" i="2"/>
  <c r="W1301" i="2"/>
  <c r="X1301" i="2"/>
  <c r="W1313" i="2"/>
  <c r="X1313" i="2"/>
  <c r="W1325" i="2"/>
  <c r="X1325" i="2"/>
  <c r="W1337" i="2"/>
  <c r="X1337" i="2"/>
  <c r="W1349" i="2"/>
  <c r="X1349" i="2"/>
  <c r="W1361" i="2"/>
  <c r="X1361" i="2"/>
  <c r="W1373" i="2"/>
  <c r="X1373" i="2"/>
  <c r="W1385" i="2"/>
  <c r="X1385" i="2"/>
  <c r="W1397" i="2"/>
  <c r="X1397" i="2"/>
  <c r="W1409" i="2"/>
  <c r="X1409" i="2"/>
  <c r="W1421" i="2"/>
  <c r="X1421" i="2"/>
  <c r="W1433" i="2"/>
  <c r="X1433" i="2"/>
  <c r="W1445" i="2"/>
  <c r="X1445" i="2"/>
  <c r="W1457" i="2"/>
  <c r="X1457" i="2"/>
  <c r="W1469" i="2"/>
  <c r="X1469" i="2"/>
  <c r="W1481" i="2"/>
  <c r="X1481" i="2"/>
  <c r="W1493" i="2"/>
  <c r="X1493" i="2"/>
  <c r="W1505" i="2"/>
  <c r="X1505" i="2"/>
  <c r="W1517" i="2"/>
  <c r="X1517" i="2"/>
  <c r="W1529" i="2"/>
  <c r="X1529" i="2"/>
  <c r="W1541" i="2"/>
  <c r="X1541" i="2"/>
  <c r="W1553" i="2"/>
  <c r="X1553" i="2"/>
  <c r="W1565" i="2"/>
  <c r="X1565" i="2"/>
  <c r="W1577" i="2"/>
  <c r="X1577" i="2"/>
  <c r="W1589" i="2"/>
  <c r="X1589" i="2"/>
  <c r="W1601" i="2"/>
  <c r="X1601" i="2"/>
  <c r="W1613" i="2"/>
  <c r="X1613" i="2"/>
  <c r="W1625" i="2"/>
  <c r="X1625" i="2"/>
  <c r="W1637" i="2"/>
  <c r="X1637" i="2"/>
  <c r="W1649" i="2"/>
  <c r="X1649" i="2"/>
  <c r="W1661" i="2"/>
  <c r="X1661" i="2"/>
  <c r="W1673" i="2"/>
  <c r="X1673" i="2"/>
  <c r="W1685" i="2"/>
  <c r="X1685" i="2"/>
  <c r="W1697" i="2"/>
  <c r="X1697" i="2"/>
  <c r="W1709" i="2"/>
  <c r="X1709" i="2"/>
  <c r="W1721" i="2"/>
  <c r="X1721" i="2"/>
  <c r="W1733" i="2"/>
  <c r="X1733" i="2"/>
  <c r="W1745" i="2"/>
  <c r="X1745" i="2"/>
  <c r="W1757" i="2"/>
  <c r="X1757" i="2"/>
  <c r="W1769" i="2"/>
  <c r="X1769" i="2"/>
  <c r="W1781" i="2"/>
  <c r="X1781" i="2"/>
  <c r="W1793" i="2"/>
  <c r="X1793" i="2"/>
  <c r="W1805" i="2"/>
  <c r="X1805" i="2"/>
  <c r="W1817" i="2"/>
  <c r="X1817" i="2"/>
  <c r="W1829" i="2"/>
  <c r="X1829" i="2"/>
  <c r="W1841" i="2"/>
  <c r="X1841" i="2"/>
  <c r="W1853" i="2"/>
  <c r="X1853" i="2"/>
  <c r="W1865" i="2"/>
  <c r="X1865" i="2"/>
  <c r="W1877" i="2"/>
  <c r="X1877" i="2"/>
  <c r="W1889" i="2"/>
  <c r="X1889" i="2"/>
  <c r="W1901" i="2"/>
  <c r="X1901" i="2"/>
  <c r="W29" i="2"/>
  <c r="X29" i="2"/>
  <c r="W77" i="2"/>
  <c r="X77" i="2"/>
  <c r="W124" i="2"/>
  <c r="X124" i="2"/>
  <c r="W160" i="2"/>
  <c r="X160" i="2"/>
  <c r="W196" i="2"/>
  <c r="X196" i="2"/>
  <c r="W232" i="2"/>
  <c r="X232" i="2"/>
  <c r="W268" i="2"/>
  <c r="X268" i="2"/>
  <c r="W304" i="2"/>
  <c r="X304" i="2"/>
  <c r="W337" i="2"/>
  <c r="X337" i="2"/>
  <c r="W354" i="2"/>
  <c r="X354" i="2"/>
  <c r="W375" i="2"/>
  <c r="X375" i="2"/>
  <c r="W395" i="2"/>
  <c r="X395" i="2"/>
  <c r="W411" i="2"/>
  <c r="X411" i="2"/>
  <c r="W431" i="2"/>
  <c r="X431" i="2"/>
  <c r="W447" i="2"/>
  <c r="X447" i="2"/>
  <c r="W463" i="2"/>
  <c r="X463" i="2"/>
  <c r="W481" i="2"/>
  <c r="X481" i="2"/>
  <c r="W496" i="2"/>
  <c r="X496" i="2"/>
  <c r="W511" i="2"/>
  <c r="X511" i="2"/>
  <c r="W529" i="2"/>
  <c r="X529" i="2"/>
  <c r="W544" i="2"/>
  <c r="X544" i="2"/>
  <c r="W558" i="2"/>
  <c r="X558" i="2"/>
  <c r="W570" i="2"/>
  <c r="X570" i="2"/>
  <c r="W582" i="2"/>
  <c r="X582" i="2"/>
  <c r="W594" i="2"/>
  <c r="X594" i="2"/>
  <c r="W606" i="2"/>
  <c r="X606" i="2"/>
  <c r="W618" i="2"/>
  <c r="X618" i="2"/>
  <c r="W630" i="2"/>
  <c r="X630" i="2"/>
  <c r="W642" i="2"/>
  <c r="X642" i="2"/>
  <c r="W654" i="2"/>
  <c r="X654" i="2"/>
  <c r="W666" i="2"/>
  <c r="X666" i="2"/>
  <c r="W678" i="2"/>
  <c r="X678" i="2"/>
  <c r="W690" i="2"/>
  <c r="X690" i="2"/>
  <c r="W702" i="2"/>
  <c r="X702" i="2"/>
  <c r="W714" i="2"/>
  <c r="X714" i="2"/>
  <c r="W726" i="2"/>
  <c r="X726" i="2"/>
  <c r="W738" i="2"/>
  <c r="X738" i="2"/>
  <c r="W750" i="2"/>
  <c r="X750" i="2"/>
  <c r="W762" i="2"/>
  <c r="X762" i="2"/>
  <c r="W774" i="2"/>
  <c r="X774" i="2"/>
  <c r="W786" i="2"/>
  <c r="X786" i="2"/>
  <c r="W798" i="2"/>
  <c r="X798" i="2"/>
  <c r="W810" i="2"/>
  <c r="X810" i="2"/>
  <c r="W822" i="2"/>
  <c r="X822" i="2"/>
  <c r="W834" i="2"/>
  <c r="X834" i="2"/>
  <c r="W846" i="2"/>
  <c r="X846" i="2"/>
  <c r="W858" i="2"/>
  <c r="X858" i="2"/>
  <c r="W870" i="2"/>
  <c r="X870" i="2"/>
  <c r="W882" i="2"/>
  <c r="X882" i="2"/>
  <c r="W894" i="2"/>
  <c r="X894" i="2"/>
  <c r="W906" i="2"/>
  <c r="X906" i="2"/>
  <c r="W918" i="2"/>
  <c r="X918" i="2"/>
  <c r="W930" i="2"/>
  <c r="X930" i="2"/>
  <c r="W942" i="2"/>
  <c r="X942" i="2"/>
  <c r="W954" i="2"/>
  <c r="X954" i="2"/>
  <c r="W966" i="2"/>
  <c r="X966" i="2"/>
  <c r="W978" i="2"/>
  <c r="X978" i="2"/>
  <c r="W990" i="2"/>
  <c r="X990" i="2"/>
  <c r="W1002" i="2"/>
  <c r="X1002" i="2"/>
  <c r="W1014" i="2"/>
  <c r="X1014" i="2"/>
  <c r="W1026" i="2"/>
  <c r="X1026" i="2"/>
  <c r="W1038" i="2"/>
  <c r="X1038" i="2"/>
  <c r="W1050" i="2"/>
  <c r="X1050" i="2"/>
  <c r="W1062" i="2"/>
  <c r="X1062" i="2"/>
  <c r="W1074" i="2"/>
  <c r="X1074" i="2"/>
  <c r="W1086" i="2"/>
  <c r="X1086" i="2"/>
  <c r="W1098" i="2"/>
  <c r="X1098" i="2"/>
  <c r="W1110" i="2"/>
  <c r="X1110" i="2"/>
  <c r="W1122" i="2"/>
  <c r="X1122" i="2"/>
  <c r="W1134" i="2"/>
  <c r="X1134" i="2"/>
  <c r="W1146" i="2"/>
  <c r="X1146" i="2"/>
  <c r="W1158" i="2"/>
  <c r="X1158" i="2"/>
  <c r="W1170" i="2"/>
  <c r="X1170" i="2"/>
  <c r="W1182" i="2"/>
  <c r="X1182" i="2"/>
  <c r="W1194" i="2"/>
  <c r="X1194" i="2"/>
  <c r="W1206" i="2"/>
  <c r="X1206" i="2"/>
  <c r="W1218" i="2"/>
  <c r="X1218" i="2"/>
  <c r="W1230" i="2"/>
  <c r="X1230" i="2"/>
  <c r="W1242" i="2"/>
  <c r="X1242" i="2"/>
  <c r="W1254" i="2"/>
  <c r="X1254" i="2"/>
  <c r="W1266" i="2"/>
  <c r="X1266" i="2"/>
  <c r="W1278" i="2"/>
  <c r="X1278" i="2"/>
  <c r="W1290" i="2"/>
  <c r="X1290" i="2"/>
  <c r="W1302" i="2"/>
  <c r="X1302" i="2"/>
  <c r="W1314" i="2"/>
  <c r="X1314" i="2"/>
  <c r="W1326" i="2"/>
  <c r="X1326" i="2"/>
  <c r="W1338" i="2"/>
  <c r="X1338" i="2"/>
  <c r="W1350" i="2"/>
  <c r="X1350" i="2"/>
  <c r="W1362" i="2"/>
  <c r="X1362" i="2"/>
  <c r="W1374" i="2"/>
  <c r="X1374" i="2"/>
  <c r="W1386" i="2"/>
  <c r="X1386" i="2"/>
  <c r="W1398" i="2"/>
  <c r="X1398" i="2"/>
  <c r="W1410" i="2"/>
  <c r="X1410" i="2"/>
  <c r="W1422" i="2"/>
  <c r="X1422" i="2"/>
  <c r="W1434" i="2"/>
  <c r="X1434" i="2"/>
  <c r="W1446" i="2"/>
  <c r="X1446" i="2"/>
  <c r="W1458" i="2"/>
  <c r="X1458" i="2"/>
  <c r="W1470" i="2"/>
  <c r="X1470" i="2"/>
  <c r="W1482" i="2"/>
  <c r="X1482" i="2"/>
  <c r="W1494" i="2"/>
  <c r="X1494" i="2"/>
  <c r="W1506" i="2"/>
  <c r="X1506" i="2"/>
  <c r="W1518" i="2"/>
  <c r="X1518" i="2"/>
  <c r="W1530" i="2"/>
  <c r="X1530" i="2"/>
  <c r="W1542" i="2"/>
  <c r="X1542" i="2"/>
  <c r="W1554" i="2"/>
  <c r="X1554" i="2"/>
  <c r="W1566" i="2"/>
  <c r="X1566" i="2"/>
  <c r="W1578" i="2"/>
  <c r="X1578" i="2"/>
  <c r="W1590" i="2"/>
  <c r="X1590" i="2"/>
  <c r="W39" i="2"/>
  <c r="X39" i="2"/>
  <c r="W87" i="2"/>
  <c r="X87" i="2"/>
  <c r="W125" i="2"/>
  <c r="X125" i="2"/>
  <c r="W161" i="2"/>
  <c r="X161" i="2"/>
  <c r="W197" i="2"/>
  <c r="X197" i="2"/>
  <c r="W233" i="2"/>
  <c r="X233" i="2"/>
  <c r="W269" i="2"/>
  <c r="X269" i="2"/>
  <c r="W305" i="2"/>
  <c r="X305" i="2"/>
  <c r="W338" i="2"/>
  <c r="X338" i="2"/>
  <c r="W359" i="2"/>
  <c r="X359" i="2"/>
  <c r="W376" i="2"/>
  <c r="X376" i="2"/>
  <c r="W396" i="2"/>
  <c r="X396" i="2"/>
  <c r="W412" i="2"/>
  <c r="X412" i="2"/>
  <c r="W432" i="2"/>
  <c r="X432" i="2"/>
  <c r="W448" i="2"/>
  <c r="X448" i="2"/>
  <c r="W467" i="2"/>
  <c r="X467" i="2"/>
  <c r="W482" i="2"/>
  <c r="X482" i="2"/>
  <c r="W497" i="2"/>
  <c r="X497" i="2"/>
  <c r="W515" i="2"/>
  <c r="X515" i="2"/>
  <c r="W530" i="2"/>
  <c r="X530" i="2"/>
  <c r="W545" i="2"/>
  <c r="X545" i="2"/>
  <c r="W559" i="2"/>
  <c r="X559" i="2"/>
  <c r="W571" i="2"/>
  <c r="X571" i="2"/>
  <c r="W583" i="2"/>
  <c r="X583" i="2"/>
  <c r="W595" i="2"/>
  <c r="X595" i="2"/>
  <c r="W607" i="2"/>
  <c r="X607" i="2"/>
  <c r="W619" i="2"/>
  <c r="X619" i="2"/>
  <c r="W631" i="2"/>
  <c r="X631" i="2"/>
  <c r="W643" i="2"/>
  <c r="X643" i="2"/>
  <c r="W655" i="2"/>
  <c r="X655" i="2"/>
  <c r="W667" i="2"/>
  <c r="X667" i="2"/>
  <c r="W679" i="2"/>
  <c r="X679" i="2"/>
  <c r="W691" i="2"/>
  <c r="X691" i="2"/>
  <c r="W703" i="2"/>
  <c r="X703" i="2"/>
  <c r="W715" i="2"/>
  <c r="X715" i="2"/>
  <c r="W727" i="2"/>
  <c r="X727" i="2"/>
  <c r="W739" i="2"/>
  <c r="X739" i="2"/>
  <c r="W751" i="2"/>
  <c r="X751" i="2"/>
  <c r="W763" i="2"/>
  <c r="X763" i="2"/>
  <c r="W775" i="2"/>
  <c r="X775" i="2"/>
  <c r="W787" i="2"/>
  <c r="X787" i="2"/>
  <c r="W799" i="2"/>
  <c r="X799" i="2"/>
  <c r="W811" i="2"/>
  <c r="X811" i="2"/>
  <c r="W823" i="2"/>
  <c r="X823" i="2"/>
  <c r="W835" i="2"/>
  <c r="X835" i="2"/>
  <c r="W847" i="2"/>
  <c r="X847" i="2"/>
  <c r="W859" i="2"/>
  <c r="X859" i="2"/>
  <c r="W871" i="2"/>
  <c r="X871" i="2"/>
  <c r="W883" i="2"/>
  <c r="X883" i="2"/>
  <c r="W895" i="2"/>
  <c r="X895" i="2"/>
  <c r="W907" i="2"/>
  <c r="X907" i="2"/>
  <c r="W919" i="2"/>
  <c r="X919" i="2"/>
  <c r="W931" i="2"/>
  <c r="X931" i="2"/>
  <c r="W943" i="2"/>
  <c r="X943" i="2"/>
  <c r="W955" i="2"/>
  <c r="X955" i="2"/>
  <c r="W967" i="2"/>
  <c r="X967" i="2"/>
  <c r="W979" i="2"/>
  <c r="X979" i="2"/>
  <c r="W991" i="2"/>
  <c r="X991" i="2"/>
  <c r="W1003" i="2"/>
  <c r="X1003" i="2"/>
  <c r="W1015" i="2"/>
  <c r="X1015" i="2"/>
  <c r="W1027" i="2"/>
  <c r="X1027" i="2"/>
  <c r="W1039" i="2"/>
  <c r="X1039" i="2"/>
  <c r="W1051" i="2"/>
  <c r="X1051" i="2"/>
  <c r="W1063" i="2"/>
  <c r="X1063" i="2"/>
  <c r="W1075" i="2"/>
  <c r="X1075" i="2"/>
  <c r="W1087" i="2"/>
  <c r="X1087" i="2"/>
  <c r="W1099" i="2"/>
  <c r="X1099" i="2"/>
  <c r="W1111" i="2"/>
  <c r="X1111" i="2"/>
  <c r="W1123" i="2"/>
  <c r="X1123" i="2"/>
  <c r="W1135" i="2"/>
  <c r="X1135" i="2"/>
  <c r="W1147" i="2"/>
  <c r="X1147" i="2"/>
  <c r="W1159" i="2"/>
  <c r="X1159" i="2"/>
  <c r="W1171" i="2"/>
  <c r="X1171" i="2"/>
  <c r="W1183" i="2"/>
  <c r="X1183" i="2"/>
  <c r="W1195" i="2"/>
  <c r="X1195" i="2"/>
  <c r="W1207" i="2"/>
  <c r="X1207" i="2"/>
  <c r="W1219" i="2"/>
  <c r="X1219" i="2"/>
  <c r="W1231" i="2"/>
  <c r="X1231" i="2"/>
  <c r="W1243" i="2"/>
  <c r="X1243" i="2"/>
  <c r="W1255" i="2"/>
  <c r="X1255" i="2"/>
  <c r="W1267" i="2"/>
  <c r="X1267" i="2"/>
  <c r="W1279" i="2"/>
  <c r="X1279" i="2"/>
  <c r="W1291" i="2"/>
  <c r="X1291" i="2"/>
  <c r="W1303" i="2"/>
  <c r="X1303" i="2"/>
  <c r="W1315" i="2"/>
  <c r="X1315" i="2"/>
  <c r="W1327" i="2"/>
  <c r="X1327" i="2"/>
  <c r="W1339" i="2"/>
  <c r="X1339" i="2"/>
  <c r="W1351" i="2"/>
  <c r="X1351" i="2"/>
  <c r="W1363" i="2"/>
  <c r="X1363" i="2"/>
  <c r="W1375" i="2"/>
  <c r="X1375" i="2"/>
  <c r="W1387" i="2"/>
  <c r="X1387" i="2"/>
  <c r="W1399" i="2"/>
  <c r="X1399" i="2"/>
  <c r="W1411" i="2"/>
  <c r="X1411" i="2"/>
  <c r="W1423" i="2"/>
  <c r="X1423" i="2"/>
  <c r="W1435" i="2"/>
  <c r="X1435" i="2"/>
  <c r="W1447" i="2"/>
  <c r="X1447" i="2"/>
  <c r="W1459" i="2"/>
  <c r="X1459" i="2"/>
  <c r="W1471" i="2"/>
  <c r="X1471" i="2"/>
  <c r="W1483" i="2"/>
  <c r="X1483" i="2"/>
  <c r="W1495" i="2"/>
  <c r="X1495" i="2"/>
  <c r="W1507" i="2"/>
  <c r="X1507" i="2"/>
  <c r="W1519" i="2"/>
  <c r="X1519" i="2"/>
  <c r="W1531" i="2"/>
  <c r="X1531" i="2"/>
  <c r="W1543" i="2"/>
  <c r="X1543" i="2"/>
  <c r="W1555" i="2"/>
  <c r="X1555" i="2"/>
  <c r="W1567" i="2"/>
  <c r="X1567" i="2"/>
  <c r="W1579" i="2"/>
  <c r="X1579" i="2"/>
  <c r="W1591" i="2"/>
  <c r="X1591" i="2"/>
  <c r="W1603" i="2"/>
  <c r="X1603" i="2"/>
  <c r="W1615" i="2"/>
  <c r="X1615" i="2"/>
  <c r="W1627" i="2"/>
  <c r="X1627" i="2"/>
  <c r="W1639" i="2"/>
  <c r="X1639" i="2"/>
  <c r="W1651" i="2"/>
  <c r="X1651" i="2"/>
  <c r="W1663" i="2"/>
  <c r="X1663" i="2"/>
  <c r="W1675" i="2"/>
  <c r="X1675" i="2"/>
  <c r="W1687" i="2"/>
  <c r="X1687" i="2"/>
  <c r="W1699" i="2"/>
  <c r="X1699" i="2"/>
  <c r="W1711" i="2"/>
  <c r="X1711" i="2"/>
  <c r="W1723" i="2"/>
  <c r="X1723" i="2"/>
  <c r="W1735" i="2"/>
  <c r="X1735" i="2"/>
  <c r="W1747" i="2"/>
  <c r="X1747" i="2"/>
  <c r="W1759" i="2"/>
  <c r="X1759" i="2"/>
  <c r="W1771" i="2"/>
  <c r="X1771" i="2"/>
  <c r="W1783" i="2"/>
  <c r="X1783" i="2"/>
  <c r="W1795" i="2"/>
  <c r="X1795" i="2"/>
  <c r="W1807" i="2"/>
  <c r="X1807" i="2"/>
  <c r="W1819" i="2"/>
  <c r="X1819" i="2"/>
  <c r="W1831" i="2"/>
  <c r="X1831" i="2"/>
  <c r="W1843" i="2"/>
  <c r="X1843" i="2"/>
  <c r="W1855" i="2"/>
  <c r="X1855" i="2"/>
  <c r="W1867" i="2"/>
  <c r="X1867" i="2"/>
  <c r="W1879" i="2"/>
  <c r="X1879" i="2"/>
  <c r="W1891" i="2"/>
  <c r="X1891" i="2"/>
  <c r="W1903" i="2"/>
  <c r="X1903" i="2"/>
  <c r="W40" i="2"/>
  <c r="X40" i="2"/>
  <c r="W88" i="2"/>
  <c r="X88" i="2"/>
  <c r="W133" i="2"/>
  <c r="X133" i="2"/>
  <c r="W169" i="2"/>
  <c r="X169" i="2"/>
  <c r="W205" i="2"/>
  <c r="X205" i="2"/>
  <c r="W241" i="2"/>
  <c r="X241" i="2"/>
  <c r="W277" i="2"/>
  <c r="X277" i="2"/>
  <c r="W313" i="2"/>
  <c r="X313" i="2"/>
  <c r="W339" i="2"/>
  <c r="X339" i="2"/>
  <c r="W361" i="2"/>
  <c r="X361" i="2"/>
  <c r="W377" i="2"/>
  <c r="X377" i="2"/>
  <c r="W397" i="2"/>
  <c r="X397" i="2"/>
  <c r="W413" i="2"/>
  <c r="X413" i="2"/>
  <c r="W433" i="2"/>
  <c r="X433" i="2"/>
  <c r="W449" i="2"/>
  <c r="X449" i="2"/>
  <c r="W468" i="2"/>
  <c r="X468" i="2"/>
  <c r="W483" i="2"/>
  <c r="X483" i="2"/>
  <c r="W498" i="2"/>
  <c r="X498" i="2"/>
  <c r="W516" i="2"/>
  <c r="X516" i="2"/>
  <c r="W531" i="2"/>
  <c r="X531" i="2"/>
  <c r="W546" i="2"/>
  <c r="X546" i="2"/>
  <c r="W560" i="2"/>
  <c r="X560" i="2"/>
  <c r="W572" i="2"/>
  <c r="X572" i="2"/>
  <c r="W584" i="2"/>
  <c r="X584" i="2"/>
  <c r="W596" i="2"/>
  <c r="X596" i="2"/>
  <c r="W608" i="2"/>
  <c r="X608" i="2"/>
  <c r="W620" i="2"/>
  <c r="X620" i="2"/>
  <c r="W632" i="2"/>
  <c r="X632" i="2"/>
  <c r="W644" i="2"/>
  <c r="X644" i="2"/>
  <c r="W656" i="2"/>
  <c r="X656" i="2"/>
  <c r="W668" i="2"/>
  <c r="X668" i="2"/>
  <c r="W680" i="2"/>
  <c r="X680" i="2"/>
  <c r="W692" i="2"/>
  <c r="X692" i="2"/>
  <c r="W704" i="2"/>
  <c r="X704" i="2"/>
  <c r="W716" i="2"/>
  <c r="X716" i="2"/>
  <c r="W728" i="2"/>
  <c r="X728" i="2"/>
  <c r="W740" i="2"/>
  <c r="X740" i="2"/>
  <c r="W752" i="2"/>
  <c r="X752" i="2"/>
  <c r="W764" i="2"/>
  <c r="X764" i="2"/>
  <c r="W776" i="2"/>
  <c r="X776" i="2"/>
  <c r="W788" i="2"/>
  <c r="X788" i="2"/>
  <c r="W800" i="2"/>
  <c r="X800" i="2"/>
  <c r="W812" i="2"/>
  <c r="X812" i="2"/>
  <c r="W824" i="2"/>
  <c r="X824" i="2"/>
  <c r="W836" i="2"/>
  <c r="X836" i="2"/>
  <c r="W848" i="2"/>
  <c r="X848" i="2"/>
  <c r="W860" i="2"/>
  <c r="X860" i="2"/>
  <c r="W872" i="2"/>
  <c r="X872" i="2"/>
  <c r="W884" i="2"/>
  <c r="X884" i="2"/>
  <c r="W896" i="2"/>
  <c r="X896" i="2"/>
  <c r="W41" i="2"/>
  <c r="X41" i="2"/>
  <c r="W89" i="2"/>
  <c r="X89" i="2"/>
  <c r="W135" i="2"/>
  <c r="X135" i="2"/>
  <c r="W171" i="2"/>
  <c r="X171" i="2"/>
  <c r="W207" i="2"/>
  <c r="X207" i="2"/>
  <c r="W243" i="2"/>
  <c r="X243" i="2"/>
  <c r="W279" i="2"/>
  <c r="X279" i="2"/>
  <c r="W315" i="2"/>
  <c r="X315" i="2"/>
  <c r="W340" i="2"/>
  <c r="X340" i="2"/>
  <c r="W362" i="2"/>
  <c r="X362" i="2"/>
  <c r="W378" i="2"/>
  <c r="X378" i="2"/>
  <c r="W398" i="2"/>
  <c r="X398" i="2"/>
  <c r="W414" i="2"/>
  <c r="X414" i="2"/>
  <c r="W434" i="2"/>
  <c r="X434" i="2"/>
  <c r="W450" i="2"/>
  <c r="X450" i="2"/>
  <c r="W469" i="2"/>
  <c r="X469" i="2"/>
  <c r="W484" i="2"/>
  <c r="X484" i="2"/>
  <c r="W499" i="2"/>
  <c r="X499" i="2"/>
  <c r="W517" i="2"/>
  <c r="X517" i="2"/>
  <c r="W532" i="2"/>
  <c r="X532" i="2"/>
  <c r="W547" i="2"/>
  <c r="X547" i="2"/>
  <c r="W561" i="2"/>
  <c r="X561" i="2"/>
  <c r="W573" i="2"/>
  <c r="X573" i="2"/>
  <c r="W585" i="2"/>
  <c r="X585" i="2"/>
  <c r="W597" i="2"/>
  <c r="X597" i="2"/>
  <c r="W609" i="2"/>
  <c r="X609" i="2"/>
  <c r="W621" i="2"/>
  <c r="X621" i="2"/>
  <c r="W633" i="2"/>
  <c r="X633" i="2"/>
  <c r="W645" i="2"/>
  <c r="X645" i="2"/>
  <c r="W657" i="2"/>
  <c r="X657" i="2"/>
  <c r="W669" i="2"/>
  <c r="X669" i="2"/>
  <c r="W681" i="2"/>
  <c r="X681" i="2"/>
  <c r="W693" i="2"/>
  <c r="X693" i="2"/>
  <c r="W705" i="2"/>
  <c r="X705" i="2"/>
  <c r="W717" i="2"/>
  <c r="X717" i="2"/>
  <c r="W729" i="2"/>
  <c r="X729" i="2"/>
  <c r="W741" i="2"/>
  <c r="X741" i="2"/>
  <c r="W753" i="2"/>
  <c r="X753" i="2"/>
  <c r="W765" i="2"/>
  <c r="X765" i="2"/>
  <c r="W777" i="2"/>
  <c r="X777" i="2"/>
  <c r="W789" i="2"/>
  <c r="X789" i="2"/>
  <c r="W801" i="2"/>
  <c r="X801" i="2"/>
  <c r="W813" i="2"/>
  <c r="X813" i="2"/>
  <c r="W825" i="2"/>
  <c r="X825" i="2"/>
  <c r="W837" i="2"/>
  <c r="X837" i="2"/>
  <c r="W849" i="2"/>
  <c r="X849" i="2"/>
  <c r="W861" i="2"/>
  <c r="X861" i="2"/>
  <c r="W873" i="2"/>
  <c r="X873" i="2"/>
  <c r="W885" i="2"/>
  <c r="X885" i="2"/>
  <c r="W897" i="2"/>
  <c r="X897" i="2"/>
  <c r="W909" i="2"/>
  <c r="X909" i="2"/>
  <c r="W921" i="2"/>
  <c r="X921" i="2"/>
  <c r="W933" i="2"/>
  <c r="X933" i="2"/>
  <c r="W945" i="2"/>
  <c r="X945" i="2"/>
  <c r="W957" i="2"/>
  <c r="X957" i="2"/>
  <c r="W969" i="2"/>
  <c r="X969" i="2"/>
  <c r="W981" i="2"/>
  <c r="X981" i="2"/>
  <c r="W993" i="2"/>
  <c r="X993" i="2"/>
  <c r="W1005" i="2"/>
  <c r="X1005" i="2"/>
  <c r="W1017" i="2"/>
  <c r="X1017" i="2"/>
  <c r="W1029" i="2"/>
  <c r="X1029" i="2"/>
  <c r="W1041" i="2"/>
  <c r="X1041" i="2"/>
  <c r="W1053" i="2"/>
  <c r="X1053" i="2"/>
  <c r="W1065" i="2"/>
  <c r="X1065" i="2"/>
  <c r="W1077" i="2"/>
  <c r="X1077" i="2"/>
  <c r="W1089" i="2"/>
  <c r="X1089" i="2"/>
  <c r="W1101" i="2"/>
  <c r="X1101" i="2"/>
  <c r="W1113" i="2"/>
  <c r="X1113" i="2"/>
  <c r="W1125" i="2"/>
  <c r="X1125" i="2"/>
  <c r="W1137" i="2"/>
  <c r="X1137" i="2"/>
  <c r="W1149" i="2"/>
  <c r="X1149" i="2"/>
  <c r="W1161" i="2"/>
  <c r="X1161" i="2"/>
  <c r="W1173" i="2"/>
  <c r="X1173" i="2"/>
  <c r="W1185" i="2"/>
  <c r="X1185" i="2"/>
  <c r="W1197" i="2"/>
  <c r="X1197" i="2"/>
  <c r="W1209" i="2"/>
  <c r="X1209" i="2"/>
  <c r="W1221" i="2"/>
  <c r="X1221" i="2"/>
  <c r="W1233" i="2"/>
  <c r="X1233" i="2"/>
  <c r="W1245" i="2"/>
  <c r="X1245" i="2"/>
  <c r="W1257" i="2"/>
  <c r="X1257" i="2"/>
  <c r="W1269" i="2"/>
  <c r="X1269" i="2"/>
  <c r="W1281" i="2"/>
  <c r="X1281" i="2"/>
  <c r="W1293" i="2"/>
  <c r="X1293" i="2"/>
  <c r="W1305" i="2"/>
  <c r="X1305" i="2"/>
  <c r="W1317" i="2"/>
  <c r="X1317" i="2"/>
  <c r="W1329" i="2"/>
  <c r="X1329" i="2"/>
  <c r="W1341" i="2"/>
  <c r="X1341" i="2"/>
  <c r="W1353" i="2"/>
  <c r="X1353" i="2"/>
  <c r="W1365" i="2"/>
  <c r="X1365" i="2"/>
  <c r="W1377" i="2"/>
  <c r="X1377" i="2"/>
  <c r="W1389" i="2"/>
  <c r="X1389" i="2"/>
  <c r="W1401" i="2"/>
  <c r="X1401" i="2"/>
  <c r="W1413" i="2"/>
  <c r="X1413" i="2"/>
  <c r="W1425" i="2"/>
  <c r="X1425" i="2"/>
  <c r="W1437" i="2"/>
  <c r="X1437" i="2"/>
  <c r="W1449" i="2"/>
  <c r="X1449" i="2"/>
  <c r="W1461" i="2"/>
  <c r="X1461" i="2"/>
  <c r="W1473" i="2"/>
  <c r="X1473" i="2"/>
  <c r="W1485" i="2"/>
  <c r="X1485" i="2"/>
  <c r="W1497" i="2"/>
  <c r="X1497" i="2"/>
  <c r="W1509" i="2"/>
  <c r="X1509" i="2"/>
  <c r="W1521" i="2"/>
  <c r="X1521" i="2"/>
  <c r="W1533" i="2"/>
  <c r="X1533" i="2"/>
  <c r="W1545" i="2"/>
  <c r="X1545" i="2"/>
  <c r="W1557" i="2"/>
  <c r="X1557" i="2"/>
  <c r="W1569" i="2"/>
  <c r="X1569" i="2"/>
  <c r="W1581" i="2"/>
  <c r="X1581" i="2"/>
  <c r="W1593" i="2"/>
  <c r="X1593" i="2"/>
  <c r="W1605" i="2"/>
  <c r="X1605" i="2"/>
  <c r="W1617" i="2"/>
  <c r="X1617" i="2"/>
  <c r="W1629" i="2"/>
  <c r="X1629" i="2"/>
  <c r="W1641" i="2"/>
  <c r="X1641" i="2"/>
  <c r="W1653" i="2"/>
  <c r="X1653" i="2"/>
  <c r="W1665" i="2"/>
  <c r="X1665" i="2"/>
  <c r="W1677" i="2"/>
  <c r="X1677" i="2"/>
  <c r="W1689" i="2"/>
  <c r="X1689" i="2"/>
  <c r="W1701" i="2"/>
  <c r="X1701" i="2"/>
  <c r="W51" i="2"/>
  <c r="X51" i="2"/>
  <c r="W99" i="2"/>
  <c r="X99" i="2"/>
  <c r="W136" i="2"/>
  <c r="X136" i="2"/>
  <c r="W172" i="2"/>
  <c r="X172" i="2"/>
  <c r="W208" i="2"/>
  <c r="X208" i="2"/>
  <c r="W244" i="2"/>
  <c r="X244" i="2"/>
  <c r="W280" i="2"/>
  <c r="X280" i="2"/>
  <c r="W316" i="2"/>
  <c r="X316" i="2"/>
  <c r="W341" i="2"/>
  <c r="X341" i="2"/>
  <c r="W363" i="2"/>
  <c r="X363" i="2"/>
  <c r="W383" i="2"/>
  <c r="X383" i="2"/>
  <c r="W399" i="2"/>
  <c r="X399" i="2"/>
  <c r="W419" i="2"/>
  <c r="X419" i="2"/>
  <c r="W435" i="2"/>
  <c r="X435" i="2"/>
  <c r="W455" i="2"/>
  <c r="X455" i="2"/>
  <c r="W470" i="2"/>
  <c r="X470" i="2"/>
  <c r="W485" i="2"/>
  <c r="X485" i="2"/>
  <c r="W503" i="2"/>
  <c r="X503" i="2"/>
  <c r="W518" i="2"/>
  <c r="X518" i="2"/>
  <c r="W533" i="2"/>
  <c r="X533" i="2"/>
  <c r="W548" i="2"/>
  <c r="X548" i="2"/>
  <c r="W562" i="2"/>
  <c r="X562" i="2"/>
  <c r="W574" i="2"/>
  <c r="X574" i="2"/>
  <c r="W586" i="2"/>
  <c r="X586" i="2"/>
  <c r="W598" i="2"/>
  <c r="X598" i="2"/>
  <c r="W610" i="2"/>
  <c r="X610" i="2"/>
  <c r="W622" i="2"/>
  <c r="X622" i="2"/>
  <c r="W634" i="2"/>
  <c r="X634" i="2"/>
  <c r="W646" i="2"/>
  <c r="X646" i="2"/>
  <c r="W658" i="2"/>
  <c r="X658" i="2"/>
  <c r="W670" i="2"/>
  <c r="X670" i="2"/>
  <c r="W682" i="2"/>
  <c r="X682" i="2"/>
  <c r="W694" i="2"/>
  <c r="X694" i="2"/>
  <c r="W706" i="2"/>
  <c r="X706" i="2"/>
  <c r="W718" i="2"/>
  <c r="X718" i="2"/>
  <c r="W730" i="2"/>
  <c r="X730" i="2"/>
  <c r="W742" i="2"/>
  <c r="X742" i="2"/>
  <c r="W754" i="2"/>
  <c r="X754" i="2"/>
  <c r="W766" i="2"/>
  <c r="X766" i="2"/>
  <c r="W778" i="2"/>
  <c r="X778" i="2"/>
  <c r="W790" i="2"/>
  <c r="X790" i="2"/>
  <c r="W802" i="2"/>
  <c r="X802" i="2"/>
  <c r="W814" i="2"/>
  <c r="X814" i="2"/>
  <c r="W826" i="2"/>
  <c r="X826" i="2"/>
  <c r="W838" i="2"/>
  <c r="X838" i="2"/>
  <c r="W850" i="2"/>
  <c r="X850" i="2"/>
  <c r="W862" i="2"/>
  <c r="X862" i="2"/>
  <c r="W874" i="2"/>
  <c r="X874" i="2"/>
  <c r="W886" i="2"/>
  <c r="X886" i="2"/>
  <c r="W898" i="2"/>
  <c r="X898" i="2"/>
  <c r="W910" i="2"/>
  <c r="X910" i="2"/>
  <c r="W922" i="2"/>
  <c r="X922" i="2"/>
  <c r="W934" i="2"/>
  <c r="X934" i="2"/>
  <c r="W946" i="2"/>
  <c r="X946" i="2"/>
  <c r="W958" i="2"/>
  <c r="X958" i="2"/>
  <c r="W970" i="2"/>
  <c r="X970" i="2"/>
  <c r="W982" i="2"/>
  <c r="X982" i="2"/>
  <c r="W994" i="2"/>
  <c r="X994" i="2"/>
  <c r="W1006" i="2"/>
  <c r="X1006" i="2"/>
  <c r="W1018" i="2"/>
  <c r="X1018" i="2"/>
  <c r="W1030" i="2"/>
  <c r="X1030" i="2"/>
  <c r="W1042" i="2"/>
  <c r="X1042" i="2"/>
  <c r="W1054" i="2"/>
  <c r="X1054" i="2"/>
  <c r="W1066" i="2"/>
  <c r="X1066" i="2"/>
  <c r="W1078" i="2"/>
  <c r="X1078" i="2"/>
  <c r="W1090" i="2"/>
  <c r="X1090" i="2"/>
  <c r="W1102" i="2"/>
  <c r="X1102" i="2"/>
  <c r="W1114" i="2"/>
  <c r="X1114" i="2"/>
  <c r="W1126" i="2"/>
  <c r="X1126" i="2"/>
  <c r="W1138" i="2"/>
  <c r="X1138" i="2"/>
  <c r="W1150" i="2"/>
  <c r="X1150" i="2"/>
  <c r="W1162" i="2"/>
  <c r="X1162" i="2"/>
  <c r="W1174" i="2"/>
  <c r="X1174" i="2"/>
  <c r="W1186" i="2"/>
  <c r="X1186" i="2"/>
  <c r="W1198" i="2"/>
  <c r="X1198" i="2"/>
  <c r="W1210" i="2"/>
  <c r="X1210" i="2"/>
  <c r="W1222" i="2"/>
  <c r="X1222" i="2"/>
  <c r="W1234" i="2"/>
  <c r="X1234" i="2"/>
  <c r="W1246" i="2"/>
  <c r="X1246" i="2"/>
  <c r="W1258" i="2"/>
  <c r="X1258" i="2"/>
  <c r="W1270" i="2"/>
  <c r="X1270" i="2"/>
  <c r="W1282" i="2"/>
  <c r="X1282" i="2"/>
  <c r="W1294" i="2"/>
  <c r="X1294" i="2"/>
  <c r="W1306" i="2"/>
  <c r="X1306" i="2"/>
  <c r="W1318" i="2"/>
  <c r="X1318" i="2"/>
  <c r="W1330" i="2"/>
  <c r="X1330" i="2"/>
  <c r="W1342" i="2"/>
  <c r="X1342" i="2"/>
  <c r="W1354" i="2"/>
  <c r="X1354" i="2"/>
  <c r="W1366" i="2"/>
  <c r="X1366" i="2"/>
  <c r="W1378" i="2"/>
  <c r="X1378" i="2"/>
  <c r="W1390" i="2"/>
  <c r="X1390" i="2"/>
  <c r="W1402" i="2"/>
  <c r="X1402" i="2"/>
  <c r="W1414" i="2"/>
  <c r="X1414" i="2"/>
  <c r="W1426" i="2"/>
  <c r="X1426" i="2"/>
  <c r="W1438" i="2"/>
  <c r="X1438" i="2"/>
  <c r="W1450" i="2"/>
  <c r="X1450" i="2"/>
  <c r="W1462" i="2"/>
  <c r="X1462" i="2"/>
  <c r="W1474" i="2"/>
  <c r="X1474" i="2"/>
  <c r="W1486" i="2"/>
  <c r="X1486" i="2"/>
  <c r="W1498" i="2"/>
  <c r="X1498" i="2"/>
  <c r="W1510" i="2"/>
  <c r="X1510" i="2"/>
  <c r="W1522" i="2"/>
  <c r="X1522" i="2"/>
  <c r="W1534" i="2"/>
  <c r="X1534" i="2"/>
  <c r="W1546" i="2"/>
  <c r="X1546" i="2"/>
  <c r="W1558" i="2"/>
  <c r="X1558" i="2"/>
  <c r="W1570" i="2"/>
  <c r="X1570" i="2"/>
  <c r="W1582" i="2"/>
  <c r="X1582" i="2"/>
  <c r="W1594" i="2"/>
  <c r="X1594" i="2"/>
  <c r="W1606" i="2"/>
  <c r="X1606" i="2"/>
  <c r="W1618" i="2"/>
  <c r="X1618" i="2"/>
  <c r="W1630" i="2"/>
  <c r="X1630" i="2"/>
  <c r="W1642" i="2"/>
  <c r="X1642" i="2"/>
  <c r="W1654" i="2"/>
  <c r="X1654" i="2"/>
  <c r="W1666" i="2"/>
  <c r="X1666" i="2"/>
  <c r="W1678" i="2"/>
  <c r="X1678" i="2"/>
  <c r="W52" i="2"/>
  <c r="X52" i="2"/>
  <c r="W100" i="2"/>
  <c r="X100" i="2"/>
  <c r="W137" i="2"/>
  <c r="X137" i="2"/>
  <c r="W173" i="2"/>
  <c r="X173" i="2"/>
  <c r="W209" i="2"/>
  <c r="X209" i="2"/>
  <c r="W245" i="2"/>
  <c r="X245" i="2"/>
  <c r="W281" i="2"/>
  <c r="X281" i="2"/>
  <c r="W317" i="2"/>
  <c r="X317" i="2"/>
  <c r="W342" i="2"/>
  <c r="X342" i="2"/>
  <c r="W364" i="2"/>
  <c r="X364" i="2"/>
  <c r="W384" i="2"/>
  <c r="X384" i="2"/>
  <c r="W400" i="2"/>
  <c r="X400" i="2"/>
  <c r="W420" i="2"/>
  <c r="X420" i="2"/>
  <c r="W436" i="2"/>
  <c r="X436" i="2"/>
  <c r="W456" i="2"/>
  <c r="X456" i="2"/>
  <c r="W471" i="2"/>
  <c r="X471" i="2"/>
  <c r="W486" i="2"/>
  <c r="X486" i="2"/>
  <c r="W504" i="2"/>
  <c r="X504" i="2"/>
  <c r="W519" i="2"/>
  <c r="X519" i="2"/>
  <c r="W534" i="2"/>
  <c r="X534" i="2"/>
  <c r="W551" i="2"/>
  <c r="X551" i="2"/>
  <c r="W563" i="2"/>
  <c r="X563" i="2"/>
  <c r="W575" i="2"/>
  <c r="X575" i="2"/>
  <c r="W587" i="2"/>
  <c r="X587" i="2"/>
  <c r="W599" i="2"/>
  <c r="X599" i="2"/>
  <c r="W611" i="2"/>
  <c r="X611" i="2"/>
  <c r="W623" i="2"/>
  <c r="X623" i="2"/>
  <c r="W635" i="2"/>
  <c r="X635" i="2"/>
  <c r="W647" i="2"/>
  <c r="X647" i="2"/>
  <c r="W659" i="2"/>
  <c r="X659" i="2"/>
  <c r="W671" i="2"/>
  <c r="X671" i="2"/>
  <c r="W683" i="2"/>
  <c r="X683" i="2"/>
  <c r="W695" i="2"/>
  <c r="X695" i="2"/>
  <c r="W707" i="2"/>
  <c r="X707" i="2"/>
  <c r="W719" i="2"/>
  <c r="X719" i="2"/>
  <c r="W731" i="2"/>
  <c r="X731" i="2"/>
  <c r="W743" i="2"/>
  <c r="X743" i="2"/>
  <c r="W755" i="2"/>
  <c r="X755" i="2"/>
  <c r="W767" i="2"/>
  <c r="X767" i="2"/>
  <c r="W779" i="2"/>
  <c r="X779" i="2"/>
  <c r="W791" i="2"/>
  <c r="X791" i="2"/>
  <c r="W803" i="2"/>
  <c r="X803" i="2"/>
  <c r="W815" i="2"/>
  <c r="X815" i="2"/>
  <c r="W827" i="2"/>
  <c r="X827" i="2"/>
  <c r="W839" i="2"/>
  <c r="X839" i="2"/>
  <c r="W851" i="2"/>
  <c r="X851" i="2"/>
  <c r="W863" i="2"/>
  <c r="X863" i="2"/>
  <c r="W875" i="2"/>
  <c r="X875" i="2"/>
  <c r="W887" i="2"/>
  <c r="X887" i="2"/>
  <c r="W899" i="2"/>
  <c r="X899" i="2"/>
  <c r="W911" i="2"/>
  <c r="X911" i="2"/>
  <c r="W923" i="2"/>
  <c r="X923" i="2"/>
  <c r="W935" i="2"/>
  <c r="X935" i="2"/>
  <c r="W947" i="2"/>
  <c r="X947" i="2"/>
  <c r="W959" i="2"/>
  <c r="X959" i="2"/>
  <c r="W971" i="2"/>
  <c r="X971" i="2"/>
  <c r="W983" i="2"/>
  <c r="X983" i="2"/>
  <c r="W995" i="2"/>
  <c r="X995" i="2"/>
  <c r="W1007" i="2"/>
  <c r="X1007" i="2"/>
  <c r="W1019" i="2"/>
  <c r="X1019" i="2"/>
  <c r="W1031" i="2"/>
  <c r="X1031" i="2"/>
  <c r="W1043" i="2"/>
  <c r="X1043" i="2"/>
  <c r="W1055" i="2"/>
  <c r="X1055" i="2"/>
  <c r="W1067" i="2"/>
  <c r="X1067" i="2"/>
  <c r="W1079" i="2"/>
  <c r="X1079" i="2"/>
  <c r="W1091" i="2"/>
  <c r="X1091" i="2"/>
  <c r="W1103" i="2"/>
  <c r="X1103" i="2"/>
  <c r="W1115" i="2"/>
  <c r="X1115" i="2"/>
  <c r="W1127" i="2"/>
  <c r="X1127" i="2"/>
  <c r="W1139" i="2"/>
  <c r="X1139" i="2"/>
  <c r="W1151" i="2"/>
  <c r="X1151" i="2"/>
  <c r="W1163" i="2"/>
  <c r="X1163" i="2"/>
  <c r="W1175" i="2"/>
  <c r="X1175" i="2"/>
  <c r="W1187" i="2"/>
  <c r="X1187" i="2"/>
  <c r="W1199" i="2"/>
  <c r="X1199" i="2"/>
  <c r="W1211" i="2"/>
  <c r="X1211" i="2"/>
  <c r="W1223" i="2"/>
  <c r="X1223" i="2"/>
  <c r="W1235" i="2"/>
  <c r="X1235" i="2"/>
  <c r="W1247" i="2"/>
  <c r="X1247" i="2"/>
  <c r="W1259" i="2"/>
  <c r="X1259" i="2"/>
  <c r="W1271" i="2"/>
  <c r="X1271" i="2"/>
  <c r="W1283" i="2"/>
  <c r="X1283" i="2"/>
  <c r="W1295" i="2"/>
  <c r="X1295" i="2"/>
  <c r="W1307" i="2"/>
  <c r="X1307" i="2"/>
  <c r="W1319" i="2"/>
  <c r="X1319" i="2"/>
  <c r="W1331" i="2"/>
  <c r="X1331" i="2"/>
  <c r="W1343" i="2"/>
  <c r="X1343" i="2"/>
  <c r="W1355" i="2"/>
  <c r="X1355" i="2"/>
  <c r="W1367" i="2"/>
  <c r="X1367" i="2"/>
  <c r="W1379" i="2"/>
  <c r="X1379" i="2"/>
  <c r="W1391" i="2"/>
  <c r="X1391" i="2"/>
  <c r="W1403" i="2"/>
  <c r="X1403" i="2"/>
  <c r="W1415" i="2"/>
  <c r="X1415" i="2"/>
  <c r="W1427" i="2"/>
  <c r="X1427" i="2"/>
  <c r="W1439" i="2"/>
  <c r="X1439" i="2"/>
  <c r="W1451" i="2"/>
  <c r="X1451" i="2"/>
  <c r="W1463" i="2"/>
  <c r="X1463" i="2"/>
  <c r="W1475" i="2"/>
  <c r="X1475" i="2"/>
  <c r="W1487" i="2"/>
  <c r="X1487" i="2"/>
  <c r="W1499" i="2"/>
  <c r="X1499" i="2"/>
  <c r="W1511" i="2"/>
  <c r="X1511" i="2"/>
  <c r="W1523" i="2"/>
  <c r="X1523" i="2"/>
  <c r="W1535" i="2"/>
  <c r="X1535" i="2"/>
  <c r="W1547" i="2"/>
  <c r="X1547" i="2"/>
  <c r="W1559" i="2"/>
  <c r="X1559" i="2"/>
  <c r="W1571" i="2"/>
  <c r="X1571" i="2"/>
  <c r="W1583" i="2"/>
  <c r="X1583" i="2"/>
  <c r="W1595" i="2"/>
  <c r="X1595" i="2"/>
  <c r="W1607" i="2"/>
  <c r="X1607" i="2"/>
  <c r="W1619" i="2"/>
  <c r="X1619" i="2"/>
  <c r="W1631" i="2"/>
  <c r="X1631" i="2"/>
  <c r="W1643" i="2"/>
  <c r="X1643" i="2"/>
  <c r="W1655" i="2"/>
  <c r="X1655" i="2"/>
  <c r="W1667" i="2"/>
  <c r="X1667" i="2"/>
  <c r="W1679" i="2"/>
  <c r="X1679" i="2"/>
  <c r="W1691" i="2"/>
  <c r="X1691" i="2"/>
  <c r="W1703" i="2"/>
  <c r="X1703" i="2"/>
  <c r="W1715" i="2"/>
  <c r="X1715" i="2"/>
  <c r="W1727" i="2"/>
  <c r="X1727" i="2"/>
  <c r="W1739" i="2"/>
  <c r="X1739" i="2"/>
  <c r="W1751" i="2"/>
  <c r="X1751" i="2"/>
  <c r="W1763" i="2"/>
  <c r="X1763" i="2"/>
  <c r="W1775" i="2"/>
  <c r="X1775" i="2"/>
  <c r="W1787" i="2"/>
  <c r="X1787" i="2"/>
  <c r="W1799" i="2"/>
  <c r="X1799" i="2"/>
  <c r="W1811" i="2"/>
  <c r="X1811" i="2"/>
  <c r="W1823" i="2"/>
  <c r="X1823" i="2"/>
  <c r="W1835" i="2"/>
  <c r="X1835" i="2"/>
  <c r="W1847" i="2"/>
  <c r="X1847" i="2"/>
  <c r="W5" i="2"/>
  <c r="X5" i="2"/>
  <c r="W53" i="2"/>
  <c r="X53" i="2"/>
  <c r="W101" i="2"/>
  <c r="X101" i="2"/>
  <c r="W145" i="2"/>
  <c r="X145" i="2"/>
  <c r="W181" i="2"/>
  <c r="X181" i="2"/>
  <c r="W217" i="2"/>
  <c r="X217" i="2"/>
  <c r="W253" i="2"/>
  <c r="X253" i="2"/>
  <c r="W289" i="2"/>
  <c r="X289" i="2"/>
  <c r="W323" i="2"/>
  <c r="X323" i="2"/>
  <c r="W347" i="2"/>
  <c r="X347" i="2"/>
  <c r="W365" i="2"/>
  <c r="X365" i="2"/>
  <c r="W385" i="2"/>
  <c r="X385" i="2"/>
  <c r="W401" i="2"/>
  <c r="X401" i="2"/>
  <c r="W421" i="2"/>
  <c r="X421" i="2"/>
  <c r="W437" i="2"/>
  <c r="X437" i="2"/>
  <c r="W457" i="2"/>
  <c r="X457" i="2"/>
  <c r="W472" i="2"/>
  <c r="X472" i="2"/>
  <c r="W487" i="2"/>
  <c r="X487" i="2"/>
  <c r="W505" i="2"/>
  <c r="X505" i="2"/>
  <c r="W520" i="2"/>
  <c r="X520" i="2"/>
  <c r="W535" i="2"/>
  <c r="X535" i="2"/>
  <c r="W552" i="2"/>
  <c r="X552" i="2"/>
  <c r="W564" i="2"/>
  <c r="X564" i="2"/>
  <c r="W576" i="2"/>
  <c r="X576" i="2"/>
  <c r="W588" i="2"/>
  <c r="X588" i="2"/>
  <c r="W600" i="2"/>
  <c r="X600" i="2"/>
  <c r="W612" i="2"/>
  <c r="X612" i="2"/>
  <c r="W624" i="2"/>
  <c r="X624" i="2"/>
  <c r="W636" i="2"/>
  <c r="X636" i="2"/>
  <c r="W648" i="2"/>
  <c r="X648" i="2"/>
  <c r="W660" i="2"/>
  <c r="X660" i="2"/>
  <c r="W672" i="2"/>
  <c r="X672" i="2"/>
  <c r="W684" i="2"/>
  <c r="X684" i="2"/>
  <c r="W696" i="2"/>
  <c r="X696" i="2"/>
  <c r="W708" i="2"/>
  <c r="X708" i="2"/>
  <c r="W720" i="2"/>
  <c r="X720" i="2"/>
  <c r="W732" i="2"/>
  <c r="X732" i="2"/>
  <c r="W744" i="2"/>
  <c r="X744" i="2"/>
  <c r="W756" i="2"/>
  <c r="X756" i="2"/>
  <c r="W768" i="2"/>
  <c r="X768" i="2"/>
  <c r="W780" i="2"/>
  <c r="X780" i="2"/>
  <c r="W792" i="2"/>
  <c r="X792" i="2"/>
  <c r="W804" i="2"/>
  <c r="X804" i="2"/>
  <c r="W816" i="2"/>
  <c r="X816" i="2"/>
  <c r="W828" i="2"/>
  <c r="X828" i="2"/>
  <c r="W840" i="2"/>
  <c r="X840" i="2"/>
  <c r="W852" i="2"/>
  <c r="X852" i="2"/>
  <c r="W864" i="2"/>
  <c r="X864" i="2"/>
  <c r="W876" i="2"/>
  <c r="X876" i="2"/>
  <c r="W888" i="2"/>
  <c r="X888" i="2"/>
  <c r="W900" i="2"/>
  <c r="X900" i="2"/>
  <c r="W912" i="2"/>
  <c r="X912" i="2"/>
  <c r="W924" i="2"/>
  <c r="X924" i="2"/>
  <c r="W936" i="2"/>
  <c r="X936" i="2"/>
  <c r="W948" i="2"/>
  <c r="X948" i="2"/>
  <c r="W960" i="2"/>
  <c r="X960" i="2"/>
  <c r="W972" i="2"/>
  <c r="X972" i="2"/>
  <c r="W984" i="2"/>
  <c r="X984" i="2"/>
  <c r="W996" i="2"/>
  <c r="X996" i="2"/>
  <c r="W1008" i="2"/>
  <c r="X1008" i="2"/>
  <c r="W1020" i="2"/>
  <c r="X1020" i="2"/>
  <c r="W1032" i="2"/>
  <c r="X1032" i="2"/>
  <c r="W1044" i="2"/>
  <c r="X1044" i="2"/>
  <c r="W1056" i="2"/>
  <c r="X1056" i="2"/>
  <c r="W1068" i="2"/>
  <c r="X1068" i="2"/>
  <c r="W1080" i="2"/>
  <c r="X1080" i="2"/>
  <c r="W1092" i="2"/>
  <c r="X1092" i="2"/>
  <c r="W1104" i="2"/>
  <c r="X1104" i="2"/>
  <c r="W1116" i="2"/>
  <c r="X1116" i="2"/>
  <c r="W1128" i="2"/>
  <c r="X1128" i="2"/>
  <c r="W1140" i="2"/>
  <c r="X1140" i="2"/>
  <c r="W1152" i="2"/>
  <c r="X1152" i="2"/>
  <c r="W1164" i="2"/>
  <c r="X1164" i="2"/>
  <c r="W1176" i="2"/>
  <c r="X1176" i="2"/>
  <c r="W1188" i="2"/>
  <c r="X1188" i="2"/>
  <c r="W1200" i="2"/>
  <c r="X1200" i="2"/>
  <c r="W1212" i="2"/>
  <c r="X1212" i="2"/>
  <c r="W1224" i="2"/>
  <c r="X1224" i="2"/>
  <c r="W1236" i="2"/>
  <c r="X1236" i="2"/>
  <c r="W1248" i="2"/>
  <c r="X1248" i="2"/>
  <c r="W1260" i="2"/>
  <c r="X1260" i="2"/>
  <c r="W1272" i="2"/>
  <c r="X1272" i="2"/>
  <c r="W1284" i="2"/>
  <c r="X1284" i="2"/>
  <c r="W1296" i="2"/>
  <c r="X1296" i="2"/>
  <c r="W1308" i="2"/>
  <c r="X1308" i="2"/>
  <c r="W1320" i="2"/>
  <c r="X1320" i="2"/>
  <c r="W1332" i="2"/>
  <c r="X1332" i="2"/>
  <c r="W1344" i="2"/>
  <c r="X1344" i="2"/>
  <c r="W1356" i="2"/>
  <c r="X1356" i="2"/>
  <c r="W1368" i="2"/>
  <c r="X1368" i="2"/>
  <c r="W1380" i="2"/>
  <c r="X1380" i="2"/>
  <c r="W1392" i="2"/>
  <c r="X1392" i="2"/>
  <c r="W1404" i="2"/>
  <c r="X1404" i="2"/>
  <c r="W1416" i="2"/>
  <c r="X1416" i="2"/>
  <c r="W1428" i="2"/>
  <c r="X1428" i="2"/>
  <c r="W1440" i="2"/>
  <c r="X1440" i="2"/>
  <c r="W1452" i="2"/>
  <c r="X1452" i="2"/>
  <c r="W1464" i="2"/>
  <c r="X1464" i="2"/>
  <c r="W1476" i="2"/>
  <c r="X1476" i="2"/>
  <c r="W1488" i="2"/>
  <c r="X1488" i="2"/>
  <c r="W1500" i="2"/>
  <c r="X1500" i="2"/>
  <c r="W1512" i="2"/>
  <c r="X1512" i="2"/>
  <c r="W1524" i="2"/>
  <c r="X1524" i="2"/>
  <c r="W1536" i="2"/>
  <c r="X1536" i="2"/>
  <c r="W1548" i="2"/>
  <c r="X1548" i="2"/>
  <c r="W1560" i="2"/>
  <c r="X1560" i="2"/>
  <c r="W1572" i="2"/>
  <c r="X1572" i="2"/>
  <c r="W1584" i="2"/>
  <c r="X1584" i="2"/>
  <c r="W1596" i="2"/>
  <c r="X1596" i="2"/>
  <c r="W15" i="2"/>
  <c r="X15" i="2"/>
  <c r="W63" i="2"/>
  <c r="X63" i="2"/>
  <c r="W111" i="2"/>
  <c r="X111" i="2"/>
  <c r="W147" i="2"/>
  <c r="X147" i="2"/>
  <c r="W183" i="2"/>
  <c r="X183" i="2"/>
  <c r="W219" i="2"/>
  <c r="X219" i="2"/>
  <c r="W255" i="2"/>
  <c r="X255" i="2"/>
  <c r="W291" i="2"/>
  <c r="X291" i="2"/>
  <c r="W325" i="2"/>
  <c r="X325" i="2"/>
  <c r="W349" i="2"/>
  <c r="X349" i="2"/>
  <c r="W366" i="2"/>
  <c r="X366" i="2"/>
  <c r="W386" i="2"/>
  <c r="X386" i="2"/>
  <c r="W402" i="2"/>
  <c r="X402" i="2"/>
  <c r="W422" i="2"/>
  <c r="X422" i="2"/>
  <c r="W438" i="2"/>
  <c r="X438" i="2"/>
  <c r="W458" i="2"/>
  <c r="X458" i="2"/>
  <c r="W473" i="2"/>
  <c r="X473" i="2"/>
  <c r="W491" i="2"/>
  <c r="X491" i="2"/>
  <c r="W506" i="2"/>
  <c r="X506" i="2"/>
  <c r="W521" i="2"/>
  <c r="X521" i="2"/>
  <c r="W539" i="2"/>
  <c r="X539" i="2"/>
  <c r="W553" i="2"/>
  <c r="X553" i="2"/>
  <c r="W565" i="2"/>
  <c r="X565" i="2"/>
  <c r="W577" i="2"/>
  <c r="X577" i="2"/>
  <c r="W589" i="2"/>
  <c r="X589" i="2"/>
  <c r="W601" i="2"/>
  <c r="X601" i="2"/>
  <c r="W613" i="2"/>
  <c r="X613" i="2"/>
  <c r="W625" i="2"/>
  <c r="X625" i="2"/>
  <c r="W637" i="2"/>
  <c r="X637" i="2"/>
  <c r="W649" i="2"/>
  <c r="X649" i="2"/>
  <c r="W661" i="2"/>
  <c r="X661" i="2"/>
  <c r="W673" i="2"/>
  <c r="X673" i="2"/>
  <c r="W685" i="2"/>
  <c r="X685" i="2"/>
  <c r="W697" i="2"/>
  <c r="X697" i="2"/>
  <c r="W709" i="2"/>
  <c r="X709" i="2"/>
  <c r="W721" i="2"/>
  <c r="X721" i="2"/>
  <c r="W733" i="2"/>
  <c r="X733" i="2"/>
  <c r="W745" i="2"/>
  <c r="X745" i="2"/>
  <c r="W757" i="2"/>
  <c r="X757" i="2"/>
  <c r="W769" i="2"/>
  <c r="X769" i="2"/>
  <c r="W781" i="2"/>
  <c r="X781" i="2"/>
  <c r="W793" i="2"/>
  <c r="X793" i="2"/>
  <c r="W805" i="2"/>
  <c r="X805" i="2"/>
  <c r="W817" i="2"/>
  <c r="X817" i="2"/>
  <c r="W829" i="2"/>
  <c r="X829" i="2"/>
  <c r="W841" i="2"/>
  <c r="X841" i="2"/>
  <c r="W853" i="2"/>
  <c r="X853" i="2"/>
  <c r="W865" i="2"/>
  <c r="X865" i="2"/>
  <c r="W877" i="2"/>
  <c r="X877" i="2"/>
  <c r="W889" i="2"/>
  <c r="X889" i="2"/>
  <c r="W901" i="2"/>
  <c r="X901" i="2"/>
  <c r="W913" i="2"/>
  <c r="X913" i="2"/>
  <c r="W925" i="2"/>
  <c r="X925" i="2"/>
  <c r="W937" i="2"/>
  <c r="X937" i="2"/>
  <c r="W949" i="2"/>
  <c r="X949" i="2"/>
  <c r="W961" i="2"/>
  <c r="X961" i="2"/>
  <c r="W973" i="2"/>
  <c r="X973" i="2"/>
  <c r="W985" i="2"/>
  <c r="X985" i="2"/>
  <c r="W997" i="2"/>
  <c r="X997" i="2"/>
  <c r="W1009" i="2"/>
  <c r="X1009" i="2"/>
  <c r="W1021" i="2"/>
  <c r="X1021" i="2"/>
  <c r="W1033" i="2"/>
  <c r="X1033" i="2"/>
  <c r="W1045" i="2"/>
  <c r="X1045" i="2"/>
  <c r="W1057" i="2"/>
  <c r="X1057" i="2"/>
  <c r="W1069" i="2"/>
  <c r="X1069" i="2"/>
  <c r="W1081" i="2"/>
  <c r="X1081" i="2"/>
  <c r="W1093" i="2"/>
  <c r="X1093" i="2"/>
  <c r="W1105" i="2"/>
  <c r="X1105" i="2"/>
  <c r="W1117" i="2"/>
  <c r="X1117" i="2"/>
  <c r="W1129" i="2"/>
  <c r="X1129" i="2"/>
  <c r="W1141" i="2"/>
  <c r="X1141" i="2"/>
  <c r="W1153" i="2"/>
  <c r="X1153" i="2"/>
  <c r="W1165" i="2"/>
  <c r="X1165" i="2"/>
  <c r="W1177" i="2"/>
  <c r="X1177" i="2"/>
  <c r="W1189" i="2"/>
  <c r="X1189" i="2"/>
  <c r="W1201" i="2"/>
  <c r="X1201" i="2"/>
  <c r="W1213" i="2"/>
  <c r="X1213" i="2"/>
  <c r="W1225" i="2"/>
  <c r="X1225" i="2"/>
  <c r="W1237" i="2"/>
  <c r="X1237" i="2"/>
  <c r="W1249" i="2"/>
  <c r="X1249" i="2"/>
  <c r="W1261" i="2"/>
  <c r="X1261" i="2"/>
  <c r="W1273" i="2"/>
  <c r="X1273" i="2"/>
  <c r="W1285" i="2"/>
  <c r="X1285" i="2"/>
  <c r="W1297" i="2"/>
  <c r="X1297" i="2"/>
  <c r="W1309" i="2"/>
  <c r="X1309" i="2"/>
  <c r="W1321" i="2"/>
  <c r="X1321" i="2"/>
  <c r="W1333" i="2"/>
  <c r="X1333" i="2"/>
  <c r="W1345" i="2"/>
  <c r="X1345" i="2"/>
  <c r="W1357" i="2"/>
  <c r="X1357" i="2"/>
  <c r="W1369" i="2"/>
  <c r="X1369" i="2"/>
  <c r="W1381" i="2"/>
  <c r="X1381" i="2"/>
  <c r="W1393" i="2"/>
  <c r="X1393" i="2"/>
  <c r="W1405" i="2"/>
  <c r="X1405" i="2"/>
  <c r="W1417" i="2"/>
  <c r="X1417" i="2"/>
  <c r="W1429" i="2"/>
  <c r="X1429" i="2"/>
  <c r="W1441" i="2"/>
  <c r="X1441" i="2"/>
  <c r="W1453" i="2"/>
  <c r="X1453" i="2"/>
  <c r="W1465" i="2"/>
  <c r="X1465" i="2"/>
  <c r="W1477" i="2"/>
  <c r="X1477" i="2"/>
  <c r="W1489" i="2"/>
  <c r="X1489" i="2"/>
  <c r="W1501" i="2"/>
  <c r="X1501" i="2"/>
  <c r="W1513" i="2"/>
  <c r="X1513" i="2"/>
  <c r="W1525" i="2"/>
  <c r="X1525" i="2"/>
  <c r="W1537" i="2"/>
  <c r="X1537" i="2"/>
  <c r="W1549" i="2"/>
  <c r="X1549" i="2"/>
  <c r="W1561" i="2"/>
  <c r="X1561" i="2"/>
  <c r="W1573" i="2"/>
  <c r="X1573" i="2"/>
  <c r="W1585" i="2"/>
  <c r="X1585" i="2"/>
  <c r="W1597" i="2"/>
  <c r="X1597" i="2"/>
  <c r="W1609" i="2"/>
  <c r="X1609" i="2"/>
  <c r="W16" i="2"/>
  <c r="X16" i="2"/>
  <c r="W64" i="2"/>
  <c r="X64" i="2"/>
  <c r="W112" i="2"/>
  <c r="X112" i="2"/>
  <c r="W148" i="2"/>
  <c r="X148" i="2"/>
  <c r="W184" i="2"/>
  <c r="X184" i="2"/>
  <c r="W220" i="2"/>
  <c r="X220" i="2"/>
  <c r="W256" i="2"/>
  <c r="X256" i="2"/>
  <c r="W292" i="2"/>
  <c r="X292" i="2"/>
  <c r="W327" i="2"/>
  <c r="X327" i="2"/>
  <c r="W350" i="2"/>
  <c r="X350" i="2"/>
  <c r="W371" i="2"/>
  <c r="X371" i="2"/>
  <c r="W387" i="2"/>
  <c r="X387" i="2"/>
  <c r="W407" i="2"/>
  <c r="X407" i="2"/>
  <c r="W423" i="2"/>
  <c r="X423" i="2"/>
  <c r="W443" i="2"/>
  <c r="X443" i="2"/>
  <c r="W459" i="2"/>
  <c r="X459" i="2"/>
  <c r="W474" i="2"/>
  <c r="X474" i="2"/>
  <c r="W492" i="2"/>
  <c r="X492" i="2"/>
  <c r="W507" i="2"/>
  <c r="X507" i="2"/>
  <c r="W522" i="2"/>
  <c r="X522" i="2"/>
  <c r="W540" i="2"/>
  <c r="X540" i="2"/>
  <c r="W554" i="2"/>
  <c r="X554" i="2"/>
  <c r="W566" i="2"/>
  <c r="X566" i="2"/>
  <c r="W578" i="2"/>
  <c r="X578" i="2"/>
  <c r="W590" i="2"/>
  <c r="X590" i="2"/>
  <c r="W602" i="2"/>
  <c r="X602" i="2"/>
  <c r="W614" i="2"/>
  <c r="X614" i="2"/>
  <c r="W626" i="2"/>
  <c r="X626" i="2"/>
  <c r="W638" i="2"/>
  <c r="X638" i="2"/>
  <c r="W650" i="2"/>
  <c r="X650" i="2"/>
  <c r="W662" i="2"/>
  <c r="X662" i="2"/>
  <c r="W674" i="2"/>
  <c r="X674" i="2"/>
  <c r="W686" i="2"/>
  <c r="X686" i="2"/>
  <c r="W698" i="2"/>
  <c r="X698" i="2"/>
  <c r="W710" i="2"/>
  <c r="X710" i="2"/>
  <c r="W722" i="2"/>
  <c r="X722" i="2"/>
  <c r="W734" i="2"/>
  <c r="X734" i="2"/>
  <c r="W746" i="2"/>
  <c r="X746" i="2"/>
  <c r="W758" i="2"/>
  <c r="X758" i="2"/>
  <c r="W770" i="2"/>
  <c r="X770" i="2"/>
  <c r="W782" i="2"/>
  <c r="X782" i="2"/>
  <c r="W794" i="2"/>
  <c r="X794" i="2"/>
  <c r="W806" i="2"/>
  <c r="X806" i="2"/>
  <c r="W818" i="2"/>
  <c r="X818" i="2"/>
  <c r="W830" i="2"/>
  <c r="X830" i="2"/>
  <c r="W842" i="2"/>
  <c r="X842" i="2"/>
  <c r="W854" i="2"/>
  <c r="X854" i="2"/>
  <c r="W866" i="2"/>
  <c r="X866" i="2"/>
  <c r="W878" i="2"/>
  <c r="X878" i="2"/>
  <c r="W890" i="2"/>
  <c r="X890" i="2"/>
  <c r="W902" i="2"/>
  <c r="X902" i="2"/>
  <c r="W914" i="2"/>
  <c r="X914" i="2"/>
  <c r="W926" i="2"/>
  <c r="X926" i="2"/>
  <c r="W938" i="2"/>
  <c r="X938" i="2"/>
  <c r="W950" i="2"/>
  <c r="X950" i="2"/>
  <c r="W962" i="2"/>
  <c r="X962" i="2"/>
  <c r="W974" i="2"/>
  <c r="X974" i="2"/>
  <c r="W986" i="2"/>
  <c r="X986" i="2"/>
  <c r="W998" i="2"/>
  <c r="X998" i="2"/>
  <c r="W1010" i="2"/>
  <c r="X1010" i="2"/>
  <c r="W1022" i="2"/>
  <c r="X1022" i="2"/>
  <c r="W1034" i="2"/>
  <c r="X1034" i="2"/>
  <c r="W1046" i="2"/>
  <c r="X1046" i="2"/>
  <c r="W1058" i="2"/>
  <c r="X1058" i="2"/>
  <c r="W1070" i="2"/>
  <c r="X1070" i="2"/>
  <c r="W1082" i="2"/>
  <c r="X1082" i="2"/>
  <c r="W1094" i="2"/>
  <c r="X1094" i="2"/>
  <c r="W1106" i="2"/>
  <c r="X1106" i="2"/>
  <c r="W1118" i="2"/>
  <c r="X1118" i="2"/>
  <c r="W1130" i="2"/>
  <c r="X1130" i="2"/>
  <c r="W1142" i="2"/>
  <c r="X1142" i="2"/>
  <c r="W1154" i="2"/>
  <c r="X1154" i="2"/>
  <c r="W1166" i="2"/>
  <c r="X1166" i="2"/>
  <c r="W1178" i="2"/>
  <c r="X1178" i="2"/>
  <c r="W1190" i="2"/>
  <c r="X1190" i="2"/>
  <c r="W1202" i="2"/>
  <c r="X1202" i="2"/>
  <c r="W1214" i="2"/>
  <c r="X1214" i="2"/>
  <c r="W1226" i="2"/>
  <c r="X1226" i="2"/>
  <c r="W1238" i="2"/>
  <c r="X1238" i="2"/>
  <c r="W1250" i="2"/>
  <c r="X1250" i="2"/>
  <c r="W1262" i="2"/>
  <c r="X1262" i="2"/>
  <c r="W1274" i="2"/>
  <c r="X1274" i="2"/>
  <c r="W1286" i="2"/>
  <c r="X1286" i="2"/>
  <c r="W1298" i="2"/>
  <c r="X1298" i="2"/>
  <c r="W1310" i="2"/>
  <c r="X1310" i="2"/>
  <c r="W1322" i="2"/>
  <c r="X1322" i="2"/>
  <c r="W1334" i="2"/>
  <c r="X1334" i="2"/>
  <c r="W1346" i="2"/>
  <c r="X1346" i="2"/>
  <c r="W1358" i="2"/>
  <c r="X1358" i="2"/>
  <c r="W1370" i="2"/>
  <c r="X1370" i="2"/>
  <c r="W1382" i="2"/>
  <c r="X1382" i="2"/>
  <c r="W1394" i="2"/>
  <c r="X1394" i="2"/>
  <c r="W1406" i="2"/>
  <c r="X1406" i="2"/>
  <c r="W1418" i="2"/>
  <c r="X1418" i="2"/>
  <c r="W1430" i="2"/>
  <c r="X1430" i="2"/>
  <c r="W1442" i="2"/>
  <c r="X1442" i="2"/>
  <c r="W1454" i="2"/>
  <c r="X1454" i="2"/>
  <c r="W1466" i="2"/>
  <c r="X1466" i="2"/>
  <c r="W1478" i="2"/>
  <c r="X1478" i="2"/>
  <c r="W1490" i="2"/>
  <c r="X1490" i="2"/>
  <c r="W1502" i="2"/>
  <c r="X1502" i="2"/>
  <c r="W1514" i="2"/>
  <c r="X1514" i="2"/>
  <c r="W1526" i="2"/>
  <c r="X1526" i="2"/>
  <c r="W1538" i="2"/>
  <c r="X1538" i="2"/>
  <c r="W1550" i="2"/>
  <c r="X1550" i="2"/>
  <c r="W1562" i="2"/>
  <c r="X1562" i="2"/>
  <c r="W1574" i="2"/>
  <c r="X1574" i="2"/>
  <c r="W27" i="2"/>
  <c r="X27" i="2"/>
  <c r="W75" i="2"/>
  <c r="X75" i="2"/>
  <c r="W121" i="2"/>
  <c r="X121" i="2"/>
  <c r="W157" i="2"/>
  <c r="X157" i="2"/>
  <c r="W193" i="2"/>
  <c r="X193" i="2"/>
  <c r="W229" i="2"/>
  <c r="X229" i="2"/>
  <c r="W265" i="2"/>
  <c r="X265" i="2"/>
  <c r="W301" i="2"/>
  <c r="X301" i="2"/>
  <c r="W329" i="2"/>
  <c r="X329" i="2"/>
  <c r="W352" i="2"/>
  <c r="X352" i="2"/>
  <c r="W373" i="2"/>
  <c r="X373" i="2"/>
  <c r="W389" i="2"/>
  <c r="X389" i="2"/>
  <c r="W409" i="2"/>
  <c r="X409" i="2"/>
  <c r="W425" i="2"/>
  <c r="X425" i="2"/>
  <c r="W445" i="2"/>
  <c r="X445" i="2"/>
  <c r="W461" i="2"/>
  <c r="X461" i="2"/>
  <c r="W479" i="2"/>
  <c r="X479" i="2"/>
  <c r="W494" i="2"/>
  <c r="X494" i="2"/>
  <c r="W509" i="2"/>
  <c r="X509" i="2"/>
  <c r="W527" i="2"/>
  <c r="X527" i="2"/>
  <c r="W542" i="2"/>
  <c r="X542" i="2"/>
  <c r="W556" i="2"/>
  <c r="X556" i="2"/>
  <c r="W568" i="2"/>
  <c r="X568" i="2"/>
  <c r="W580" i="2"/>
  <c r="X580" i="2"/>
  <c r="W592" i="2"/>
  <c r="X592" i="2"/>
  <c r="W604" i="2"/>
  <c r="X604" i="2"/>
  <c r="W616" i="2"/>
  <c r="X616" i="2"/>
  <c r="W628" i="2"/>
  <c r="X628" i="2"/>
  <c r="W640" i="2"/>
  <c r="X640" i="2"/>
  <c r="W652" i="2"/>
  <c r="X652" i="2"/>
  <c r="W664" i="2"/>
  <c r="X664" i="2"/>
  <c r="W676" i="2"/>
  <c r="X676" i="2"/>
  <c r="W688" i="2"/>
  <c r="X688" i="2"/>
  <c r="W700" i="2"/>
  <c r="X700" i="2"/>
  <c r="W712" i="2"/>
  <c r="X712" i="2"/>
  <c r="W724" i="2"/>
  <c r="X724" i="2"/>
  <c r="W736" i="2"/>
  <c r="X736" i="2"/>
  <c r="W748" i="2"/>
  <c r="X748" i="2"/>
  <c r="W760" i="2"/>
  <c r="X760" i="2"/>
  <c r="W772" i="2"/>
  <c r="X772" i="2"/>
  <c r="W784" i="2"/>
  <c r="X784" i="2"/>
  <c r="W796" i="2"/>
  <c r="X796" i="2"/>
  <c r="W808" i="2"/>
  <c r="X808" i="2"/>
  <c r="W820" i="2"/>
  <c r="X820" i="2"/>
  <c r="W832" i="2"/>
  <c r="X832" i="2"/>
  <c r="W844" i="2"/>
  <c r="X844" i="2"/>
  <c r="W856" i="2"/>
  <c r="X856" i="2"/>
  <c r="W868" i="2"/>
  <c r="X868" i="2"/>
  <c r="W880" i="2"/>
  <c r="X880" i="2"/>
  <c r="W892" i="2"/>
  <c r="X892" i="2"/>
  <c r="W904" i="2"/>
  <c r="X904" i="2"/>
  <c r="W916" i="2"/>
  <c r="X916" i="2"/>
  <c r="W928" i="2"/>
  <c r="X928" i="2"/>
  <c r="W940" i="2"/>
  <c r="X940" i="2"/>
  <c r="W952" i="2"/>
  <c r="X952" i="2"/>
  <c r="W964" i="2"/>
  <c r="X964" i="2"/>
  <c r="W976" i="2"/>
  <c r="X976" i="2"/>
  <c r="W988" i="2"/>
  <c r="X988" i="2"/>
  <c r="W1000" i="2"/>
  <c r="X1000" i="2"/>
  <c r="W1012" i="2"/>
  <c r="X1012" i="2"/>
  <c r="W1024" i="2"/>
  <c r="X1024" i="2"/>
  <c r="W1036" i="2"/>
  <c r="X1036" i="2"/>
  <c r="W1048" i="2"/>
  <c r="X1048" i="2"/>
  <c r="W1060" i="2"/>
  <c r="X1060" i="2"/>
  <c r="W1072" i="2"/>
  <c r="X1072" i="2"/>
  <c r="W1084" i="2"/>
  <c r="X1084" i="2"/>
  <c r="W1096" i="2"/>
  <c r="X1096" i="2"/>
  <c r="W1108" i="2"/>
  <c r="X1108" i="2"/>
  <c r="W1120" i="2"/>
  <c r="X1120" i="2"/>
  <c r="W1132" i="2"/>
  <c r="X1132" i="2"/>
  <c r="W1144" i="2"/>
  <c r="X1144" i="2"/>
  <c r="W1156" i="2"/>
  <c r="X1156" i="2"/>
  <c r="W1168" i="2"/>
  <c r="X1168" i="2"/>
  <c r="W1180" i="2"/>
  <c r="X1180" i="2"/>
  <c r="W1192" i="2"/>
  <c r="X1192" i="2"/>
  <c r="W113" i="2"/>
  <c r="X113" i="2"/>
  <c r="W444" i="2"/>
  <c r="X444" i="2"/>
  <c r="W615" i="2"/>
  <c r="X615" i="2"/>
  <c r="W759" i="2"/>
  <c r="X759" i="2"/>
  <c r="W903" i="2"/>
  <c r="X903" i="2"/>
  <c r="W975" i="2"/>
  <c r="X975" i="2"/>
  <c r="W1047" i="2"/>
  <c r="X1047" i="2"/>
  <c r="W1119" i="2"/>
  <c r="X1119" i="2"/>
  <c r="W1191" i="2"/>
  <c r="X1191" i="2"/>
  <c r="W1240" i="2"/>
  <c r="X1240" i="2"/>
  <c r="W1288" i="2"/>
  <c r="X1288" i="2"/>
  <c r="W1336" i="2"/>
  <c r="X1336" i="2"/>
  <c r="W1384" i="2"/>
  <c r="X1384" i="2"/>
  <c r="W1432" i="2"/>
  <c r="X1432" i="2"/>
  <c r="W1480" i="2"/>
  <c r="X1480" i="2"/>
  <c r="W1528" i="2"/>
  <c r="X1528" i="2"/>
  <c r="W1576" i="2"/>
  <c r="X1576" i="2"/>
  <c r="W1610" i="2"/>
  <c r="X1610" i="2"/>
  <c r="W1632" i="2"/>
  <c r="X1632" i="2"/>
  <c r="W1650" i="2"/>
  <c r="X1650" i="2"/>
  <c r="W1671" i="2"/>
  <c r="X1671" i="2"/>
  <c r="W1692" i="2"/>
  <c r="X1692" i="2"/>
  <c r="W1708" i="2"/>
  <c r="X1708" i="2"/>
  <c r="W1725" i="2"/>
  <c r="X1725" i="2"/>
  <c r="W1741" i="2"/>
  <c r="X1741" i="2"/>
  <c r="W1756" i="2"/>
  <c r="X1756" i="2"/>
  <c r="W1773" i="2"/>
  <c r="X1773" i="2"/>
  <c r="W1789" i="2"/>
  <c r="X1789" i="2"/>
  <c r="W1804" i="2"/>
  <c r="X1804" i="2"/>
  <c r="W1821" i="2"/>
  <c r="X1821" i="2"/>
  <c r="W1837" i="2"/>
  <c r="X1837" i="2"/>
  <c r="W1852" i="2"/>
  <c r="X1852" i="2"/>
  <c r="W1868" i="2"/>
  <c r="X1868" i="2"/>
  <c r="W1882" i="2"/>
  <c r="X1882" i="2"/>
  <c r="W1896" i="2"/>
  <c r="X1896" i="2"/>
  <c r="W1910" i="2"/>
  <c r="X1910" i="2"/>
  <c r="W1922" i="2"/>
  <c r="X1922" i="2"/>
  <c r="W1934" i="2"/>
  <c r="X1934" i="2"/>
  <c r="W1946" i="2"/>
  <c r="X1946" i="2"/>
  <c r="W1958" i="2"/>
  <c r="X1958" i="2"/>
  <c r="W1970" i="2"/>
  <c r="X1970" i="2"/>
  <c r="W1982" i="2"/>
  <c r="X1982" i="2"/>
  <c r="W1994" i="2"/>
  <c r="X1994" i="2"/>
  <c r="W2006" i="2"/>
  <c r="X2006" i="2"/>
  <c r="W2018" i="2"/>
  <c r="X2018" i="2"/>
  <c r="W2030" i="2"/>
  <c r="X2030" i="2"/>
  <c r="W2042" i="2"/>
  <c r="X2042" i="2"/>
  <c r="W2054" i="2"/>
  <c r="X2054" i="2"/>
  <c r="W2066" i="2"/>
  <c r="X2066" i="2"/>
  <c r="W2078" i="2"/>
  <c r="X2078" i="2"/>
  <c r="W2090" i="2"/>
  <c r="X2090" i="2"/>
  <c r="W2102" i="2"/>
  <c r="X2102" i="2"/>
  <c r="W2114" i="2"/>
  <c r="X2114" i="2"/>
  <c r="W2126" i="2"/>
  <c r="X2126" i="2"/>
  <c r="W2138" i="2"/>
  <c r="X2138" i="2"/>
  <c r="W2150" i="2"/>
  <c r="X2150" i="2"/>
  <c r="W2162" i="2"/>
  <c r="X2162" i="2"/>
  <c r="W2174" i="2"/>
  <c r="X2174" i="2"/>
  <c r="W2186" i="2"/>
  <c r="X2186" i="2"/>
  <c r="W2198" i="2"/>
  <c r="X2198" i="2"/>
  <c r="W2210" i="2"/>
  <c r="X2210" i="2"/>
  <c r="W2222" i="2"/>
  <c r="X2222" i="2"/>
  <c r="W2234" i="2"/>
  <c r="X2234" i="2"/>
  <c r="W2246" i="2"/>
  <c r="X2246" i="2"/>
  <c r="W2258" i="2"/>
  <c r="X2258" i="2"/>
  <c r="W2270" i="2"/>
  <c r="X2270" i="2"/>
  <c r="W2282" i="2"/>
  <c r="X2282" i="2"/>
  <c r="W2294" i="2"/>
  <c r="X2294" i="2"/>
  <c r="W2306" i="2"/>
  <c r="X2306" i="2"/>
  <c r="W2318" i="2"/>
  <c r="X2318" i="2"/>
  <c r="W2330" i="2"/>
  <c r="X2330" i="2"/>
  <c r="W2342" i="2"/>
  <c r="X2342" i="2"/>
  <c r="W2354" i="2"/>
  <c r="X2354" i="2"/>
  <c r="W2366" i="2"/>
  <c r="X2366" i="2"/>
  <c r="W2378" i="2"/>
  <c r="X2378" i="2"/>
  <c r="W2390" i="2"/>
  <c r="X2390" i="2"/>
  <c r="W2402" i="2"/>
  <c r="X2402" i="2"/>
  <c r="W2414" i="2"/>
  <c r="X2414" i="2"/>
  <c r="W2426" i="2"/>
  <c r="X2426" i="2"/>
  <c r="W2438" i="2"/>
  <c r="X2438" i="2"/>
  <c r="W2450" i="2"/>
  <c r="X2450" i="2"/>
  <c r="W2462" i="2"/>
  <c r="X2462" i="2"/>
  <c r="W2474" i="2"/>
  <c r="X2474" i="2"/>
  <c r="W2486" i="2"/>
  <c r="X2486" i="2"/>
  <c r="W2498" i="2"/>
  <c r="X2498" i="2"/>
  <c r="W2510" i="2"/>
  <c r="X2510" i="2"/>
  <c r="W2522" i="2"/>
  <c r="X2522" i="2"/>
  <c r="W2534" i="2"/>
  <c r="X2534" i="2"/>
  <c r="W2546" i="2"/>
  <c r="X2546" i="2"/>
  <c r="W2558" i="2"/>
  <c r="X2558" i="2"/>
  <c r="W2570" i="2"/>
  <c r="X2570" i="2"/>
  <c r="W2582" i="2"/>
  <c r="X2582" i="2"/>
  <c r="W2594" i="2"/>
  <c r="X2594" i="2"/>
  <c r="W2606" i="2"/>
  <c r="X2606" i="2"/>
  <c r="W2618" i="2"/>
  <c r="X2618" i="2"/>
  <c r="W2630" i="2"/>
  <c r="X2630" i="2"/>
  <c r="W2642" i="2"/>
  <c r="X2642" i="2"/>
  <c r="W2654" i="2"/>
  <c r="X2654" i="2"/>
  <c r="W2666" i="2"/>
  <c r="X2666" i="2"/>
  <c r="W2678" i="2"/>
  <c r="X2678" i="2"/>
  <c r="W2690" i="2"/>
  <c r="X2690" i="2"/>
  <c r="W2702" i="2"/>
  <c r="X2702" i="2"/>
  <c r="W2714" i="2"/>
  <c r="X2714" i="2"/>
  <c r="W2726" i="2"/>
  <c r="X2726" i="2"/>
  <c r="W2738" i="2"/>
  <c r="X2738" i="2"/>
  <c r="W2750" i="2"/>
  <c r="X2750" i="2"/>
  <c r="W2762" i="2"/>
  <c r="X2762" i="2"/>
  <c r="W2774" i="2"/>
  <c r="X2774" i="2"/>
  <c r="W2786" i="2"/>
  <c r="X2786" i="2"/>
  <c r="W2798" i="2"/>
  <c r="X2798" i="2"/>
  <c r="W2810" i="2"/>
  <c r="X2810" i="2"/>
  <c r="W2822" i="2"/>
  <c r="X2822" i="2"/>
  <c r="W2834" i="2"/>
  <c r="X2834" i="2"/>
  <c r="W2846" i="2"/>
  <c r="X2846" i="2"/>
  <c r="W2858" i="2"/>
  <c r="X2858" i="2"/>
  <c r="W2870" i="2"/>
  <c r="X2870" i="2"/>
  <c r="W2882" i="2"/>
  <c r="X2882" i="2"/>
  <c r="W2894" i="2"/>
  <c r="X2894" i="2"/>
  <c r="W2906" i="2"/>
  <c r="X2906" i="2"/>
  <c r="W2918" i="2"/>
  <c r="X2918" i="2"/>
  <c r="W2930" i="2"/>
  <c r="X2930" i="2"/>
  <c r="W2942" i="2"/>
  <c r="X2942" i="2"/>
  <c r="W2954" i="2"/>
  <c r="X2954" i="2"/>
  <c r="W2966" i="2"/>
  <c r="X2966" i="2"/>
  <c r="W2978" i="2"/>
  <c r="X2978" i="2"/>
  <c r="W2990" i="2"/>
  <c r="X2990" i="2"/>
  <c r="W3002" i="2"/>
  <c r="X3002" i="2"/>
  <c r="W3014" i="2"/>
  <c r="X3014" i="2"/>
  <c r="W3026" i="2"/>
  <c r="X3026" i="2"/>
  <c r="W3038" i="2"/>
  <c r="X3038" i="2"/>
  <c r="W3050" i="2"/>
  <c r="X3050" i="2"/>
  <c r="W3062" i="2"/>
  <c r="X3062" i="2"/>
  <c r="W3074" i="2"/>
  <c r="X3074" i="2"/>
  <c r="W3086" i="2"/>
  <c r="X3086" i="2"/>
  <c r="W3098" i="2"/>
  <c r="X3098" i="2"/>
  <c r="W3110" i="2"/>
  <c r="X3110" i="2"/>
  <c r="W3122" i="2"/>
  <c r="X3122" i="2"/>
  <c r="W3134" i="2"/>
  <c r="X3134" i="2"/>
  <c r="W3146" i="2"/>
  <c r="X3146" i="2"/>
  <c r="W3158" i="2"/>
  <c r="X3158" i="2"/>
  <c r="W3170" i="2"/>
  <c r="X3170" i="2"/>
  <c r="W3182" i="2"/>
  <c r="X3182" i="2"/>
  <c r="W3194" i="2"/>
  <c r="X3194" i="2"/>
  <c r="W3206" i="2"/>
  <c r="X3206" i="2"/>
  <c r="W3218" i="2"/>
  <c r="X3218" i="2"/>
  <c r="W3230" i="2"/>
  <c r="X3230" i="2"/>
  <c r="W3242" i="2"/>
  <c r="X3242" i="2"/>
  <c r="W3254" i="2"/>
  <c r="X3254" i="2"/>
  <c r="W3266" i="2"/>
  <c r="X3266" i="2"/>
  <c r="W3278" i="2"/>
  <c r="X3278" i="2"/>
  <c r="W3290" i="2"/>
  <c r="X3290" i="2"/>
  <c r="W3302" i="2"/>
  <c r="X3302" i="2"/>
  <c r="W3314" i="2"/>
  <c r="X3314" i="2"/>
  <c r="W3326" i="2"/>
  <c r="X3326" i="2"/>
  <c r="W3338" i="2"/>
  <c r="X3338" i="2"/>
  <c r="W3350" i="2"/>
  <c r="X3350" i="2"/>
  <c r="W3362" i="2"/>
  <c r="X3362" i="2"/>
  <c r="W3374" i="2"/>
  <c r="X3374" i="2"/>
  <c r="W3386" i="2"/>
  <c r="X3386" i="2"/>
  <c r="W3398" i="2"/>
  <c r="X3398" i="2"/>
  <c r="W3410" i="2"/>
  <c r="X3410" i="2"/>
  <c r="W3422" i="2"/>
  <c r="X3422" i="2"/>
  <c r="W3434" i="2"/>
  <c r="X3434" i="2"/>
  <c r="W3446" i="2"/>
  <c r="X3446" i="2"/>
  <c r="W3458" i="2"/>
  <c r="X3458" i="2"/>
  <c r="W3470" i="2"/>
  <c r="X3470" i="2"/>
  <c r="W3482" i="2"/>
  <c r="X3482" i="2"/>
  <c r="W3494" i="2"/>
  <c r="X3494" i="2"/>
  <c r="W3506" i="2"/>
  <c r="X3506" i="2"/>
  <c r="W149" i="2"/>
  <c r="X149" i="2"/>
  <c r="W460" i="2"/>
  <c r="X460" i="2"/>
  <c r="W627" i="2"/>
  <c r="X627" i="2"/>
  <c r="W771" i="2"/>
  <c r="X771" i="2"/>
  <c r="W908" i="2"/>
  <c r="X908" i="2"/>
  <c r="W980" i="2"/>
  <c r="X980" i="2"/>
  <c r="W1052" i="2"/>
  <c r="X1052" i="2"/>
  <c r="W1124" i="2"/>
  <c r="X1124" i="2"/>
  <c r="W1196" i="2"/>
  <c r="X1196" i="2"/>
  <c r="W1244" i="2"/>
  <c r="X1244" i="2"/>
  <c r="W1292" i="2"/>
  <c r="X1292" i="2"/>
  <c r="W1340" i="2"/>
  <c r="X1340" i="2"/>
  <c r="W1388" i="2"/>
  <c r="X1388" i="2"/>
  <c r="W1436" i="2"/>
  <c r="X1436" i="2"/>
  <c r="W1484" i="2"/>
  <c r="X1484" i="2"/>
  <c r="W1532" i="2"/>
  <c r="X1532" i="2"/>
  <c r="W1580" i="2"/>
  <c r="X1580" i="2"/>
  <c r="W1611" i="2"/>
  <c r="X1611" i="2"/>
  <c r="W1633" i="2"/>
  <c r="X1633" i="2"/>
  <c r="W1652" i="2"/>
  <c r="X1652" i="2"/>
  <c r="W1672" i="2"/>
  <c r="X1672" i="2"/>
  <c r="W1693" i="2"/>
  <c r="X1693" i="2"/>
  <c r="W1710" i="2"/>
  <c r="X1710" i="2"/>
  <c r="W1726" i="2"/>
  <c r="X1726" i="2"/>
  <c r="W1742" i="2"/>
  <c r="X1742" i="2"/>
  <c r="W1758" i="2"/>
  <c r="X1758" i="2"/>
  <c r="W1774" i="2"/>
  <c r="X1774" i="2"/>
  <c r="W1790" i="2"/>
  <c r="X1790" i="2"/>
  <c r="W1806" i="2"/>
  <c r="X1806" i="2"/>
  <c r="W1822" i="2"/>
  <c r="X1822" i="2"/>
  <c r="W1838" i="2"/>
  <c r="X1838" i="2"/>
  <c r="W1854" i="2"/>
  <c r="X1854" i="2"/>
  <c r="W1869" i="2"/>
  <c r="X1869" i="2"/>
  <c r="W1883" i="2"/>
  <c r="X1883" i="2"/>
  <c r="W1897" i="2"/>
  <c r="X1897" i="2"/>
  <c r="W1911" i="2"/>
  <c r="X1911" i="2"/>
  <c r="W1923" i="2"/>
  <c r="X1923" i="2"/>
  <c r="W1935" i="2"/>
  <c r="X1935" i="2"/>
  <c r="W1947" i="2"/>
  <c r="X1947" i="2"/>
  <c r="W1959" i="2"/>
  <c r="X1959" i="2"/>
  <c r="W1971" i="2"/>
  <c r="X1971" i="2"/>
  <c r="W1983" i="2"/>
  <c r="X1983" i="2"/>
  <c r="W1995" i="2"/>
  <c r="X1995" i="2"/>
  <c r="W2007" i="2"/>
  <c r="X2007" i="2"/>
  <c r="W2019" i="2"/>
  <c r="X2019" i="2"/>
  <c r="W2031" i="2"/>
  <c r="X2031" i="2"/>
  <c r="W2043" i="2"/>
  <c r="X2043" i="2"/>
  <c r="W2055" i="2"/>
  <c r="X2055" i="2"/>
  <c r="W2067" i="2"/>
  <c r="X2067" i="2"/>
  <c r="W2079" i="2"/>
  <c r="X2079" i="2"/>
  <c r="W2091" i="2"/>
  <c r="X2091" i="2"/>
  <c r="W2103" i="2"/>
  <c r="X2103" i="2"/>
  <c r="W2115" i="2"/>
  <c r="X2115" i="2"/>
  <c r="W2127" i="2"/>
  <c r="X2127" i="2"/>
  <c r="W2139" i="2"/>
  <c r="X2139" i="2"/>
  <c r="W2151" i="2"/>
  <c r="X2151" i="2"/>
  <c r="W2163" i="2"/>
  <c r="X2163" i="2"/>
  <c r="W2175" i="2"/>
  <c r="X2175" i="2"/>
  <c r="W2187" i="2"/>
  <c r="X2187" i="2"/>
  <c r="W2199" i="2"/>
  <c r="X2199" i="2"/>
  <c r="W2211" i="2"/>
  <c r="X2211" i="2"/>
  <c r="W2223" i="2"/>
  <c r="X2223" i="2"/>
  <c r="W2235" i="2"/>
  <c r="X2235" i="2"/>
  <c r="W2247" i="2"/>
  <c r="X2247" i="2"/>
  <c r="W2259" i="2"/>
  <c r="X2259" i="2"/>
  <c r="W2271" i="2"/>
  <c r="X2271" i="2"/>
  <c r="W2283" i="2"/>
  <c r="X2283" i="2"/>
  <c r="W2295" i="2"/>
  <c r="X2295" i="2"/>
  <c r="W2307" i="2"/>
  <c r="X2307" i="2"/>
  <c r="W2319" i="2"/>
  <c r="X2319" i="2"/>
  <c r="W2331" i="2"/>
  <c r="X2331" i="2"/>
  <c r="W2343" i="2"/>
  <c r="X2343" i="2"/>
  <c r="W2355" i="2"/>
  <c r="X2355" i="2"/>
  <c r="W2367" i="2"/>
  <c r="X2367" i="2"/>
  <c r="W2379" i="2"/>
  <c r="X2379" i="2"/>
  <c r="W2391" i="2"/>
  <c r="X2391" i="2"/>
  <c r="W2403" i="2"/>
  <c r="X2403" i="2"/>
  <c r="W2415" i="2"/>
  <c r="X2415" i="2"/>
  <c r="W2427" i="2"/>
  <c r="X2427" i="2"/>
  <c r="W2439" i="2"/>
  <c r="X2439" i="2"/>
  <c r="W2451" i="2"/>
  <c r="X2451" i="2"/>
  <c r="W2463" i="2"/>
  <c r="X2463" i="2"/>
  <c r="W2475" i="2"/>
  <c r="X2475" i="2"/>
  <c r="W2487" i="2"/>
  <c r="X2487" i="2"/>
  <c r="W2499" i="2"/>
  <c r="X2499" i="2"/>
  <c r="W2511" i="2"/>
  <c r="X2511" i="2"/>
  <c r="W2523" i="2"/>
  <c r="X2523" i="2"/>
  <c r="W2535" i="2"/>
  <c r="X2535" i="2"/>
  <c r="W2547" i="2"/>
  <c r="X2547" i="2"/>
  <c r="W2559" i="2"/>
  <c r="X2559" i="2"/>
  <c r="W2571" i="2"/>
  <c r="X2571" i="2"/>
  <c r="W2583" i="2"/>
  <c r="X2583" i="2"/>
  <c r="W2595" i="2"/>
  <c r="X2595" i="2"/>
  <c r="W2607" i="2"/>
  <c r="X2607" i="2"/>
  <c r="W2619" i="2"/>
  <c r="X2619" i="2"/>
  <c r="W2631" i="2"/>
  <c r="X2631" i="2"/>
  <c r="W2643" i="2"/>
  <c r="X2643" i="2"/>
  <c r="W2655" i="2"/>
  <c r="X2655" i="2"/>
  <c r="W2667" i="2"/>
  <c r="X2667" i="2"/>
  <c r="W2679" i="2"/>
  <c r="X2679" i="2"/>
  <c r="W2691" i="2"/>
  <c r="X2691" i="2"/>
  <c r="W2703" i="2"/>
  <c r="X2703" i="2"/>
  <c r="W2715" i="2"/>
  <c r="X2715" i="2"/>
  <c r="W2727" i="2"/>
  <c r="X2727" i="2"/>
  <c r="W2739" i="2"/>
  <c r="X2739" i="2"/>
  <c r="W2751" i="2"/>
  <c r="X2751" i="2"/>
  <c r="W2763" i="2"/>
  <c r="X2763" i="2"/>
  <c r="W2775" i="2"/>
  <c r="X2775" i="2"/>
  <c r="W2787" i="2"/>
  <c r="X2787" i="2"/>
  <c r="W2799" i="2"/>
  <c r="X2799" i="2"/>
  <c r="W2811" i="2"/>
  <c r="X2811" i="2"/>
  <c r="W2823" i="2"/>
  <c r="X2823" i="2"/>
  <c r="W2835" i="2"/>
  <c r="X2835" i="2"/>
  <c r="W2847" i="2"/>
  <c r="X2847" i="2"/>
  <c r="W2859" i="2"/>
  <c r="X2859" i="2"/>
  <c r="W2871" i="2"/>
  <c r="X2871" i="2"/>
  <c r="W2883" i="2"/>
  <c r="X2883" i="2"/>
  <c r="W2895" i="2"/>
  <c r="X2895" i="2"/>
  <c r="W2907" i="2"/>
  <c r="X2907" i="2"/>
  <c r="W2919" i="2"/>
  <c r="X2919" i="2"/>
  <c r="W2931" i="2"/>
  <c r="X2931" i="2"/>
  <c r="W2943" i="2"/>
  <c r="X2943" i="2"/>
  <c r="W2955" i="2"/>
  <c r="X2955" i="2"/>
  <c r="W2967" i="2"/>
  <c r="X2967" i="2"/>
  <c r="W2979" i="2"/>
  <c r="X2979" i="2"/>
  <c r="W2991" i="2"/>
  <c r="X2991" i="2"/>
  <c r="W3003" i="2"/>
  <c r="X3003" i="2"/>
  <c r="W3015" i="2"/>
  <c r="X3015" i="2"/>
  <c r="W3027" i="2"/>
  <c r="X3027" i="2"/>
  <c r="W3039" i="2"/>
  <c r="X3039" i="2"/>
  <c r="W3051" i="2"/>
  <c r="X3051" i="2"/>
  <c r="W3063" i="2"/>
  <c r="X3063" i="2"/>
  <c r="W3075" i="2"/>
  <c r="X3075" i="2"/>
  <c r="W3087" i="2"/>
  <c r="X3087" i="2"/>
  <c r="W3099" i="2"/>
  <c r="X3099" i="2"/>
  <c r="W3111" i="2"/>
  <c r="X3111" i="2"/>
  <c r="W3123" i="2"/>
  <c r="X3123" i="2"/>
  <c r="W3135" i="2"/>
  <c r="X3135" i="2"/>
  <c r="W3147" i="2"/>
  <c r="X3147" i="2"/>
  <c r="W3159" i="2"/>
  <c r="X3159" i="2"/>
  <c r="W3171" i="2"/>
  <c r="X3171" i="2"/>
  <c r="W3183" i="2"/>
  <c r="X3183" i="2"/>
  <c r="W3195" i="2"/>
  <c r="X3195" i="2"/>
  <c r="W3207" i="2"/>
  <c r="X3207" i="2"/>
  <c r="W3219" i="2"/>
  <c r="X3219" i="2"/>
  <c r="W3231" i="2"/>
  <c r="X3231" i="2"/>
  <c r="W3243" i="2"/>
  <c r="X3243" i="2"/>
  <c r="W3255" i="2"/>
  <c r="X3255" i="2"/>
  <c r="W3267" i="2"/>
  <c r="X3267" i="2"/>
  <c r="W3279" i="2"/>
  <c r="X3279" i="2"/>
  <c r="W3291" i="2"/>
  <c r="X3291" i="2"/>
  <c r="W3303" i="2"/>
  <c r="X3303" i="2"/>
  <c r="W3315" i="2"/>
  <c r="X3315" i="2"/>
  <c r="W3327" i="2"/>
  <c r="X3327" i="2"/>
  <c r="W3339" i="2"/>
  <c r="X3339" i="2"/>
  <c r="W3351" i="2"/>
  <c r="X3351" i="2"/>
  <c r="W3363" i="2"/>
  <c r="X3363" i="2"/>
  <c r="W185" i="2"/>
  <c r="X185" i="2"/>
  <c r="W475" i="2"/>
  <c r="X475" i="2"/>
  <c r="W639" i="2"/>
  <c r="X639" i="2"/>
  <c r="W783" i="2"/>
  <c r="X783" i="2"/>
  <c r="W915" i="2"/>
  <c r="X915" i="2"/>
  <c r="W987" i="2"/>
  <c r="X987" i="2"/>
  <c r="W1059" i="2"/>
  <c r="X1059" i="2"/>
  <c r="W1131" i="2"/>
  <c r="X1131" i="2"/>
  <c r="W1203" i="2"/>
  <c r="X1203" i="2"/>
  <c r="W1251" i="2"/>
  <c r="X1251" i="2"/>
  <c r="W1299" i="2"/>
  <c r="X1299" i="2"/>
  <c r="W1347" i="2"/>
  <c r="X1347" i="2"/>
  <c r="W1395" i="2"/>
  <c r="X1395" i="2"/>
  <c r="W1443" i="2"/>
  <c r="X1443" i="2"/>
  <c r="W1491" i="2"/>
  <c r="X1491" i="2"/>
  <c r="W1539" i="2"/>
  <c r="X1539" i="2"/>
  <c r="W1586" i="2"/>
  <c r="X1586" i="2"/>
  <c r="W1612" i="2"/>
  <c r="X1612" i="2"/>
  <c r="W1634" i="2"/>
  <c r="X1634" i="2"/>
  <c r="W1656" i="2"/>
  <c r="X1656" i="2"/>
  <c r="W1674" i="2"/>
  <c r="X1674" i="2"/>
  <c r="W1694" i="2"/>
  <c r="X1694" i="2"/>
  <c r="W1712" i="2"/>
  <c r="X1712" i="2"/>
  <c r="W1728" i="2"/>
  <c r="X1728" i="2"/>
  <c r="W1743" i="2"/>
  <c r="X1743" i="2"/>
  <c r="W1760" i="2"/>
  <c r="X1760" i="2"/>
  <c r="W1776" i="2"/>
  <c r="X1776" i="2"/>
  <c r="W1791" i="2"/>
  <c r="X1791" i="2"/>
  <c r="W1808" i="2"/>
  <c r="X1808" i="2"/>
  <c r="W1824" i="2"/>
  <c r="X1824" i="2"/>
  <c r="W1839" i="2"/>
  <c r="X1839" i="2"/>
  <c r="W1856" i="2"/>
  <c r="X1856" i="2"/>
  <c r="W1870" i="2"/>
  <c r="X1870" i="2"/>
  <c r="W1884" i="2"/>
  <c r="X1884" i="2"/>
  <c r="W1898" i="2"/>
  <c r="X1898" i="2"/>
  <c r="W1912" i="2"/>
  <c r="X1912" i="2"/>
  <c r="W1924" i="2"/>
  <c r="X1924" i="2"/>
  <c r="W1936" i="2"/>
  <c r="X1936" i="2"/>
  <c r="W1948" i="2"/>
  <c r="X1948" i="2"/>
  <c r="W1960" i="2"/>
  <c r="X1960" i="2"/>
  <c r="W1972" i="2"/>
  <c r="X1972" i="2"/>
  <c r="W1984" i="2"/>
  <c r="X1984" i="2"/>
  <c r="W1996" i="2"/>
  <c r="X1996" i="2"/>
  <c r="W2008" i="2"/>
  <c r="X2008" i="2"/>
  <c r="W2020" i="2"/>
  <c r="X2020" i="2"/>
  <c r="W2032" i="2"/>
  <c r="X2032" i="2"/>
  <c r="W2044" i="2"/>
  <c r="X2044" i="2"/>
  <c r="W2056" i="2"/>
  <c r="X2056" i="2"/>
  <c r="W2068" i="2"/>
  <c r="X2068" i="2"/>
  <c r="W2080" i="2"/>
  <c r="X2080" i="2"/>
  <c r="W2092" i="2"/>
  <c r="X2092" i="2"/>
  <c r="W2104" i="2"/>
  <c r="X2104" i="2"/>
  <c r="W2116" i="2"/>
  <c r="X2116" i="2"/>
  <c r="W2128" i="2"/>
  <c r="X2128" i="2"/>
  <c r="W2140" i="2"/>
  <c r="X2140" i="2"/>
  <c r="W2152" i="2"/>
  <c r="X2152" i="2"/>
  <c r="W2164" i="2"/>
  <c r="X2164" i="2"/>
  <c r="W2176" i="2"/>
  <c r="X2176" i="2"/>
  <c r="W2188" i="2"/>
  <c r="X2188" i="2"/>
  <c r="W2200" i="2"/>
  <c r="X2200" i="2"/>
  <c r="W2212" i="2"/>
  <c r="X2212" i="2"/>
  <c r="W2224" i="2"/>
  <c r="X2224" i="2"/>
  <c r="W2236" i="2"/>
  <c r="X2236" i="2"/>
  <c r="W2248" i="2"/>
  <c r="X2248" i="2"/>
  <c r="W2260" i="2"/>
  <c r="X2260" i="2"/>
  <c r="W2272" i="2"/>
  <c r="X2272" i="2"/>
  <c r="W2284" i="2"/>
  <c r="X2284" i="2"/>
  <c r="W2296" i="2"/>
  <c r="X2296" i="2"/>
  <c r="W2308" i="2"/>
  <c r="X2308" i="2"/>
  <c r="W2320" i="2"/>
  <c r="X2320" i="2"/>
  <c r="W2332" i="2"/>
  <c r="X2332" i="2"/>
  <c r="W2344" i="2"/>
  <c r="X2344" i="2"/>
  <c r="W2356" i="2"/>
  <c r="X2356" i="2"/>
  <c r="W2368" i="2"/>
  <c r="X2368" i="2"/>
  <c r="W2380" i="2"/>
  <c r="X2380" i="2"/>
  <c r="W2392" i="2"/>
  <c r="X2392" i="2"/>
  <c r="W2404" i="2"/>
  <c r="X2404" i="2"/>
  <c r="W2416" i="2"/>
  <c r="X2416" i="2"/>
  <c r="W2428" i="2"/>
  <c r="X2428" i="2"/>
  <c r="W2440" i="2"/>
  <c r="X2440" i="2"/>
  <c r="W2452" i="2"/>
  <c r="X2452" i="2"/>
  <c r="W2464" i="2"/>
  <c r="X2464" i="2"/>
  <c r="W2476" i="2"/>
  <c r="X2476" i="2"/>
  <c r="W2488" i="2"/>
  <c r="X2488" i="2"/>
  <c r="W2500" i="2"/>
  <c r="X2500" i="2"/>
  <c r="W2512" i="2"/>
  <c r="X2512" i="2"/>
  <c r="W2524" i="2"/>
  <c r="X2524" i="2"/>
  <c r="W2536" i="2"/>
  <c r="X2536" i="2"/>
  <c r="W2548" i="2"/>
  <c r="X2548" i="2"/>
  <c r="W2560" i="2"/>
  <c r="X2560" i="2"/>
  <c r="W2572" i="2"/>
  <c r="X2572" i="2"/>
  <c r="W2584" i="2"/>
  <c r="X2584" i="2"/>
  <c r="W2596" i="2"/>
  <c r="X2596" i="2"/>
  <c r="W2608" i="2"/>
  <c r="X2608" i="2"/>
  <c r="W2620" i="2"/>
  <c r="X2620" i="2"/>
  <c r="W2632" i="2"/>
  <c r="X2632" i="2"/>
  <c r="W2644" i="2"/>
  <c r="X2644" i="2"/>
  <c r="W2656" i="2"/>
  <c r="X2656" i="2"/>
  <c r="W2668" i="2"/>
  <c r="X2668" i="2"/>
  <c r="W2680" i="2"/>
  <c r="X2680" i="2"/>
  <c r="W2692" i="2"/>
  <c r="X2692" i="2"/>
  <c r="W2704" i="2"/>
  <c r="X2704" i="2"/>
  <c r="W2716" i="2"/>
  <c r="X2716" i="2"/>
  <c r="W2728" i="2"/>
  <c r="X2728" i="2"/>
  <c r="W2740" i="2"/>
  <c r="X2740" i="2"/>
  <c r="W2752" i="2"/>
  <c r="X2752" i="2"/>
  <c r="W2764" i="2"/>
  <c r="X2764" i="2"/>
  <c r="W2776" i="2"/>
  <c r="X2776" i="2"/>
  <c r="W2788" i="2"/>
  <c r="X2788" i="2"/>
  <c r="W2800" i="2"/>
  <c r="X2800" i="2"/>
  <c r="W2812" i="2"/>
  <c r="X2812" i="2"/>
  <c r="W2824" i="2"/>
  <c r="X2824" i="2"/>
  <c r="W2836" i="2"/>
  <c r="X2836" i="2"/>
  <c r="W2848" i="2"/>
  <c r="X2848" i="2"/>
  <c r="W2860" i="2"/>
  <c r="X2860" i="2"/>
  <c r="W2872" i="2"/>
  <c r="X2872" i="2"/>
  <c r="W2884" i="2"/>
  <c r="X2884" i="2"/>
  <c r="W2896" i="2"/>
  <c r="X2896" i="2"/>
  <c r="W2908" i="2"/>
  <c r="X2908" i="2"/>
  <c r="W2920" i="2"/>
  <c r="X2920" i="2"/>
  <c r="W2932" i="2"/>
  <c r="X2932" i="2"/>
  <c r="W2944" i="2"/>
  <c r="X2944" i="2"/>
  <c r="W2956" i="2"/>
  <c r="X2956" i="2"/>
  <c r="W2968" i="2"/>
  <c r="X2968" i="2"/>
  <c r="W2980" i="2"/>
  <c r="X2980" i="2"/>
  <c r="W2992" i="2"/>
  <c r="X2992" i="2"/>
  <c r="W3004" i="2"/>
  <c r="X3004" i="2"/>
  <c r="W3016" i="2"/>
  <c r="X3016" i="2"/>
  <c r="W3028" i="2"/>
  <c r="X3028" i="2"/>
  <c r="W3040" i="2"/>
  <c r="X3040" i="2"/>
  <c r="W3052" i="2"/>
  <c r="X3052" i="2"/>
  <c r="W3064" i="2"/>
  <c r="X3064" i="2"/>
  <c r="W3076" i="2"/>
  <c r="X3076" i="2"/>
  <c r="W3088" i="2"/>
  <c r="X3088" i="2"/>
  <c r="W3100" i="2"/>
  <c r="X3100" i="2"/>
  <c r="W3112" i="2"/>
  <c r="X3112" i="2"/>
  <c r="W3124" i="2"/>
  <c r="X3124" i="2"/>
  <c r="W3136" i="2"/>
  <c r="X3136" i="2"/>
  <c r="W3148" i="2"/>
  <c r="X3148" i="2"/>
  <c r="W3160" i="2"/>
  <c r="X3160" i="2"/>
  <c r="W3172" i="2"/>
  <c r="X3172" i="2"/>
  <c r="W3184" i="2"/>
  <c r="X3184" i="2"/>
  <c r="W3196" i="2"/>
  <c r="X3196" i="2"/>
  <c r="W3208" i="2"/>
  <c r="X3208" i="2"/>
  <c r="W3220" i="2"/>
  <c r="X3220" i="2"/>
  <c r="W3232" i="2"/>
  <c r="X3232" i="2"/>
  <c r="W3244" i="2"/>
  <c r="X3244" i="2"/>
  <c r="W3256" i="2"/>
  <c r="X3256" i="2"/>
  <c r="W3268" i="2"/>
  <c r="X3268" i="2"/>
  <c r="W3280" i="2"/>
  <c r="X3280" i="2"/>
  <c r="W3292" i="2"/>
  <c r="X3292" i="2"/>
  <c r="W3304" i="2"/>
  <c r="X3304" i="2"/>
  <c r="W3316" i="2"/>
  <c r="X3316" i="2"/>
  <c r="W3328" i="2"/>
  <c r="X3328" i="2"/>
  <c r="W3340" i="2"/>
  <c r="X3340" i="2"/>
  <c r="W3352" i="2"/>
  <c r="X3352" i="2"/>
  <c r="W221" i="2"/>
  <c r="X221" i="2"/>
  <c r="W493" i="2"/>
  <c r="X493" i="2"/>
  <c r="W651" i="2"/>
  <c r="X651" i="2"/>
  <c r="W795" i="2"/>
  <c r="X795" i="2"/>
  <c r="W920" i="2"/>
  <c r="X920" i="2"/>
  <c r="W992" i="2"/>
  <c r="X992" i="2"/>
  <c r="W1064" i="2"/>
  <c r="X1064" i="2"/>
  <c r="W1136" i="2"/>
  <c r="X1136" i="2"/>
  <c r="W1204" i="2"/>
  <c r="X1204" i="2"/>
  <c r="W1252" i="2"/>
  <c r="X1252" i="2"/>
  <c r="W1300" i="2"/>
  <c r="X1300" i="2"/>
  <c r="W1348" i="2"/>
  <c r="X1348" i="2"/>
  <c r="W1396" i="2"/>
  <c r="X1396" i="2"/>
  <c r="W1444" i="2"/>
  <c r="X1444" i="2"/>
  <c r="W1492" i="2"/>
  <c r="X1492" i="2"/>
  <c r="W1540" i="2"/>
  <c r="X1540" i="2"/>
  <c r="W1587" i="2"/>
  <c r="X1587" i="2"/>
  <c r="W1614" i="2"/>
  <c r="X1614" i="2"/>
  <c r="W1635" i="2"/>
  <c r="X1635" i="2"/>
  <c r="W1657" i="2"/>
  <c r="X1657" i="2"/>
  <c r="W1676" i="2"/>
  <c r="X1676" i="2"/>
  <c r="W1695" i="2"/>
  <c r="X1695" i="2"/>
  <c r="W1713" i="2"/>
  <c r="X1713" i="2"/>
  <c r="W1729" i="2"/>
  <c r="X1729" i="2"/>
  <c r="W1744" i="2"/>
  <c r="X1744" i="2"/>
  <c r="W1761" i="2"/>
  <c r="X1761" i="2"/>
  <c r="W1777" i="2"/>
  <c r="X1777" i="2"/>
  <c r="W1792" i="2"/>
  <c r="X1792" i="2"/>
  <c r="W1809" i="2"/>
  <c r="X1809" i="2"/>
  <c r="W1825" i="2"/>
  <c r="X1825" i="2"/>
  <c r="W1840" i="2"/>
  <c r="X1840" i="2"/>
  <c r="W1857" i="2"/>
  <c r="X1857" i="2"/>
  <c r="W1871" i="2"/>
  <c r="X1871" i="2"/>
  <c r="W1885" i="2"/>
  <c r="X1885" i="2"/>
  <c r="W1899" i="2"/>
  <c r="X1899" i="2"/>
  <c r="W1913" i="2"/>
  <c r="X1913" i="2"/>
  <c r="W1925" i="2"/>
  <c r="X1925" i="2"/>
  <c r="W1937" i="2"/>
  <c r="X1937" i="2"/>
  <c r="W1949" i="2"/>
  <c r="X1949" i="2"/>
  <c r="W1961" i="2"/>
  <c r="X1961" i="2"/>
  <c r="W1973" i="2"/>
  <c r="X1973" i="2"/>
  <c r="W1985" i="2"/>
  <c r="X1985" i="2"/>
  <c r="W1997" i="2"/>
  <c r="X1997" i="2"/>
  <c r="W2009" i="2"/>
  <c r="X2009" i="2"/>
  <c r="W2021" i="2"/>
  <c r="X2021" i="2"/>
  <c r="W2033" i="2"/>
  <c r="X2033" i="2"/>
  <c r="W2045" i="2"/>
  <c r="X2045" i="2"/>
  <c r="W2057" i="2"/>
  <c r="X2057" i="2"/>
  <c r="W2069" i="2"/>
  <c r="X2069" i="2"/>
  <c r="W2081" i="2"/>
  <c r="X2081" i="2"/>
  <c r="W2093" i="2"/>
  <c r="X2093" i="2"/>
  <c r="W2105" i="2"/>
  <c r="X2105" i="2"/>
  <c r="W2117" i="2"/>
  <c r="X2117" i="2"/>
  <c r="W2129" i="2"/>
  <c r="X2129" i="2"/>
  <c r="W2141" i="2"/>
  <c r="X2141" i="2"/>
  <c r="W2153" i="2"/>
  <c r="X2153" i="2"/>
  <c r="W2165" i="2"/>
  <c r="X2165" i="2"/>
  <c r="W2177" i="2"/>
  <c r="X2177" i="2"/>
  <c r="W2189" i="2"/>
  <c r="X2189" i="2"/>
  <c r="W2201" i="2"/>
  <c r="X2201" i="2"/>
  <c r="W2213" i="2"/>
  <c r="X2213" i="2"/>
  <c r="W2225" i="2"/>
  <c r="X2225" i="2"/>
  <c r="W2237" i="2"/>
  <c r="X2237" i="2"/>
  <c r="W2249" i="2"/>
  <c r="X2249" i="2"/>
  <c r="W2261" i="2"/>
  <c r="X2261" i="2"/>
  <c r="W2273" i="2"/>
  <c r="X2273" i="2"/>
  <c r="W2285" i="2"/>
  <c r="X2285" i="2"/>
  <c r="W2297" i="2"/>
  <c r="X2297" i="2"/>
  <c r="W2309" i="2"/>
  <c r="X2309" i="2"/>
  <c r="W2321" i="2"/>
  <c r="X2321" i="2"/>
  <c r="W2333" i="2"/>
  <c r="X2333" i="2"/>
  <c r="W2345" i="2"/>
  <c r="X2345" i="2"/>
  <c r="W2357" i="2"/>
  <c r="X2357" i="2"/>
  <c r="W2369" i="2"/>
  <c r="X2369" i="2"/>
  <c r="W2381" i="2"/>
  <c r="X2381" i="2"/>
  <c r="W2393" i="2"/>
  <c r="X2393" i="2"/>
  <c r="W2405" i="2"/>
  <c r="X2405" i="2"/>
  <c r="W2417" i="2"/>
  <c r="X2417" i="2"/>
  <c r="W2429" i="2"/>
  <c r="X2429" i="2"/>
  <c r="W2441" i="2"/>
  <c r="X2441" i="2"/>
  <c r="W2453" i="2"/>
  <c r="X2453" i="2"/>
  <c r="W2465" i="2"/>
  <c r="X2465" i="2"/>
  <c r="W2477" i="2"/>
  <c r="X2477" i="2"/>
  <c r="W2489" i="2"/>
  <c r="X2489" i="2"/>
  <c r="W2501" i="2"/>
  <c r="X2501" i="2"/>
  <c r="W2513" i="2"/>
  <c r="X2513" i="2"/>
  <c r="W2525" i="2"/>
  <c r="X2525" i="2"/>
  <c r="W2537" i="2"/>
  <c r="X2537" i="2"/>
  <c r="W2549" i="2"/>
  <c r="X2549" i="2"/>
  <c r="W2561" i="2"/>
  <c r="X2561" i="2"/>
  <c r="W2573" i="2"/>
  <c r="X2573" i="2"/>
  <c r="W2585" i="2"/>
  <c r="X2585" i="2"/>
  <c r="W2597" i="2"/>
  <c r="X2597" i="2"/>
  <c r="W2609" i="2"/>
  <c r="X2609" i="2"/>
  <c r="W2621" i="2"/>
  <c r="X2621" i="2"/>
  <c r="W2633" i="2"/>
  <c r="X2633" i="2"/>
  <c r="W2645" i="2"/>
  <c r="X2645" i="2"/>
  <c r="W2657" i="2"/>
  <c r="X2657" i="2"/>
  <c r="W2669" i="2"/>
  <c r="X2669" i="2"/>
  <c r="W2681" i="2"/>
  <c r="X2681" i="2"/>
  <c r="W2693" i="2"/>
  <c r="X2693" i="2"/>
  <c r="W2705" i="2"/>
  <c r="X2705" i="2"/>
  <c r="W2717" i="2"/>
  <c r="X2717" i="2"/>
  <c r="W2729" i="2"/>
  <c r="X2729" i="2"/>
  <c r="W2741" i="2"/>
  <c r="X2741" i="2"/>
  <c r="W2753" i="2"/>
  <c r="X2753" i="2"/>
  <c r="W2765" i="2"/>
  <c r="X2765" i="2"/>
  <c r="W2777" i="2"/>
  <c r="X2777" i="2"/>
  <c r="W2789" i="2"/>
  <c r="X2789" i="2"/>
  <c r="W2801" i="2"/>
  <c r="X2801" i="2"/>
  <c r="W2813" i="2"/>
  <c r="X2813" i="2"/>
  <c r="W2825" i="2"/>
  <c r="X2825" i="2"/>
  <c r="W2837" i="2"/>
  <c r="X2837" i="2"/>
  <c r="W2849" i="2"/>
  <c r="X2849" i="2"/>
  <c r="W2861" i="2"/>
  <c r="X2861" i="2"/>
  <c r="W2873" i="2"/>
  <c r="X2873" i="2"/>
  <c r="W2885" i="2"/>
  <c r="X2885" i="2"/>
  <c r="W2897" i="2"/>
  <c r="X2897" i="2"/>
  <c r="W2909" i="2"/>
  <c r="X2909" i="2"/>
  <c r="W2921" i="2"/>
  <c r="X2921" i="2"/>
  <c r="W2933" i="2"/>
  <c r="X2933" i="2"/>
  <c r="W2945" i="2"/>
  <c r="X2945" i="2"/>
  <c r="W2957" i="2"/>
  <c r="X2957" i="2"/>
  <c r="W2969" i="2"/>
  <c r="X2969" i="2"/>
  <c r="W2981" i="2"/>
  <c r="X2981" i="2"/>
  <c r="W2993" i="2"/>
  <c r="X2993" i="2"/>
  <c r="W3005" i="2"/>
  <c r="X3005" i="2"/>
  <c r="W3017" i="2"/>
  <c r="X3017" i="2"/>
  <c r="W3029" i="2"/>
  <c r="X3029" i="2"/>
  <c r="W3041" i="2"/>
  <c r="X3041" i="2"/>
  <c r="W3053" i="2"/>
  <c r="X3053" i="2"/>
  <c r="W3065" i="2"/>
  <c r="X3065" i="2"/>
  <c r="W3077" i="2"/>
  <c r="X3077" i="2"/>
  <c r="W3089" i="2"/>
  <c r="X3089" i="2"/>
  <c r="W3101" i="2"/>
  <c r="X3101" i="2"/>
  <c r="W3113" i="2"/>
  <c r="X3113" i="2"/>
  <c r="W3125" i="2"/>
  <c r="X3125" i="2"/>
  <c r="W3137" i="2"/>
  <c r="X3137" i="2"/>
  <c r="W3149" i="2"/>
  <c r="X3149" i="2"/>
  <c r="W3161" i="2"/>
  <c r="X3161" i="2"/>
  <c r="W3173" i="2"/>
  <c r="X3173" i="2"/>
  <c r="W257" i="2"/>
  <c r="X257" i="2"/>
  <c r="W508" i="2"/>
  <c r="X508" i="2"/>
  <c r="W663" i="2"/>
  <c r="X663" i="2"/>
  <c r="W807" i="2"/>
  <c r="X807" i="2"/>
  <c r="W927" i="2"/>
  <c r="X927" i="2"/>
  <c r="W999" i="2"/>
  <c r="X999" i="2"/>
  <c r="W1071" i="2"/>
  <c r="X1071" i="2"/>
  <c r="W1143" i="2"/>
  <c r="X1143" i="2"/>
  <c r="W1208" i="2"/>
  <c r="X1208" i="2"/>
  <c r="W1256" i="2"/>
  <c r="X1256" i="2"/>
  <c r="W1304" i="2"/>
  <c r="X1304" i="2"/>
  <c r="W1352" i="2"/>
  <c r="X1352" i="2"/>
  <c r="W1400" i="2"/>
  <c r="X1400" i="2"/>
  <c r="W1448" i="2"/>
  <c r="X1448" i="2"/>
  <c r="W1496" i="2"/>
  <c r="X1496" i="2"/>
  <c r="W1544" i="2"/>
  <c r="X1544" i="2"/>
  <c r="W1588" i="2"/>
  <c r="X1588" i="2"/>
  <c r="W1616" i="2"/>
  <c r="X1616" i="2"/>
  <c r="W1636" i="2"/>
  <c r="X1636" i="2"/>
  <c r="W1658" i="2"/>
  <c r="X1658" i="2"/>
  <c r="W1680" i="2"/>
  <c r="X1680" i="2"/>
  <c r="W1696" i="2"/>
  <c r="X1696" i="2"/>
  <c r="W1714" i="2"/>
  <c r="X1714" i="2"/>
  <c r="W1730" i="2"/>
  <c r="X1730" i="2"/>
  <c r="W1746" i="2"/>
  <c r="X1746" i="2"/>
  <c r="W1762" i="2"/>
  <c r="X1762" i="2"/>
  <c r="W1778" i="2"/>
  <c r="X1778" i="2"/>
  <c r="W1794" i="2"/>
  <c r="X1794" i="2"/>
  <c r="W1810" i="2"/>
  <c r="X1810" i="2"/>
  <c r="W1826" i="2"/>
  <c r="X1826" i="2"/>
  <c r="W1842" i="2"/>
  <c r="X1842" i="2"/>
  <c r="W1858" i="2"/>
  <c r="X1858" i="2"/>
  <c r="W1872" i="2"/>
  <c r="X1872" i="2"/>
  <c r="W1886" i="2"/>
  <c r="X1886" i="2"/>
  <c r="W1900" i="2"/>
  <c r="X1900" i="2"/>
  <c r="W1914" i="2"/>
  <c r="X1914" i="2"/>
  <c r="W1926" i="2"/>
  <c r="X1926" i="2"/>
  <c r="W1938" i="2"/>
  <c r="X1938" i="2"/>
  <c r="W1950" i="2"/>
  <c r="X1950" i="2"/>
  <c r="W1962" i="2"/>
  <c r="X1962" i="2"/>
  <c r="W1974" i="2"/>
  <c r="X1974" i="2"/>
  <c r="W1986" i="2"/>
  <c r="X1986" i="2"/>
  <c r="W1998" i="2"/>
  <c r="X1998" i="2"/>
  <c r="W2010" i="2"/>
  <c r="X2010" i="2"/>
  <c r="W2022" i="2"/>
  <c r="X2022" i="2"/>
  <c r="W2034" i="2"/>
  <c r="X2034" i="2"/>
  <c r="W2046" i="2"/>
  <c r="X2046" i="2"/>
  <c r="W2058" i="2"/>
  <c r="X2058" i="2"/>
  <c r="W2070" i="2"/>
  <c r="X2070" i="2"/>
  <c r="W2082" i="2"/>
  <c r="X2082" i="2"/>
  <c r="W2094" i="2"/>
  <c r="X2094" i="2"/>
  <c r="W2106" i="2"/>
  <c r="X2106" i="2"/>
  <c r="W2118" i="2"/>
  <c r="X2118" i="2"/>
  <c r="W2130" i="2"/>
  <c r="X2130" i="2"/>
  <c r="W2142" i="2"/>
  <c r="X2142" i="2"/>
  <c r="W2154" i="2"/>
  <c r="X2154" i="2"/>
  <c r="W2166" i="2"/>
  <c r="X2166" i="2"/>
  <c r="W2178" i="2"/>
  <c r="X2178" i="2"/>
  <c r="W2190" i="2"/>
  <c r="X2190" i="2"/>
  <c r="W2202" i="2"/>
  <c r="X2202" i="2"/>
  <c r="W2214" i="2"/>
  <c r="X2214" i="2"/>
  <c r="W2226" i="2"/>
  <c r="X2226" i="2"/>
  <c r="W2238" i="2"/>
  <c r="X2238" i="2"/>
  <c r="W2250" i="2"/>
  <c r="X2250" i="2"/>
  <c r="W2262" i="2"/>
  <c r="X2262" i="2"/>
  <c r="W2274" i="2"/>
  <c r="X2274" i="2"/>
  <c r="W2286" i="2"/>
  <c r="X2286" i="2"/>
  <c r="W2298" i="2"/>
  <c r="X2298" i="2"/>
  <c r="W2310" i="2"/>
  <c r="X2310" i="2"/>
  <c r="W2322" i="2"/>
  <c r="X2322" i="2"/>
  <c r="W2334" i="2"/>
  <c r="X2334" i="2"/>
  <c r="W2346" i="2"/>
  <c r="X2346" i="2"/>
  <c r="W2358" i="2"/>
  <c r="X2358" i="2"/>
  <c r="W2370" i="2"/>
  <c r="X2370" i="2"/>
  <c r="W2382" i="2"/>
  <c r="X2382" i="2"/>
  <c r="W2394" i="2"/>
  <c r="X2394" i="2"/>
  <c r="W2406" i="2"/>
  <c r="X2406" i="2"/>
  <c r="W2418" i="2"/>
  <c r="X2418" i="2"/>
  <c r="W2430" i="2"/>
  <c r="X2430" i="2"/>
  <c r="W2442" i="2"/>
  <c r="X2442" i="2"/>
  <c r="W2454" i="2"/>
  <c r="X2454" i="2"/>
  <c r="W2466" i="2"/>
  <c r="X2466" i="2"/>
  <c r="W2478" i="2"/>
  <c r="X2478" i="2"/>
  <c r="W2490" i="2"/>
  <c r="X2490" i="2"/>
  <c r="W2502" i="2"/>
  <c r="X2502" i="2"/>
  <c r="W2514" i="2"/>
  <c r="X2514" i="2"/>
  <c r="W2526" i="2"/>
  <c r="X2526" i="2"/>
  <c r="W2538" i="2"/>
  <c r="X2538" i="2"/>
  <c r="W2550" i="2"/>
  <c r="X2550" i="2"/>
  <c r="W2562" i="2"/>
  <c r="X2562" i="2"/>
  <c r="W2574" i="2"/>
  <c r="X2574" i="2"/>
  <c r="W2586" i="2"/>
  <c r="X2586" i="2"/>
  <c r="W2598" i="2"/>
  <c r="X2598" i="2"/>
  <c r="W2610" i="2"/>
  <c r="X2610" i="2"/>
  <c r="W2622" i="2"/>
  <c r="X2622" i="2"/>
  <c r="W2634" i="2"/>
  <c r="X2634" i="2"/>
  <c r="W2646" i="2"/>
  <c r="X2646" i="2"/>
  <c r="W2658" i="2"/>
  <c r="X2658" i="2"/>
  <c r="W2670" i="2"/>
  <c r="X2670" i="2"/>
  <c r="W2682" i="2"/>
  <c r="X2682" i="2"/>
  <c r="W2694" i="2"/>
  <c r="X2694" i="2"/>
  <c r="W2706" i="2"/>
  <c r="X2706" i="2"/>
  <c r="W2718" i="2"/>
  <c r="X2718" i="2"/>
  <c r="W2730" i="2"/>
  <c r="X2730" i="2"/>
  <c r="W2742" i="2"/>
  <c r="X2742" i="2"/>
  <c r="W2754" i="2"/>
  <c r="X2754" i="2"/>
  <c r="W2766" i="2"/>
  <c r="X2766" i="2"/>
  <c r="W2778" i="2"/>
  <c r="X2778" i="2"/>
  <c r="W2790" i="2"/>
  <c r="X2790" i="2"/>
  <c r="W2802" i="2"/>
  <c r="X2802" i="2"/>
  <c r="W2814" i="2"/>
  <c r="X2814" i="2"/>
  <c r="W2826" i="2"/>
  <c r="X2826" i="2"/>
  <c r="W2838" i="2"/>
  <c r="X2838" i="2"/>
  <c r="W2850" i="2"/>
  <c r="X2850" i="2"/>
  <c r="W2862" i="2"/>
  <c r="X2862" i="2"/>
  <c r="W2874" i="2"/>
  <c r="X2874" i="2"/>
  <c r="W2886" i="2"/>
  <c r="X2886" i="2"/>
  <c r="W2898" i="2"/>
  <c r="X2898" i="2"/>
  <c r="W2910" i="2"/>
  <c r="X2910" i="2"/>
  <c r="W2922" i="2"/>
  <c r="X2922" i="2"/>
  <c r="W2934" i="2"/>
  <c r="X2934" i="2"/>
  <c r="W2946" i="2"/>
  <c r="X2946" i="2"/>
  <c r="W2958" i="2"/>
  <c r="X2958" i="2"/>
  <c r="W2970" i="2"/>
  <c r="X2970" i="2"/>
  <c r="W2982" i="2"/>
  <c r="X2982" i="2"/>
  <c r="W2994" i="2"/>
  <c r="X2994" i="2"/>
  <c r="W3006" i="2"/>
  <c r="X3006" i="2"/>
  <c r="W3018" i="2"/>
  <c r="X3018" i="2"/>
  <c r="W3030" i="2"/>
  <c r="X3030" i="2"/>
  <c r="W3042" i="2"/>
  <c r="X3042" i="2"/>
  <c r="W3054" i="2"/>
  <c r="X3054" i="2"/>
  <c r="W3066" i="2"/>
  <c r="X3066" i="2"/>
  <c r="W3078" i="2"/>
  <c r="X3078" i="2"/>
  <c r="W3090" i="2"/>
  <c r="X3090" i="2"/>
  <c r="W3102" i="2"/>
  <c r="X3102" i="2"/>
  <c r="W3114" i="2"/>
  <c r="X3114" i="2"/>
  <c r="W3126" i="2"/>
  <c r="X3126" i="2"/>
  <c r="W3138" i="2"/>
  <c r="X3138" i="2"/>
  <c r="W3150" i="2"/>
  <c r="X3150" i="2"/>
  <c r="W3162" i="2"/>
  <c r="X3162" i="2"/>
  <c r="W3174" i="2"/>
  <c r="X3174" i="2"/>
  <c r="W3186" i="2"/>
  <c r="X3186" i="2"/>
  <c r="W3198" i="2"/>
  <c r="X3198" i="2"/>
  <c r="W3210" i="2"/>
  <c r="X3210" i="2"/>
  <c r="W3222" i="2"/>
  <c r="X3222" i="2"/>
  <c r="W3234" i="2"/>
  <c r="X3234" i="2"/>
  <c r="W3246" i="2"/>
  <c r="X3246" i="2"/>
  <c r="W3258" i="2"/>
  <c r="X3258" i="2"/>
  <c r="W3270" i="2"/>
  <c r="X3270" i="2"/>
  <c r="W3282" i="2"/>
  <c r="X3282" i="2"/>
  <c r="W3294" i="2"/>
  <c r="X3294" i="2"/>
  <c r="W293" i="2"/>
  <c r="X293" i="2"/>
  <c r="W523" i="2"/>
  <c r="X523" i="2"/>
  <c r="W675" i="2"/>
  <c r="X675" i="2"/>
  <c r="W819" i="2"/>
  <c r="X819" i="2"/>
  <c r="W932" i="2"/>
  <c r="X932" i="2"/>
  <c r="W1004" i="2"/>
  <c r="X1004" i="2"/>
  <c r="W1076" i="2"/>
  <c r="X1076" i="2"/>
  <c r="W1148" i="2"/>
  <c r="X1148" i="2"/>
  <c r="W1215" i="2"/>
  <c r="X1215" i="2"/>
  <c r="W1263" i="2"/>
  <c r="X1263" i="2"/>
  <c r="W1311" i="2"/>
  <c r="X1311" i="2"/>
  <c r="W1359" i="2"/>
  <c r="X1359" i="2"/>
  <c r="W1407" i="2"/>
  <c r="X1407" i="2"/>
  <c r="W1455" i="2"/>
  <c r="X1455" i="2"/>
  <c r="W1503" i="2"/>
  <c r="X1503" i="2"/>
  <c r="W1551" i="2"/>
  <c r="X1551" i="2"/>
  <c r="W1592" i="2"/>
  <c r="X1592" i="2"/>
  <c r="W1620" i="2"/>
  <c r="X1620" i="2"/>
  <c r="W1638" i="2"/>
  <c r="X1638" i="2"/>
  <c r="W1659" i="2"/>
  <c r="X1659" i="2"/>
  <c r="W1681" i="2"/>
  <c r="X1681" i="2"/>
  <c r="W1698" i="2"/>
  <c r="X1698" i="2"/>
  <c r="W1716" i="2"/>
  <c r="X1716" i="2"/>
  <c r="W1731" i="2"/>
  <c r="X1731" i="2"/>
  <c r="W1748" i="2"/>
  <c r="X1748" i="2"/>
  <c r="W1764" i="2"/>
  <c r="X1764" i="2"/>
  <c r="W1779" i="2"/>
  <c r="X1779" i="2"/>
  <c r="W1796" i="2"/>
  <c r="X1796" i="2"/>
  <c r="W1812" i="2"/>
  <c r="X1812" i="2"/>
  <c r="W1827" i="2"/>
  <c r="X1827" i="2"/>
  <c r="W1844" i="2"/>
  <c r="X1844" i="2"/>
  <c r="W1859" i="2"/>
  <c r="X1859" i="2"/>
  <c r="W1873" i="2"/>
  <c r="X1873" i="2"/>
  <c r="W1887" i="2"/>
  <c r="X1887" i="2"/>
  <c r="W1902" i="2"/>
  <c r="X1902" i="2"/>
  <c r="W1915" i="2"/>
  <c r="X1915" i="2"/>
  <c r="W1927" i="2"/>
  <c r="X1927" i="2"/>
  <c r="W1939" i="2"/>
  <c r="X1939" i="2"/>
  <c r="W1951" i="2"/>
  <c r="X1951" i="2"/>
  <c r="W1963" i="2"/>
  <c r="X1963" i="2"/>
  <c r="W1975" i="2"/>
  <c r="X1975" i="2"/>
  <c r="W1987" i="2"/>
  <c r="X1987" i="2"/>
  <c r="W1999" i="2"/>
  <c r="X1999" i="2"/>
  <c r="W2011" i="2"/>
  <c r="X2011" i="2"/>
  <c r="W2023" i="2"/>
  <c r="X2023" i="2"/>
  <c r="W2035" i="2"/>
  <c r="X2035" i="2"/>
  <c r="W2047" i="2"/>
  <c r="X2047" i="2"/>
  <c r="W2059" i="2"/>
  <c r="X2059" i="2"/>
  <c r="W2071" i="2"/>
  <c r="X2071" i="2"/>
  <c r="W2083" i="2"/>
  <c r="X2083" i="2"/>
  <c r="W2095" i="2"/>
  <c r="X2095" i="2"/>
  <c r="W2107" i="2"/>
  <c r="X2107" i="2"/>
  <c r="W2119" i="2"/>
  <c r="X2119" i="2"/>
  <c r="W2131" i="2"/>
  <c r="X2131" i="2"/>
  <c r="W2143" i="2"/>
  <c r="X2143" i="2"/>
  <c r="W2155" i="2"/>
  <c r="X2155" i="2"/>
  <c r="W2167" i="2"/>
  <c r="X2167" i="2"/>
  <c r="W2179" i="2"/>
  <c r="X2179" i="2"/>
  <c r="W2191" i="2"/>
  <c r="X2191" i="2"/>
  <c r="W2203" i="2"/>
  <c r="X2203" i="2"/>
  <c r="W2215" i="2"/>
  <c r="X2215" i="2"/>
  <c r="W2227" i="2"/>
  <c r="X2227" i="2"/>
  <c r="W2239" i="2"/>
  <c r="X2239" i="2"/>
  <c r="W2251" i="2"/>
  <c r="X2251" i="2"/>
  <c r="W2263" i="2"/>
  <c r="X2263" i="2"/>
  <c r="W2275" i="2"/>
  <c r="X2275" i="2"/>
  <c r="W2287" i="2"/>
  <c r="X2287" i="2"/>
  <c r="W2299" i="2"/>
  <c r="X2299" i="2"/>
  <c r="W2311" i="2"/>
  <c r="X2311" i="2"/>
  <c r="W2323" i="2"/>
  <c r="X2323" i="2"/>
  <c r="W2335" i="2"/>
  <c r="X2335" i="2"/>
  <c r="W2347" i="2"/>
  <c r="X2347" i="2"/>
  <c r="W2359" i="2"/>
  <c r="X2359" i="2"/>
  <c r="W2371" i="2"/>
  <c r="X2371" i="2"/>
  <c r="W2383" i="2"/>
  <c r="X2383" i="2"/>
  <c r="W2395" i="2"/>
  <c r="X2395" i="2"/>
  <c r="W2407" i="2"/>
  <c r="X2407" i="2"/>
  <c r="W2419" i="2"/>
  <c r="X2419" i="2"/>
  <c r="W2431" i="2"/>
  <c r="X2431" i="2"/>
  <c r="W2443" i="2"/>
  <c r="X2443" i="2"/>
  <c r="W2455" i="2"/>
  <c r="X2455" i="2"/>
  <c r="W2467" i="2"/>
  <c r="X2467" i="2"/>
  <c r="W2479" i="2"/>
  <c r="X2479" i="2"/>
  <c r="W2491" i="2"/>
  <c r="X2491" i="2"/>
  <c r="W2503" i="2"/>
  <c r="X2503" i="2"/>
  <c r="W2515" i="2"/>
  <c r="X2515" i="2"/>
  <c r="W2527" i="2"/>
  <c r="X2527" i="2"/>
  <c r="W2539" i="2"/>
  <c r="X2539" i="2"/>
  <c r="W2551" i="2"/>
  <c r="X2551" i="2"/>
  <c r="W2563" i="2"/>
  <c r="X2563" i="2"/>
  <c r="W2575" i="2"/>
  <c r="X2575" i="2"/>
  <c r="W2587" i="2"/>
  <c r="X2587" i="2"/>
  <c r="W2599" i="2"/>
  <c r="X2599" i="2"/>
  <c r="W2611" i="2"/>
  <c r="X2611" i="2"/>
  <c r="W2623" i="2"/>
  <c r="X2623" i="2"/>
  <c r="W2635" i="2"/>
  <c r="X2635" i="2"/>
  <c r="W2647" i="2"/>
  <c r="X2647" i="2"/>
  <c r="W2659" i="2"/>
  <c r="X2659" i="2"/>
  <c r="W2671" i="2"/>
  <c r="X2671" i="2"/>
  <c r="W2683" i="2"/>
  <c r="X2683" i="2"/>
  <c r="W2695" i="2"/>
  <c r="X2695" i="2"/>
  <c r="W2707" i="2"/>
  <c r="X2707" i="2"/>
  <c r="W2719" i="2"/>
  <c r="X2719" i="2"/>
  <c r="W2731" i="2"/>
  <c r="X2731" i="2"/>
  <c r="W2743" i="2"/>
  <c r="X2743" i="2"/>
  <c r="W2755" i="2"/>
  <c r="X2755" i="2"/>
  <c r="W2767" i="2"/>
  <c r="X2767" i="2"/>
  <c r="W2779" i="2"/>
  <c r="X2779" i="2"/>
  <c r="W2791" i="2"/>
  <c r="X2791" i="2"/>
  <c r="W2803" i="2"/>
  <c r="X2803" i="2"/>
  <c r="W2815" i="2"/>
  <c r="X2815" i="2"/>
  <c r="W2827" i="2"/>
  <c r="X2827" i="2"/>
  <c r="W2839" i="2"/>
  <c r="X2839" i="2"/>
  <c r="W2851" i="2"/>
  <c r="X2851" i="2"/>
  <c r="W2863" i="2"/>
  <c r="X2863" i="2"/>
  <c r="W2875" i="2"/>
  <c r="X2875" i="2"/>
  <c r="W2887" i="2"/>
  <c r="X2887" i="2"/>
  <c r="W2899" i="2"/>
  <c r="X2899" i="2"/>
  <c r="W2911" i="2"/>
  <c r="X2911" i="2"/>
  <c r="W2923" i="2"/>
  <c r="X2923" i="2"/>
  <c r="W2935" i="2"/>
  <c r="X2935" i="2"/>
  <c r="W2947" i="2"/>
  <c r="X2947" i="2"/>
  <c r="W2959" i="2"/>
  <c r="X2959" i="2"/>
  <c r="W2971" i="2"/>
  <c r="X2971" i="2"/>
  <c r="W2983" i="2"/>
  <c r="X2983" i="2"/>
  <c r="W2995" i="2"/>
  <c r="X2995" i="2"/>
  <c r="W3007" i="2"/>
  <c r="X3007" i="2"/>
  <c r="W3019" i="2"/>
  <c r="X3019" i="2"/>
  <c r="W3031" i="2"/>
  <c r="X3031" i="2"/>
  <c r="W3043" i="2"/>
  <c r="X3043" i="2"/>
  <c r="W3055" i="2"/>
  <c r="X3055" i="2"/>
  <c r="W3067" i="2"/>
  <c r="X3067" i="2"/>
  <c r="W328" i="2"/>
  <c r="X328" i="2"/>
  <c r="W541" i="2"/>
  <c r="X541" i="2"/>
  <c r="W687" i="2"/>
  <c r="X687" i="2"/>
  <c r="W831" i="2"/>
  <c r="X831" i="2"/>
  <c r="W939" i="2"/>
  <c r="X939" i="2"/>
  <c r="W1011" i="2"/>
  <c r="X1011" i="2"/>
  <c r="W1083" i="2"/>
  <c r="X1083" i="2"/>
  <c r="W1155" i="2"/>
  <c r="X1155" i="2"/>
  <c r="W1216" i="2"/>
  <c r="X1216" i="2"/>
  <c r="W1264" i="2"/>
  <c r="X1264" i="2"/>
  <c r="W1312" i="2"/>
  <c r="X1312" i="2"/>
  <c r="W1360" i="2"/>
  <c r="X1360" i="2"/>
  <c r="W1408" i="2"/>
  <c r="X1408" i="2"/>
  <c r="W1456" i="2"/>
  <c r="X1456" i="2"/>
  <c r="W1504" i="2"/>
  <c r="X1504" i="2"/>
  <c r="W1552" i="2"/>
  <c r="X1552" i="2"/>
  <c r="W1598" i="2"/>
  <c r="X1598" i="2"/>
  <c r="W1621" i="2"/>
  <c r="X1621" i="2"/>
  <c r="W1640" i="2"/>
  <c r="X1640" i="2"/>
  <c r="W1660" i="2"/>
  <c r="X1660" i="2"/>
  <c r="W1682" i="2"/>
  <c r="X1682" i="2"/>
  <c r="W1700" i="2"/>
  <c r="X1700" i="2"/>
  <c r="W1717" i="2"/>
  <c r="X1717" i="2"/>
  <c r="W1732" i="2"/>
  <c r="X1732" i="2"/>
  <c r="W1749" i="2"/>
  <c r="X1749" i="2"/>
  <c r="W1765" i="2"/>
  <c r="X1765" i="2"/>
  <c r="W1780" i="2"/>
  <c r="X1780" i="2"/>
  <c r="W1797" i="2"/>
  <c r="X1797" i="2"/>
  <c r="W1813" i="2"/>
  <c r="X1813" i="2"/>
  <c r="W1828" i="2"/>
  <c r="X1828" i="2"/>
  <c r="W1845" i="2"/>
  <c r="X1845" i="2"/>
  <c r="W1860" i="2"/>
  <c r="X1860" i="2"/>
  <c r="W1874" i="2"/>
  <c r="X1874" i="2"/>
  <c r="W1888" i="2"/>
  <c r="X1888" i="2"/>
  <c r="W1904" i="2"/>
  <c r="X1904" i="2"/>
  <c r="W1916" i="2"/>
  <c r="X1916" i="2"/>
  <c r="W1928" i="2"/>
  <c r="X1928" i="2"/>
  <c r="W1940" i="2"/>
  <c r="X1940" i="2"/>
  <c r="W1952" i="2"/>
  <c r="X1952" i="2"/>
  <c r="W1964" i="2"/>
  <c r="X1964" i="2"/>
  <c r="W1976" i="2"/>
  <c r="X1976" i="2"/>
  <c r="W1988" i="2"/>
  <c r="X1988" i="2"/>
  <c r="W2000" i="2"/>
  <c r="X2000" i="2"/>
  <c r="W2012" i="2"/>
  <c r="X2012" i="2"/>
  <c r="W2024" i="2"/>
  <c r="X2024" i="2"/>
  <c r="W2036" i="2"/>
  <c r="X2036" i="2"/>
  <c r="W2048" i="2"/>
  <c r="X2048" i="2"/>
  <c r="W2060" i="2"/>
  <c r="X2060" i="2"/>
  <c r="W2072" i="2"/>
  <c r="X2072" i="2"/>
  <c r="W2084" i="2"/>
  <c r="X2084" i="2"/>
  <c r="W2096" i="2"/>
  <c r="X2096" i="2"/>
  <c r="W2108" i="2"/>
  <c r="X2108" i="2"/>
  <c r="W2120" i="2"/>
  <c r="X2120" i="2"/>
  <c r="W2132" i="2"/>
  <c r="X2132" i="2"/>
  <c r="W2144" i="2"/>
  <c r="X2144" i="2"/>
  <c r="W2156" i="2"/>
  <c r="X2156" i="2"/>
  <c r="W2168" i="2"/>
  <c r="X2168" i="2"/>
  <c r="W2180" i="2"/>
  <c r="X2180" i="2"/>
  <c r="W2192" i="2"/>
  <c r="X2192" i="2"/>
  <c r="W2204" i="2"/>
  <c r="X2204" i="2"/>
  <c r="W2216" i="2"/>
  <c r="X2216" i="2"/>
  <c r="W2228" i="2"/>
  <c r="X2228" i="2"/>
  <c r="W2240" i="2"/>
  <c r="X2240" i="2"/>
  <c r="W2252" i="2"/>
  <c r="X2252" i="2"/>
  <c r="W2264" i="2"/>
  <c r="X2264" i="2"/>
  <c r="W2276" i="2"/>
  <c r="X2276" i="2"/>
  <c r="W2288" i="2"/>
  <c r="X2288" i="2"/>
  <c r="W2300" i="2"/>
  <c r="X2300" i="2"/>
  <c r="W2312" i="2"/>
  <c r="X2312" i="2"/>
  <c r="W2324" i="2"/>
  <c r="X2324" i="2"/>
  <c r="W2336" i="2"/>
  <c r="X2336" i="2"/>
  <c r="W2348" i="2"/>
  <c r="X2348" i="2"/>
  <c r="W2360" i="2"/>
  <c r="X2360" i="2"/>
  <c r="W2372" i="2"/>
  <c r="X2372" i="2"/>
  <c r="W2384" i="2"/>
  <c r="X2384" i="2"/>
  <c r="W2396" i="2"/>
  <c r="X2396" i="2"/>
  <c r="W2408" i="2"/>
  <c r="X2408" i="2"/>
  <c r="W2420" i="2"/>
  <c r="X2420" i="2"/>
  <c r="W2432" i="2"/>
  <c r="X2432" i="2"/>
  <c r="W2444" i="2"/>
  <c r="X2444" i="2"/>
  <c r="W2456" i="2"/>
  <c r="X2456" i="2"/>
  <c r="W2468" i="2"/>
  <c r="X2468" i="2"/>
  <c r="W2480" i="2"/>
  <c r="X2480" i="2"/>
  <c r="W2492" i="2"/>
  <c r="X2492" i="2"/>
  <c r="W2504" i="2"/>
  <c r="X2504" i="2"/>
  <c r="W2516" i="2"/>
  <c r="X2516" i="2"/>
  <c r="W2528" i="2"/>
  <c r="X2528" i="2"/>
  <c r="W2540" i="2"/>
  <c r="X2540" i="2"/>
  <c r="W2552" i="2"/>
  <c r="X2552" i="2"/>
  <c r="W2564" i="2"/>
  <c r="X2564" i="2"/>
  <c r="W2576" i="2"/>
  <c r="X2576" i="2"/>
  <c r="W2588" i="2"/>
  <c r="X2588" i="2"/>
  <c r="W2600" i="2"/>
  <c r="X2600" i="2"/>
  <c r="W2612" i="2"/>
  <c r="X2612" i="2"/>
  <c r="W2624" i="2"/>
  <c r="X2624" i="2"/>
  <c r="W2636" i="2"/>
  <c r="X2636" i="2"/>
  <c r="W2648" i="2"/>
  <c r="X2648" i="2"/>
  <c r="W2660" i="2"/>
  <c r="X2660" i="2"/>
  <c r="W2672" i="2"/>
  <c r="X2672" i="2"/>
  <c r="W2684" i="2"/>
  <c r="X2684" i="2"/>
  <c r="W2696" i="2"/>
  <c r="X2696" i="2"/>
  <c r="W2708" i="2"/>
  <c r="X2708" i="2"/>
  <c r="W2720" i="2"/>
  <c r="X2720" i="2"/>
  <c r="W2732" i="2"/>
  <c r="X2732" i="2"/>
  <c r="W2744" i="2"/>
  <c r="X2744" i="2"/>
  <c r="W2756" i="2"/>
  <c r="X2756" i="2"/>
  <c r="W2768" i="2"/>
  <c r="X2768" i="2"/>
  <c r="W2780" i="2"/>
  <c r="X2780" i="2"/>
  <c r="W2792" i="2"/>
  <c r="X2792" i="2"/>
  <c r="W2804" i="2"/>
  <c r="X2804" i="2"/>
  <c r="W2816" i="2"/>
  <c r="X2816" i="2"/>
  <c r="W2828" i="2"/>
  <c r="X2828" i="2"/>
  <c r="W2840" i="2"/>
  <c r="X2840" i="2"/>
  <c r="W2852" i="2"/>
  <c r="X2852" i="2"/>
  <c r="W2864" i="2"/>
  <c r="X2864" i="2"/>
  <c r="W2876" i="2"/>
  <c r="X2876" i="2"/>
  <c r="W2888" i="2"/>
  <c r="X2888" i="2"/>
  <c r="W2900" i="2"/>
  <c r="X2900" i="2"/>
  <c r="W2912" i="2"/>
  <c r="X2912" i="2"/>
  <c r="W2924" i="2"/>
  <c r="X2924" i="2"/>
  <c r="W2936" i="2"/>
  <c r="X2936" i="2"/>
  <c r="W2948" i="2"/>
  <c r="X2948" i="2"/>
  <c r="W2960" i="2"/>
  <c r="X2960" i="2"/>
  <c r="W2972" i="2"/>
  <c r="X2972" i="2"/>
  <c r="W2984" i="2"/>
  <c r="X2984" i="2"/>
  <c r="W2996" i="2"/>
  <c r="X2996" i="2"/>
  <c r="W3008" i="2"/>
  <c r="X3008" i="2"/>
  <c r="W3020" i="2"/>
  <c r="X3020" i="2"/>
  <c r="W3032" i="2"/>
  <c r="X3032" i="2"/>
  <c r="W3044" i="2"/>
  <c r="X3044" i="2"/>
  <c r="W351" i="2"/>
  <c r="X351" i="2"/>
  <c r="W555" i="2"/>
  <c r="X555" i="2"/>
  <c r="W699" i="2"/>
  <c r="X699" i="2"/>
  <c r="W843" i="2"/>
  <c r="X843" i="2"/>
  <c r="W944" i="2"/>
  <c r="X944" i="2"/>
  <c r="W1016" i="2"/>
  <c r="X1016" i="2"/>
  <c r="W1088" i="2"/>
  <c r="X1088" i="2"/>
  <c r="W1160" i="2"/>
  <c r="X1160" i="2"/>
  <c r="W1220" i="2"/>
  <c r="X1220" i="2"/>
  <c r="W1268" i="2"/>
  <c r="X1268" i="2"/>
  <c r="W1316" i="2"/>
  <c r="X1316" i="2"/>
  <c r="W1364" i="2"/>
  <c r="X1364" i="2"/>
  <c r="W1412" i="2"/>
  <c r="X1412" i="2"/>
  <c r="W1460" i="2"/>
  <c r="X1460" i="2"/>
  <c r="W1508" i="2"/>
  <c r="X1508" i="2"/>
  <c r="W1556" i="2"/>
  <c r="X1556" i="2"/>
  <c r="W1599" i="2"/>
  <c r="X1599" i="2"/>
  <c r="W1622" i="2"/>
  <c r="X1622" i="2"/>
  <c r="W1644" i="2"/>
  <c r="X1644" i="2"/>
  <c r="W1662" i="2"/>
  <c r="X1662" i="2"/>
  <c r="W1683" i="2"/>
  <c r="X1683" i="2"/>
  <c r="W1702" i="2"/>
  <c r="X1702" i="2"/>
  <c r="W1718" i="2"/>
  <c r="X1718" i="2"/>
  <c r="W1734" i="2"/>
  <c r="X1734" i="2"/>
  <c r="W1750" i="2"/>
  <c r="X1750" i="2"/>
  <c r="W1766" i="2"/>
  <c r="X1766" i="2"/>
  <c r="W1782" i="2"/>
  <c r="X1782" i="2"/>
  <c r="W1798" i="2"/>
  <c r="X1798" i="2"/>
  <c r="W1814" i="2"/>
  <c r="X1814" i="2"/>
  <c r="W1830" i="2"/>
  <c r="X1830" i="2"/>
  <c r="W1846" i="2"/>
  <c r="X1846" i="2"/>
  <c r="W1861" i="2"/>
  <c r="X1861" i="2"/>
  <c r="W1875" i="2"/>
  <c r="X1875" i="2"/>
  <c r="W1890" i="2"/>
  <c r="X1890" i="2"/>
  <c r="W1905" i="2"/>
  <c r="X1905" i="2"/>
  <c r="W1917" i="2"/>
  <c r="X1917" i="2"/>
  <c r="W1929" i="2"/>
  <c r="X1929" i="2"/>
  <c r="W1941" i="2"/>
  <c r="X1941" i="2"/>
  <c r="W1953" i="2"/>
  <c r="X1953" i="2"/>
  <c r="W1965" i="2"/>
  <c r="X1965" i="2"/>
  <c r="W1977" i="2"/>
  <c r="X1977" i="2"/>
  <c r="W1989" i="2"/>
  <c r="X1989" i="2"/>
  <c r="W2001" i="2"/>
  <c r="X2001" i="2"/>
  <c r="W2013" i="2"/>
  <c r="X2013" i="2"/>
  <c r="W2025" i="2"/>
  <c r="X2025" i="2"/>
  <c r="W2037" i="2"/>
  <c r="X2037" i="2"/>
  <c r="W2049" i="2"/>
  <c r="X2049" i="2"/>
  <c r="W2061" i="2"/>
  <c r="X2061" i="2"/>
  <c r="W2073" i="2"/>
  <c r="X2073" i="2"/>
  <c r="W2085" i="2"/>
  <c r="X2085" i="2"/>
  <c r="W2097" i="2"/>
  <c r="X2097" i="2"/>
  <c r="W2109" i="2"/>
  <c r="X2109" i="2"/>
  <c r="W2121" i="2"/>
  <c r="X2121" i="2"/>
  <c r="W2133" i="2"/>
  <c r="X2133" i="2"/>
  <c r="W2145" i="2"/>
  <c r="X2145" i="2"/>
  <c r="W2157" i="2"/>
  <c r="X2157" i="2"/>
  <c r="W2169" i="2"/>
  <c r="X2169" i="2"/>
  <c r="W2181" i="2"/>
  <c r="X2181" i="2"/>
  <c r="W2193" i="2"/>
  <c r="X2193" i="2"/>
  <c r="W2205" i="2"/>
  <c r="X2205" i="2"/>
  <c r="W2217" i="2"/>
  <c r="X2217" i="2"/>
  <c r="W2229" i="2"/>
  <c r="X2229" i="2"/>
  <c r="W2241" i="2"/>
  <c r="X2241" i="2"/>
  <c r="W2253" i="2"/>
  <c r="X2253" i="2"/>
  <c r="W2265" i="2"/>
  <c r="X2265" i="2"/>
  <c r="W2277" i="2"/>
  <c r="X2277" i="2"/>
  <c r="W2289" i="2"/>
  <c r="X2289" i="2"/>
  <c r="W2301" i="2"/>
  <c r="X2301" i="2"/>
  <c r="W2313" i="2"/>
  <c r="X2313" i="2"/>
  <c r="W2325" i="2"/>
  <c r="X2325" i="2"/>
  <c r="W2337" i="2"/>
  <c r="X2337" i="2"/>
  <c r="W2349" i="2"/>
  <c r="X2349" i="2"/>
  <c r="W2361" i="2"/>
  <c r="X2361" i="2"/>
  <c r="W2373" i="2"/>
  <c r="X2373" i="2"/>
  <c r="W2385" i="2"/>
  <c r="X2385" i="2"/>
  <c r="W2397" i="2"/>
  <c r="X2397" i="2"/>
  <c r="W2409" i="2"/>
  <c r="X2409" i="2"/>
  <c r="W2421" i="2"/>
  <c r="X2421" i="2"/>
  <c r="W2433" i="2"/>
  <c r="X2433" i="2"/>
  <c r="W2445" i="2"/>
  <c r="X2445" i="2"/>
  <c r="W2457" i="2"/>
  <c r="X2457" i="2"/>
  <c r="W2469" i="2"/>
  <c r="X2469" i="2"/>
  <c r="W2481" i="2"/>
  <c r="X2481" i="2"/>
  <c r="W2493" i="2"/>
  <c r="X2493" i="2"/>
  <c r="W2505" i="2"/>
  <c r="X2505" i="2"/>
  <c r="W2517" i="2"/>
  <c r="X2517" i="2"/>
  <c r="W2529" i="2"/>
  <c r="X2529" i="2"/>
  <c r="W2541" i="2"/>
  <c r="X2541" i="2"/>
  <c r="W2553" i="2"/>
  <c r="X2553" i="2"/>
  <c r="W2565" i="2"/>
  <c r="X2565" i="2"/>
  <c r="W2577" i="2"/>
  <c r="X2577" i="2"/>
  <c r="W2589" i="2"/>
  <c r="X2589" i="2"/>
  <c r="W2601" i="2"/>
  <c r="X2601" i="2"/>
  <c r="W2613" i="2"/>
  <c r="X2613" i="2"/>
  <c r="W2625" i="2"/>
  <c r="X2625" i="2"/>
  <c r="W2637" i="2"/>
  <c r="X2637" i="2"/>
  <c r="W2649" i="2"/>
  <c r="X2649" i="2"/>
  <c r="W2661" i="2"/>
  <c r="X2661" i="2"/>
  <c r="W2673" i="2"/>
  <c r="X2673" i="2"/>
  <c r="W2685" i="2"/>
  <c r="X2685" i="2"/>
  <c r="W2697" i="2"/>
  <c r="X2697" i="2"/>
  <c r="W2709" i="2"/>
  <c r="X2709" i="2"/>
  <c r="W2721" i="2"/>
  <c r="X2721" i="2"/>
  <c r="W2733" i="2"/>
  <c r="X2733" i="2"/>
  <c r="W2745" i="2"/>
  <c r="X2745" i="2"/>
  <c r="W2757" i="2"/>
  <c r="X2757" i="2"/>
  <c r="W2769" i="2"/>
  <c r="X2769" i="2"/>
  <c r="W2781" i="2"/>
  <c r="X2781" i="2"/>
  <c r="W2793" i="2"/>
  <c r="X2793" i="2"/>
  <c r="W2805" i="2"/>
  <c r="X2805" i="2"/>
  <c r="W2817" i="2"/>
  <c r="X2817" i="2"/>
  <c r="W2829" i="2"/>
  <c r="X2829" i="2"/>
  <c r="W2841" i="2"/>
  <c r="X2841" i="2"/>
  <c r="W2853" i="2"/>
  <c r="X2853" i="2"/>
  <c r="W2865" i="2"/>
  <c r="X2865" i="2"/>
  <c r="W2877" i="2"/>
  <c r="X2877" i="2"/>
  <c r="W2889" i="2"/>
  <c r="X2889" i="2"/>
  <c r="W2901" i="2"/>
  <c r="X2901" i="2"/>
  <c r="W2913" i="2"/>
  <c r="X2913" i="2"/>
  <c r="W2925" i="2"/>
  <c r="X2925" i="2"/>
  <c r="W2937" i="2"/>
  <c r="X2937" i="2"/>
  <c r="W2949" i="2"/>
  <c r="X2949" i="2"/>
  <c r="W2961" i="2"/>
  <c r="X2961" i="2"/>
  <c r="W2973" i="2"/>
  <c r="X2973" i="2"/>
  <c r="W2985" i="2"/>
  <c r="X2985" i="2"/>
  <c r="W2997" i="2"/>
  <c r="X2997" i="2"/>
  <c r="W3009" i="2"/>
  <c r="X3009" i="2"/>
  <c r="W3021" i="2"/>
  <c r="X3021" i="2"/>
  <c r="W3033" i="2"/>
  <c r="X3033" i="2"/>
  <c r="W3045" i="2"/>
  <c r="X3045" i="2"/>
  <c r="W3057" i="2"/>
  <c r="X3057" i="2"/>
  <c r="W3069" i="2"/>
  <c r="X3069" i="2"/>
  <c r="W3081" i="2"/>
  <c r="X3081" i="2"/>
  <c r="W3093" i="2"/>
  <c r="X3093" i="2"/>
  <c r="W3105" i="2"/>
  <c r="X3105" i="2"/>
  <c r="W3117" i="2"/>
  <c r="X3117" i="2"/>
  <c r="W3129" i="2"/>
  <c r="X3129" i="2"/>
  <c r="W3141" i="2"/>
  <c r="X3141" i="2"/>
  <c r="W3153" i="2"/>
  <c r="X3153" i="2"/>
  <c r="W3165" i="2"/>
  <c r="X3165" i="2"/>
  <c r="W3177" i="2"/>
  <c r="X3177" i="2"/>
  <c r="W3189" i="2"/>
  <c r="X3189" i="2"/>
  <c r="W3201" i="2"/>
  <c r="X3201" i="2"/>
  <c r="W3213" i="2"/>
  <c r="X3213" i="2"/>
  <c r="W3225" i="2"/>
  <c r="X3225" i="2"/>
  <c r="W3237" i="2"/>
  <c r="X3237" i="2"/>
  <c r="W3249" i="2"/>
  <c r="X3249" i="2"/>
  <c r="W372" i="2"/>
  <c r="X372" i="2"/>
  <c r="W567" i="2"/>
  <c r="X567" i="2"/>
  <c r="W711" i="2"/>
  <c r="X711" i="2"/>
  <c r="W855" i="2"/>
  <c r="X855" i="2"/>
  <c r="W951" i="2"/>
  <c r="X951" i="2"/>
  <c r="W1023" i="2"/>
  <c r="X1023" i="2"/>
  <c r="W1095" i="2"/>
  <c r="X1095" i="2"/>
  <c r="W1167" i="2"/>
  <c r="X1167" i="2"/>
  <c r="W1227" i="2"/>
  <c r="X1227" i="2"/>
  <c r="W1275" i="2"/>
  <c r="X1275" i="2"/>
  <c r="W1323" i="2"/>
  <c r="X1323" i="2"/>
  <c r="W1371" i="2"/>
  <c r="X1371" i="2"/>
  <c r="W1419" i="2"/>
  <c r="X1419" i="2"/>
  <c r="W1467" i="2"/>
  <c r="X1467" i="2"/>
  <c r="W1515" i="2"/>
  <c r="X1515" i="2"/>
  <c r="W1563" i="2"/>
  <c r="X1563" i="2"/>
  <c r="W1600" i="2"/>
  <c r="X1600" i="2"/>
  <c r="W1623" i="2"/>
  <c r="X1623" i="2"/>
  <c r="W1645" i="2"/>
  <c r="X1645" i="2"/>
  <c r="W1664" i="2"/>
  <c r="X1664" i="2"/>
  <c r="W1684" i="2"/>
  <c r="X1684" i="2"/>
  <c r="W1704" i="2"/>
  <c r="X1704" i="2"/>
  <c r="W1719" i="2"/>
  <c r="X1719" i="2"/>
  <c r="W1736" i="2"/>
  <c r="X1736" i="2"/>
  <c r="W1752" i="2"/>
  <c r="X1752" i="2"/>
  <c r="W1767" i="2"/>
  <c r="X1767" i="2"/>
  <c r="W1784" i="2"/>
  <c r="X1784" i="2"/>
  <c r="W1800" i="2"/>
  <c r="X1800" i="2"/>
  <c r="W1815" i="2"/>
  <c r="X1815" i="2"/>
  <c r="W1832" i="2"/>
  <c r="X1832" i="2"/>
  <c r="W1848" i="2"/>
  <c r="X1848" i="2"/>
  <c r="W1862" i="2"/>
  <c r="X1862" i="2"/>
  <c r="W1876" i="2"/>
  <c r="X1876" i="2"/>
  <c r="W1892" i="2"/>
  <c r="X1892" i="2"/>
  <c r="W1906" i="2"/>
  <c r="X1906" i="2"/>
  <c r="W1918" i="2"/>
  <c r="X1918" i="2"/>
  <c r="W1930" i="2"/>
  <c r="X1930" i="2"/>
  <c r="W1942" i="2"/>
  <c r="X1942" i="2"/>
  <c r="W1954" i="2"/>
  <c r="X1954" i="2"/>
  <c r="W1966" i="2"/>
  <c r="X1966" i="2"/>
  <c r="W1978" i="2"/>
  <c r="X1978" i="2"/>
  <c r="W1990" i="2"/>
  <c r="X1990" i="2"/>
  <c r="W2002" i="2"/>
  <c r="X2002" i="2"/>
  <c r="W2014" i="2"/>
  <c r="X2014" i="2"/>
  <c r="W2026" i="2"/>
  <c r="X2026" i="2"/>
  <c r="W2038" i="2"/>
  <c r="X2038" i="2"/>
  <c r="W2050" i="2"/>
  <c r="X2050" i="2"/>
  <c r="W2062" i="2"/>
  <c r="X2062" i="2"/>
  <c r="W2074" i="2"/>
  <c r="X2074" i="2"/>
  <c r="W2086" i="2"/>
  <c r="X2086" i="2"/>
  <c r="W2098" i="2"/>
  <c r="X2098" i="2"/>
  <c r="W2110" i="2"/>
  <c r="X2110" i="2"/>
  <c r="W2122" i="2"/>
  <c r="X2122" i="2"/>
  <c r="W2134" i="2"/>
  <c r="X2134" i="2"/>
  <c r="W2146" i="2"/>
  <c r="X2146" i="2"/>
  <c r="W2158" i="2"/>
  <c r="X2158" i="2"/>
  <c r="W2170" i="2"/>
  <c r="X2170" i="2"/>
  <c r="W2182" i="2"/>
  <c r="X2182" i="2"/>
  <c r="W2194" i="2"/>
  <c r="X2194" i="2"/>
  <c r="W2206" i="2"/>
  <c r="X2206" i="2"/>
  <c r="W2218" i="2"/>
  <c r="X2218" i="2"/>
  <c r="W2230" i="2"/>
  <c r="X2230" i="2"/>
  <c r="W2242" i="2"/>
  <c r="X2242" i="2"/>
  <c r="W2254" i="2"/>
  <c r="X2254" i="2"/>
  <c r="W2266" i="2"/>
  <c r="X2266" i="2"/>
  <c r="W2278" i="2"/>
  <c r="X2278" i="2"/>
  <c r="W2290" i="2"/>
  <c r="X2290" i="2"/>
  <c r="W2302" i="2"/>
  <c r="X2302" i="2"/>
  <c r="W2314" i="2"/>
  <c r="X2314" i="2"/>
  <c r="W2326" i="2"/>
  <c r="X2326" i="2"/>
  <c r="W2338" i="2"/>
  <c r="X2338" i="2"/>
  <c r="W2350" i="2"/>
  <c r="X2350" i="2"/>
  <c r="W2362" i="2"/>
  <c r="X2362" i="2"/>
  <c r="W2374" i="2"/>
  <c r="X2374" i="2"/>
  <c r="W2386" i="2"/>
  <c r="X2386" i="2"/>
  <c r="W2398" i="2"/>
  <c r="X2398" i="2"/>
  <c r="W2410" i="2"/>
  <c r="X2410" i="2"/>
  <c r="W2422" i="2"/>
  <c r="X2422" i="2"/>
  <c r="W2434" i="2"/>
  <c r="X2434" i="2"/>
  <c r="W2446" i="2"/>
  <c r="X2446" i="2"/>
  <c r="W2458" i="2"/>
  <c r="X2458" i="2"/>
  <c r="W2470" i="2"/>
  <c r="X2470" i="2"/>
  <c r="W2482" i="2"/>
  <c r="X2482" i="2"/>
  <c r="W2494" i="2"/>
  <c r="X2494" i="2"/>
  <c r="W2506" i="2"/>
  <c r="X2506" i="2"/>
  <c r="W2518" i="2"/>
  <c r="X2518" i="2"/>
  <c r="W2530" i="2"/>
  <c r="X2530" i="2"/>
  <c r="W2542" i="2"/>
  <c r="X2542" i="2"/>
  <c r="W2554" i="2"/>
  <c r="X2554" i="2"/>
  <c r="W2566" i="2"/>
  <c r="X2566" i="2"/>
  <c r="W2578" i="2"/>
  <c r="X2578" i="2"/>
  <c r="W2590" i="2"/>
  <c r="X2590" i="2"/>
  <c r="W2602" i="2"/>
  <c r="X2602" i="2"/>
  <c r="W2614" i="2"/>
  <c r="X2614" i="2"/>
  <c r="W2626" i="2"/>
  <c r="X2626" i="2"/>
  <c r="W2638" i="2"/>
  <c r="X2638" i="2"/>
  <c r="W2650" i="2"/>
  <c r="X2650" i="2"/>
  <c r="W2662" i="2"/>
  <c r="X2662" i="2"/>
  <c r="W2674" i="2"/>
  <c r="X2674" i="2"/>
  <c r="W2686" i="2"/>
  <c r="X2686" i="2"/>
  <c r="W2698" i="2"/>
  <c r="X2698" i="2"/>
  <c r="W2710" i="2"/>
  <c r="X2710" i="2"/>
  <c r="W2722" i="2"/>
  <c r="X2722" i="2"/>
  <c r="W2734" i="2"/>
  <c r="X2734" i="2"/>
  <c r="W2746" i="2"/>
  <c r="X2746" i="2"/>
  <c r="W2758" i="2"/>
  <c r="X2758" i="2"/>
  <c r="W2770" i="2"/>
  <c r="X2770" i="2"/>
  <c r="W2782" i="2"/>
  <c r="X2782" i="2"/>
  <c r="W2794" i="2"/>
  <c r="X2794" i="2"/>
  <c r="W2806" i="2"/>
  <c r="X2806" i="2"/>
  <c r="W2818" i="2"/>
  <c r="X2818" i="2"/>
  <c r="W2830" i="2"/>
  <c r="X2830" i="2"/>
  <c r="W2842" i="2"/>
  <c r="X2842" i="2"/>
  <c r="W2854" i="2"/>
  <c r="X2854" i="2"/>
  <c r="W2866" i="2"/>
  <c r="X2866" i="2"/>
  <c r="W2878" i="2"/>
  <c r="X2878" i="2"/>
  <c r="W2890" i="2"/>
  <c r="X2890" i="2"/>
  <c r="W2902" i="2"/>
  <c r="X2902" i="2"/>
  <c r="W2914" i="2"/>
  <c r="X2914" i="2"/>
  <c r="W2926" i="2"/>
  <c r="X2926" i="2"/>
  <c r="W2938" i="2"/>
  <c r="X2938" i="2"/>
  <c r="W2950" i="2"/>
  <c r="X2950" i="2"/>
  <c r="W2962" i="2"/>
  <c r="X2962" i="2"/>
  <c r="W2974" i="2"/>
  <c r="X2974" i="2"/>
  <c r="W2986" i="2"/>
  <c r="X2986" i="2"/>
  <c r="W2998" i="2"/>
  <c r="X2998" i="2"/>
  <c r="W3010" i="2"/>
  <c r="X3010" i="2"/>
  <c r="W3022" i="2"/>
  <c r="X3022" i="2"/>
  <c r="W3034" i="2"/>
  <c r="X3034" i="2"/>
  <c r="W3046" i="2"/>
  <c r="X3046" i="2"/>
  <c r="W3058" i="2"/>
  <c r="X3058" i="2"/>
  <c r="W3070" i="2"/>
  <c r="X3070" i="2"/>
  <c r="W388" i="2"/>
  <c r="X388" i="2"/>
  <c r="W579" i="2"/>
  <c r="X579" i="2"/>
  <c r="W723" i="2"/>
  <c r="X723" i="2"/>
  <c r="W867" i="2"/>
  <c r="X867" i="2"/>
  <c r="W956" i="2"/>
  <c r="X956" i="2"/>
  <c r="W1028" i="2"/>
  <c r="X1028" i="2"/>
  <c r="W1100" i="2"/>
  <c r="X1100" i="2"/>
  <c r="W1172" i="2"/>
  <c r="X1172" i="2"/>
  <c r="W1228" i="2"/>
  <c r="X1228" i="2"/>
  <c r="W1276" i="2"/>
  <c r="X1276" i="2"/>
  <c r="W1324" i="2"/>
  <c r="X1324" i="2"/>
  <c r="W1372" i="2"/>
  <c r="X1372" i="2"/>
  <c r="W1420" i="2"/>
  <c r="X1420" i="2"/>
  <c r="W1468" i="2"/>
  <c r="X1468" i="2"/>
  <c r="W1516" i="2"/>
  <c r="X1516" i="2"/>
  <c r="W1564" i="2"/>
  <c r="X1564" i="2"/>
  <c r="W1602" i="2"/>
  <c r="X1602" i="2"/>
  <c r="W1624" i="2"/>
  <c r="X1624" i="2"/>
  <c r="W1646" i="2"/>
  <c r="X1646" i="2"/>
  <c r="W1668" i="2"/>
  <c r="X1668" i="2"/>
  <c r="W1686" i="2"/>
  <c r="X1686" i="2"/>
  <c r="W1705" i="2"/>
  <c r="X1705" i="2"/>
  <c r="W1720" i="2"/>
  <c r="X1720" i="2"/>
  <c r="W1737" i="2"/>
  <c r="X1737" i="2"/>
  <c r="W1753" i="2"/>
  <c r="X1753" i="2"/>
  <c r="W1768" i="2"/>
  <c r="X1768" i="2"/>
  <c r="W1785" i="2"/>
  <c r="X1785" i="2"/>
  <c r="W1801" i="2"/>
  <c r="X1801" i="2"/>
  <c r="W1816" i="2"/>
  <c r="X1816" i="2"/>
  <c r="W1833" i="2"/>
  <c r="X1833" i="2"/>
  <c r="W1849" i="2"/>
  <c r="X1849" i="2"/>
  <c r="W1863" i="2"/>
  <c r="X1863" i="2"/>
  <c r="W1878" i="2"/>
  <c r="X1878" i="2"/>
  <c r="W1893" i="2"/>
  <c r="X1893" i="2"/>
  <c r="W1907" i="2"/>
  <c r="X1907" i="2"/>
  <c r="W1919" i="2"/>
  <c r="X1919" i="2"/>
  <c r="W1931" i="2"/>
  <c r="X1931" i="2"/>
  <c r="W1943" i="2"/>
  <c r="X1943" i="2"/>
  <c r="W1955" i="2"/>
  <c r="X1955" i="2"/>
  <c r="W1967" i="2"/>
  <c r="X1967" i="2"/>
  <c r="W1979" i="2"/>
  <c r="X1979" i="2"/>
  <c r="W1991" i="2"/>
  <c r="X1991" i="2"/>
  <c r="W2003" i="2"/>
  <c r="X2003" i="2"/>
  <c r="W2015" i="2"/>
  <c r="X2015" i="2"/>
  <c r="W2027" i="2"/>
  <c r="X2027" i="2"/>
  <c r="W2039" i="2"/>
  <c r="X2039" i="2"/>
  <c r="W2051" i="2"/>
  <c r="X2051" i="2"/>
  <c r="W2063" i="2"/>
  <c r="X2063" i="2"/>
  <c r="W2075" i="2"/>
  <c r="X2075" i="2"/>
  <c r="W2087" i="2"/>
  <c r="X2087" i="2"/>
  <c r="W2099" i="2"/>
  <c r="X2099" i="2"/>
  <c r="W2111" i="2"/>
  <c r="X2111" i="2"/>
  <c r="W2123" i="2"/>
  <c r="X2123" i="2"/>
  <c r="W2135" i="2"/>
  <c r="X2135" i="2"/>
  <c r="W2147" i="2"/>
  <c r="X2147" i="2"/>
  <c r="W2159" i="2"/>
  <c r="X2159" i="2"/>
  <c r="W2171" i="2"/>
  <c r="X2171" i="2"/>
  <c r="W2183" i="2"/>
  <c r="X2183" i="2"/>
  <c r="W2195" i="2"/>
  <c r="X2195" i="2"/>
  <c r="W2207" i="2"/>
  <c r="X2207" i="2"/>
  <c r="W2219" i="2"/>
  <c r="X2219" i="2"/>
  <c r="W2231" i="2"/>
  <c r="X2231" i="2"/>
  <c r="W2243" i="2"/>
  <c r="X2243" i="2"/>
  <c r="W2255" i="2"/>
  <c r="X2255" i="2"/>
  <c r="W2267" i="2"/>
  <c r="X2267" i="2"/>
  <c r="W2279" i="2"/>
  <c r="X2279" i="2"/>
  <c r="W2291" i="2"/>
  <c r="X2291" i="2"/>
  <c r="W2303" i="2"/>
  <c r="X2303" i="2"/>
  <c r="W2315" i="2"/>
  <c r="X2315" i="2"/>
  <c r="W2327" i="2"/>
  <c r="X2327" i="2"/>
  <c r="W2339" i="2"/>
  <c r="X2339" i="2"/>
  <c r="W2351" i="2"/>
  <c r="X2351" i="2"/>
  <c r="W2363" i="2"/>
  <c r="X2363" i="2"/>
  <c r="W2375" i="2"/>
  <c r="X2375" i="2"/>
  <c r="W2387" i="2"/>
  <c r="X2387" i="2"/>
  <c r="W2399" i="2"/>
  <c r="X2399" i="2"/>
  <c r="W2411" i="2"/>
  <c r="X2411" i="2"/>
  <c r="W2423" i="2"/>
  <c r="X2423" i="2"/>
  <c r="W2435" i="2"/>
  <c r="X2435" i="2"/>
  <c r="W2447" i="2"/>
  <c r="X2447" i="2"/>
  <c r="W2459" i="2"/>
  <c r="X2459" i="2"/>
  <c r="W2471" i="2"/>
  <c r="X2471" i="2"/>
  <c r="W2483" i="2"/>
  <c r="X2483" i="2"/>
  <c r="W2495" i="2"/>
  <c r="X2495" i="2"/>
  <c r="W2507" i="2"/>
  <c r="X2507" i="2"/>
  <c r="W2519" i="2"/>
  <c r="X2519" i="2"/>
  <c r="W2531" i="2"/>
  <c r="X2531" i="2"/>
  <c r="W2543" i="2"/>
  <c r="X2543" i="2"/>
  <c r="W2555" i="2"/>
  <c r="X2555" i="2"/>
  <c r="W2567" i="2"/>
  <c r="X2567" i="2"/>
  <c r="W2579" i="2"/>
  <c r="X2579" i="2"/>
  <c r="W2591" i="2"/>
  <c r="X2591" i="2"/>
  <c r="W2603" i="2"/>
  <c r="X2603" i="2"/>
  <c r="W2615" i="2"/>
  <c r="X2615" i="2"/>
  <c r="W2627" i="2"/>
  <c r="X2627" i="2"/>
  <c r="W2639" i="2"/>
  <c r="X2639" i="2"/>
  <c r="W2651" i="2"/>
  <c r="X2651" i="2"/>
  <c r="W2663" i="2"/>
  <c r="X2663" i="2"/>
  <c r="W2675" i="2"/>
  <c r="X2675" i="2"/>
  <c r="W2687" i="2"/>
  <c r="X2687" i="2"/>
  <c r="W2699" i="2"/>
  <c r="X2699" i="2"/>
  <c r="W2711" i="2"/>
  <c r="X2711" i="2"/>
  <c r="W2723" i="2"/>
  <c r="X2723" i="2"/>
  <c r="W2735" i="2"/>
  <c r="X2735" i="2"/>
  <c r="W2747" i="2"/>
  <c r="X2747" i="2"/>
  <c r="W2759" i="2"/>
  <c r="X2759" i="2"/>
  <c r="W2771" i="2"/>
  <c r="X2771" i="2"/>
  <c r="W2783" i="2"/>
  <c r="X2783" i="2"/>
  <c r="W2795" i="2"/>
  <c r="X2795" i="2"/>
  <c r="W2807" i="2"/>
  <c r="X2807" i="2"/>
  <c r="W2819" i="2"/>
  <c r="X2819" i="2"/>
  <c r="W2831" i="2"/>
  <c r="X2831" i="2"/>
  <c r="W65" i="2"/>
  <c r="X65" i="2"/>
  <c r="W424" i="2"/>
  <c r="X424" i="2"/>
  <c r="W603" i="2"/>
  <c r="X603" i="2"/>
  <c r="W747" i="2"/>
  <c r="X747" i="2"/>
  <c r="W891" i="2"/>
  <c r="X891" i="2"/>
  <c r="W968" i="2"/>
  <c r="X968" i="2"/>
  <c r="W1040" i="2"/>
  <c r="X1040" i="2"/>
  <c r="W1112" i="2"/>
  <c r="X1112" i="2"/>
  <c r="W1184" i="2"/>
  <c r="X1184" i="2"/>
  <c r="W1239" i="2"/>
  <c r="X1239" i="2"/>
  <c r="W1287" i="2"/>
  <c r="X1287" i="2"/>
  <c r="W1335" i="2"/>
  <c r="X1335" i="2"/>
  <c r="W1383" i="2"/>
  <c r="X1383" i="2"/>
  <c r="W1431" i="2"/>
  <c r="X1431" i="2"/>
  <c r="W1479" i="2"/>
  <c r="X1479" i="2"/>
  <c r="W1527" i="2"/>
  <c r="X1527" i="2"/>
  <c r="W1575" i="2"/>
  <c r="X1575" i="2"/>
  <c r="W1608" i="2"/>
  <c r="X1608" i="2"/>
  <c r="W1628" i="2"/>
  <c r="X1628" i="2"/>
  <c r="W1648" i="2"/>
  <c r="X1648" i="2"/>
  <c r="W1670" i="2"/>
  <c r="X1670" i="2"/>
  <c r="W1690" i="2"/>
  <c r="X1690" i="2"/>
  <c r="W1707" i="2"/>
  <c r="X1707" i="2"/>
  <c r="W1724" i="2"/>
  <c r="X1724" i="2"/>
  <c r="W1740" i="2"/>
  <c r="X1740" i="2"/>
  <c r="W1755" i="2"/>
  <c r="X1755" i="2"/>
  <c r="W1772" i="2"/>
  <c r="X1772" i="2"/>
  <c r="W1788" i="2"/>
  <c r="X1788" i="2"/>
  <c r="W1803" i="2"/>
  <c r="X1803" i="2"/>
  <c r="W1820" i="2"/>
  <c r="X1820" i="2"/>
  <c r="W1836" i="2"/>
  <c r="X1836" i="2"/>
  <c r="W1851" i="2"/>
  <c r="X1851" i="2"/>
  <c r="W1866" i="2"/>
  <c r="X1866" i="2"/>
  <c r="W1881" i="2"/>
  <c r="X1881" i="2"/>
  <c r="W1895" i="2"/>
  <c r="X1895" i="2"/>
  <c r="W1909" i="2"/>
  <c r="X1909" i="2"/>
  <c r="W1921" i="2"/>
  <c r="X1921" i="2"/>
  <c r="W1933" i="2"/>
  <c r="X1933" i="2"/>
  <c r="W1945" i="2"/>
  <c r="X1945" i="2"/>
  <c r="W1957" i="2"/>
  <c r="X1957" i="2"/>
  <c r="W1969" i="2"/>
  <c r="X1969" i="2"/>
  <c r="W1981" i="2"/>
  <c r="X1981" i="2"/>
  <c r="W1993" i="2"/>
  <c r="X1993" i="2"/>
  <c r="W2005" i="2"/>
  <c r="X2005" i="2"/>
  <c r="W2017" i="2"/>
  <c r="X2017" i="2"/>
  <c r="W2029" i="2"/>
  <c r="X2029" i="2"/>
  <c r="W2041" i="2"/>
  <c r="X2041" i="2"/>
  <c r="W2053" i="2"/>
  <c r="X2053" i="2"/>
  <c r="W2065" i="2"/>
  <c r="X2065" i="2"/>
  <c r="W2077" i="2"/>
  <c r="X2077" i="2"/>
  <c r="W2089" i="2"/>
  <c r="X2089" i="2"/>
  <c r="W2101" i="2"/>
  <c r="X2101" i="2"/>
  <c r="W2113" i="2"/>
  <c r="X2113" i="2"/>
  <c r="W2125" i="2"/>
  <c r="X2125" i="2"/>
  <c r="W2137" i="2"/>
  <c r="X2137" i="2"/>
  <c r="W2149" i="2"/>
  <c r="X2149" i="2"/>
  <c r="W2161" i="2"/>
  <c r="X2161" i="2"/>
  <c r="W2173" i="2"/>
  <c r="X2173" i="2"/>
  <c r="W2185" i="2"/>
  <c r="X2185" i="2"/>
  <c r="W2197" i="2"/>
  <c r="X2197" i="2"/>
  <c r="W2209" i="2"/>
  <c r="X2209" i="2"/>
  <c r="W2221" i="2"/>
  <c r="X2221" i="2"/>
  <c r="W2233" i="2"/>
  <c r="X2233" i="2"/>
  <c r="W2245" i="2"/>
  <c r="X2245" i="2"/>
  <c r="W2257" i="2"/>
  <c r="X2257" i="2"/>
  <c r="W2269" i="2"/>
  <c r="X2269" i="2"/>
  <c r="W2281" i="2"/>
  <c r="X2281" i="2"/>
  <c r="W2293" i="2"/>
  <c r="X2293" i="2"/>
  <c r="W2305" i="2"/>
  <c r="X2305" i="2"/>
  <c r="W2317" i="2"/>
  <c r="X2317" i="2"/>
  <c r="W2329" i="2"/>
  <c r="X2329" i="2"/>
  <c r="W2341" i="2"/>
  <c r="X2341" i="2"/>
  <c r="W2353" i="2"/>
  <c r="X2353" i="2"/>
  <c r="W2365" i="2"/>
  <c r="X2365" i="2"/>
  <c r="W2377" i="2"/>
  <c r="X2377" i="2"/>
  <c r="W2389" i="2"/>
  <c r="X2389" i="2"/>
  <c r="W2401" i="2"/>
  <c r="X2401" i="2"/>
  <c r="W2413" i="2"/>
  <c r="X2413" i="2"/>
  <c r="W2425" i="2"/>
  <c r="X2425" i="2"/>
  <c r="W2437" i="2"/>
  <c r="X2437" i="2"/>
  <c r="W2449" i="2"/>
  <c r="X2449" i="2"/>
  <c r="W2461" i="2"/>
  <c r="X2461" i="2"/>
  <c r="W2473" i="2"/>
  <c r="X2473" i="2"/>
  <c r="W2485" i="2"/>
  <c r="X2485" i="2"/>
  <c r="W2497" i="2"/>
  <c r="X2497" i="2"/>
  <c r="W2509" i="2"/>
  <c r="X2509" i="2"/>
  <c r="W2521" i="2"/>
  <c r="X2521" i="2"/>
  <c r="W2533" i="2"/>
  <c r="X2533" i="2"/>
  <c r="W2545" i="2"/>
  <c r="X2545" i="2"/>
  <c r="W2557" i="2"/>
  <c r="X2557" i="2"/>
  <c r="W2569" i="2"/>
  <c r="X2569" i="2"/>
  <c r="W2581" i="2"/>
  <c r="X2581" i="2"/>
  <c r="W2593" i="2"/>
  <c r="X2593" i="2"/>
  <c r="W2605" i="2"/>
  <c r="X2605" i="2"/>
  <c r="W2617" i="2"/>
  <c r="X2617" i="2"/>
  <c r="W2629" i="2"/>
  <c r="X2629" i="2"/>
  <c r="W17" i="2"/>
  <c r="X17" i="2"/>
  <c r="W1376" i="2"/>
  <c r="X1376" i="2"/>
  <c r="W1738" i="2"/>
  <c r="X1738" i="2"/>
  <c r="W1920" i="2"/>
  <c r="X1920" i="2"/>
  <c r="W2064" i="2"/>
  <c r="X2064" i="2"/>
  <c r="W2208" i="2"/>
  <c r="X2208" i="2"/>
  <c r="W2352" i="2"/>
  <c r="X2352" i="2"/>
  <c r="W2496" i="2"/>
  <c r="X2496" i="2"/>
  <c r="W2640" i="2"/>
  <c r="X2640" i="2"/>
  <c r="W2712" i="2"/>
  <c r="X2712" i="2"/>
  <c r="W2784" i="2"/>
  <c r="X2784" i="2"/>
  <c r="W2845" i="2"/>
  <c r="X2845" i="2"/>
  <c r="W2893" i="2"/>
  <c r="X2893" i="2"/>
  <c r="W2941" i="2"/>
  <c r="X2941" i="2"/>
  <c r="W2989" i="2"/>
  <c r="X2989" i="2"/>
  <c r="W3037" i="2"/>
  <c r="X3037" i="2"/>
  <c r="W3079" i="2"/>
  <c r="X3079" i="2"/>
  <c r="W3103" i="2"/>
  <c r="X3103" i="2"/>
  <c r="W3127" i="2"/>
  <c r="X3127" i="2"/>
  <c r="W3151" i="2"/>
  <c r="X3151" i="2"/>
  <c r="W3175" i="2"/>
  <c r="X3175" i="2"/>
  <c r="W3193" i="2"/>
  <c r="X3193" i="2"/>
  <c r="W3215" i="2"/>
  <c r="X3215" i="2"/>
  <c r="W3236" i="2"/>
  <c r="X3236" i="2"/>
  <c r="W3257" i="2"/>
  <c r="X3257" i="2"/>
  <c r="W3274" i="2"/>
  <c r="X3274" i="2"/>
  <c r="W3293" i="2"/>
  <c r="X3293" i="2"/>
  <c r="W3309" i="2"/>
  <c r="X3309" i="2"/>
  <c r="W3324" i="2"/>
  <c r="X3324" i="2"/>
  <c r="W3342" i="2"/>
  <c r="X3342" i="2"/>
  <c r="W3357" i="2"/>
  <c r="X3357" i="2"/>
  <c r="W3371" i="2"/>
  <c r="X3371" i="2"/>
  <c r="W3384" i="2"/>
  <c r="X3384" i="2"/>
  <c r="W3397" i="2"/>
  <c r="X3397" i="2"/>
  <c r="W3411" i="2"/>
  <c r="X3411" i="2"/>
  <c r="W3424" i="2"/>
  <c r="X3424" i="2"/>
  <c r="W3437" i="2"/>
  <c r="X3437" i="2"/>
  <c r="W3450" i="2"/>
  <c r="X3450" i="2"/>
  <c r="W3463" i="2"/>
  <c r="X3463" i="2"/>
  <c r="W3476" i="2"/>
  <c r="X3476" i="2"/>
  <c r="W3489" i="2"/>
  <c r="X3489" i="2"/>
  <c r="W3502" i="2"/>
  <c r="X3502" i="2"/>
  <c r="W3515" i="2"/>
  <c r="X3515" i="2"/>
  <c r="W3527" i="2"/>
  <c r="X3527" i="2"/>
  <c r="W3539" i="2"/>
  <c r="X3539" i="2"/>
  <c r="W3551" i="2"/>
  <c r="X3551" i="2"/>
  <c r="W3563" i="2"/>
  <c r="X3563" i="2"/>
  <c r="W3575" i="2"/>
  <c r="X3575" i="2"/>
  <c r="W3587" i="2"/>
  <c r="X3587" i="2"/>
  <c r="W3599" i="2"/>
  <c r="X3599" i="2"/>
  <c r="W3611" i="2"/>
  <c r="X3611" i="2"/>
  <c r="W3623" i="2"/>
  <c r="X3623" i="2"/>
  <c r="W3635" i="2"/>
  <c r="X3635" i="2"/>
  <c r="W3647" i="2"/>
  <c r="X3647" i="2"/>
  <c r="W3659" i="2"/>
  <c r="X3659" i="2"/>
  <c r="W3671" i="2"/>
  <c r="X3671" i="2"/>
  <c r="W3683" i="2"/>
  <c r="X3683" i="2"/>
  <c r="W3695" i="2"/>
  <c r="X3695" i="2"/>
  <c r="W3707" i="2"/>
  <c r="X3707" i="2"/>
  <c r="W3719" i="2"/>
  <c r="X3719" i="2"/>
  <c r="W3731" i="2"/>
  <c r="X3731" i="2"/>
  <c r="W3743" i="2"/>
  <c r="X3743" i="2"/>
  <c r="W3755" i="2"/>
  <c r="X3755" i="2"/>
  <c r="W3767" i="2"/>
  <c r="X3767" i="2"/>
  <c r="W3779" i="2"/>
  <c r="X3779" i="2"/>
  <c r="W3791" i="2"/>
  <c r="X3791" i="2"/>
  <c r="W3803" i="2"/>
  <c r="X3803" i="2"/>
  <c r="W3815" i="2"/>
  <c r="X3815" i="2"/>
  <c r="W3827" i="2"/>
  <c r="X3827" i="2"/>
  <c r="W3839" i="2"/>
  <c r="X3839" i="2"/>
  <c r="W3851" i="2"/>
  <c r="X3851" i="2"/>
  <c r="W3863" i="2"/>
  <c r="X3863" i="2"/>
  <c r="W3875" i="2"/>
  <c r="X3875" i="2"/>
  <c r="W3887" i="2"/>
  <c r="X3887" i="2"/>
  <c r="W3899" i="2"/>
  <c r="X3899" i="2"/>
  <c r="W3911" i="2"/>
  <c r="X3911" i="2"/>
  <c r="W3923" i="2"/>
  <c r="X3923" i="2"/>
  <c r="W3935" i="2"/>
  <c r="X3935" i="2"/>
  <c r="W3947" i="2"/>
  <c r="X3947" i="2"/>
  <c r="W3959" i="2"/>
  <c r="X3959" i="2"/>
  <c r="W3971" i="2"/>
  <c r="X3971" i="2"/>
  <c r="W3983" i="2"/>
  <c r="X3983" i="2"/>
  <c r="W3995" i="2"/>
  <c r="X3995" i="2"/>
  <c r="W4007" i="2"/>
  <c r="X4007" i="2"/>
  <c r="W408" i="2"/>
  <c r="X408" i="2"/>
  <c r="W1424" i="2"/>
  <c r="X1424" i="2"/>
  <c r="W1754" i="2"/>
  <c r="X1754" i="2"/>
  <c r="W1932" i="2"/>
  <c r="X1932" i="2"/>
  <c r="W2076" i="2"/>
  <c r="X2076" i="2"/>
  <c r="W2220" i="2"/>
  <c r="X2220" i="2"/>
  <c r="W2364" i="2"/>
  <c r="X2364" i="2"/>
  <c r="W2508" i="2"/>
  <c r="X2508" i="2"/>
  <c r="W2641" i="2"/>
  <c r="X2641" i="2"/>
  <c r="W2713" i="2"/>
  <c r="X2713" i="2"/>
  <c r="W2785" i="2"/>
  <c r="X2785" i="2"/>
  <c r="W2855" i="2"/>
  <c r="X2855" i="2"/>
  <c r="W2903" i="2"/>
  <c r="X2903" i="2"/>
  <c r="W2951" i="2"/>
  <c r="X2951" i="2"/>
  <c r="W2999" i="2"/>
  <c r="X2999" i="2"/>
  <c r="W3047" i="2"/>
  <c r="X3047" i="2"/>
  <c r="W3080" i="2"/>
  <c r="X3080" i="2"/>
  <c r="W3104" i="2"/>
  <c r="X3104" i="2"/>
  <c r="W3128" i="2"/>
  <c r="X3128" i="2"/>
  <c r="W3152" i="2"/>
  <c r="X3152" i="2"/>
  <c r="W3176" i="2"/>
  <c r="X3176" i="2"/>
  <c r="W3197" i="2"/>
  <c r="X3197" i="2"/>
  <c r="W3216" i="2"/>
  <c r="X3216" i="2"/>
  <c r="W3238" i="2"/>
  <c r="X3238" i="2"/>
  <c r="W3259" i="2"/>
  <c r="X3259" i="2"/>
  <c r="W3275" i="2"/>
  <c r="X3275" i="2"/>
  <c r="W3295" i="2"/>
  <c r="X3295" i="2"/>
  <c r="W3310" i="2"/>
  <c r="X3310" i="2"/>
  <c r="W3325" i="2"/>
  <c r="X3325" i="2"/>
  <c r="W3343" i="2"/>
  <c r="X3343" i="2"/>
  <c r="W3358" i="2"/>
  <c r="X3358" i="2"/>
  <c r="W3372" i="2"/>
  <c r="X3372" i="2"/>
  <c r="W3385" i="2"/>
  <c r="X3385" i="2"/>
  <c r="W3399" i="2"/>
  <c r="X3399" i="2"/>
  <c r="W3412" i="2"/>
  <c r="X3412" i="2"/>
  <c r="W3425" i="2"/>
  <c r="X3425" i="2"/>
  <c r="W3438" i="2"/>
  <c r="X3438" i="2"/>
  <c r="W3451" i="2"/>
  <c r="X3451" i="2"/>
  <c r="W3464" i="2"/>
  <c r="X3464" i="2"/>
  <c r="W3477" i="2"/>
  <c r="X3477" i="2"/>
  <c r="W3490" i="2"/>
  <c r="X3490" i="2"/>
  <c r="W3503" i="2"/>
  <c r="X3503" i="2"/>
  <c r="W3516" i="2"/>
  <c r="X3516" i="2"/>
  <c r="W3528" i="2"/>
  <c r="X3528" i="2"/>
  <c r="W3540" i="2"/>
  <c r="X3540" i="2"/>
  <c r="W3552" i="2"/>
  <c r="X3552" i="2"/>
  <c r="W3564" i="2"/>
  <c r="X3564" i="2"/>
  <c r="W3576" i="2"/>
  <c r="X3576" i="2"/>
  <c r="W3588" i="2"/>
  <c r="X3588" i="2"/>
  <c r="W3600" i="2"/>
  <c r="X3600" i="2"/>
  <c r="W3612" i="2"/>
  <c r="X3612" i="2"/>
  <c r="W3624" i="2"/>
  <c r="X3624" i="2"/>
  <c r="W3636" i="2"/>
  <c r="X3636" i="2"/>
  <c r="W3648" i="2"/>
  <c r="X3648" i="2"/>
  <c r="W3660" i="2"/>
  <c r="X3660" i="2"/>
  <c r="W3672" i="2"/>
  <c r="X3672" i="2"/>
  <c r="W3684" i="2"/>
  <c r="X3684" i="2"/>
  <c r="W3696" i="2"/>
  <c r="X3696" i="2"/>
  <c r="W3708" i="2"/>
  <c r="X3708" i="2"/>
  <c r="W3720" i="2"/>
  <c r="X3720" i="2"/>
  <c r="W3732" i="2"/>
  <c r="X3732" i="2"/>
  <c r="W3744" i="2"/>
  <c r="X3744" i="2"/>
  <c r="W3756" i="2"/>
  <c r="X3756" i="2"/>
  <c r="W3768" i="2"/>
  <c r="X3768" i="2"/>
  <c r="W3780" i="2"/>
  <c r="X3780" i="2"/>
  <c r="W3792" i="2"/>
  <c r="X3792" i="2"/>
  <c r="W3804" i="2"/>
  <c r="X3804" i="2"/>
  <c r="W3816" i="2"/>
  <c r="X3816" i="2"/>
  <c r="W3828" i="2"/>
  <c r="X3828" i="2"/>
  <c r="W3840" i="2"/>
  <c r="X3840" i="2"/>
  <c r="W3852" i="2"/>
  <c r="X3852" i="2"/>
  <c r="W3864" i="2"/>
  <c r="X3864" i="2"/>
  <c r="W3876" i="2"/>
  <c r="X3876" i="2"/>
  <c r="W3888" i="2"/>
  <c r="X3888" i="2"/>
  <c r="W3900" i="2"/>
  <c r="X3900" i="2"/>
  <c r="W3912" i="2"/>
  <c r="X3912" i="2"/>
  <c r="W3924" i="2"/>
  <c r="X3924" i="2"/>
  <c r="W3936" i="2"/>
  <c r="X3936" i="2"/>
  <c r="W3948" i="2"/>
  <c r="X3948" i="2"/>
  <c r="W3960" i="2"/>
  <c r="X3960" i="2"/>
  <c r="W3972" i="2"/>
  <c r="X3972" i="2"/>
  <c r="W3984" i="2"/>
  <c r="X3984" i="2"/>
  <c r="W3996" i="2"/>
  <c r="X3996" i="2"/>
  <c r="W4008" i="2"/>
  <c r="X4008" i="2"/>
  <c r="W4020" i="2"/>
  <c r="X4020" i="2"/>
  <c r="W4032" i="2"/>
  <c r="X4032" i="2"/>
  <c r="W4044" i="2"/>
  <c r="X4044" i="2"/>
  <c r="W4056" i="2"/>
  <c r="X4056" i="2"/>
  <c r="W4068" i="2"/>
  <c r="X4068" i="2"/>
  <c r="W4080" i="2"/>
  <c r="X4080" i="2"/>
  <c r="W4092" i="2"/>
  <c r="X4092" i="2"/>
  <c r="W4104" i="2"/>
  <c r="X4104" i="2"/>
  <c r="W4116" i="2"/>
  <c r="X4116" i="2"/>
  <c r="W4128" i="2"/>
  <c r="X4128" i="2"/>
  <c r="W591" i="2"/>
  <c r="X591" i="2"/>
  <c r="W1472" i="2"/>
  <c r="X1472" i="2"/>
  <c r="W1770" i="2"/>
  <c r="X1770" i="2"/>
  <c r="W1944" i="2"/>
  <c r="X1944" i="2"/>
  <c r="W2088" i="2"/>
  <c r="X2088" i="2"/>
  <c r="W2232" i="2"/>
  <c r="X2232" i="2"/>
  <c r="W2376" i="2"/>
  <c r="X2376" i="2"/>
  <c r="W2520" i="2"/>
  <c r="X2520" i="2"/>
  <c r="W2652" i="2"/>
  <c r="X2652" i="2"/>
  <c r="W2724" i="2"/>
  <c r="X2724" i="2"/>
  <c r="W2796" i="2"/>
  <c r="X2796" i="2"/>
  <c r="W2856" i="2"/>
  <c r="X2856" i="2"/>
  <c r="W2904" i="2"/>
  <c r="X2904" i="2"/>
  <c r="W2952" i="2"/>
  <c r="X2952" i="2"/>
  <c r="W3000" i="2"/>
  <c r="X3000" i="2"/>
  <c r="W3048" i="2"/>
  <c r="X3048" i="2"/>
  <c r="W3082" i="2"/>
  <c r="X3082" i="2"/>
  <c r="W3106" i="2"/>
  <c r="X3106" i="2"/>
  <c r="W3130" i="2"/>
  <c r="X3130" i="2"/>
  <c r="W3154" i="2"/>
  <c r="X3154" i="2"/>
  <c r="W3178" i="2"/>
  <c r="X3178" i="2"/>
  <c r="W3199" i="2"/>
  <c r="X3199" i="2"/>
  <c r="W3217" i="2"/>
  <c r="X3217" i="2"/>
  <c r="W3239" i="2"/>
  <c r="X3239" i="2"/>
  <c r="W3260" i="2"/>
  <c r="X3260" i="2"/>
  <c r="W3276" i="2"/>
  <c r="X3276" i="2"/>
  <c r="W3296" i="2"/>
  <c r="X3296" i="2"/>
  <c r="W3311" i="2"/>
  <c r="X3311" i="2"/>
  <c r="W3329" i="2"/>
  <c r="X3329" i="2"/>
  <c r="W3344" i="2"/>
  <c r="X3344" i="2"/>
  <c r="W3359" i="2"/>
  <c r="X3359" i="2"/>
  <c r="W3373" i="2"/>
  <c r="X3373" i="2"/>
  <c r="W3387" i="2"/>
  <c r="X3387" i="2"/>
  <c r="W3400" i="2"/>
  <c r="X3400" i="2"/>
  <c r="W3413" i="2"/>
  <c r="X3413" i="2"/>
  <c r="W3426" i="2"/>
  <c r="X3426" i="2"/>
  <c r="W3439" i="2"/>
  <c r="X3439" i="2"/>
  <c r="W3452" i="2"/>
  <c r="X3452" i="2"/>
  <c r="W3465" i="2"/>
  <c r="X3465" i="2"/>
  <c r="W3478" i="2"/>
  <c r="X3478" i="2"/>
  <c r="W3491" i="2"/>
  <c r="X3491" i="2"/>
  <c r="W3504" i="2"/>
  <c r="X3504" i="2"/>
  <c r="W3517" i="2"/>
  <c r="X3517" i="2"/>
  <c r="W3529" i="2"/>
  <c r="X3529" i="2"/>
  <c r="W3541" i="2"/>
  <c r="X3541" i="2"/>
  <c r="W3553" i="2"/>
  <c r="X3553" i="2"/>
  <c r="W3565" i="2"/>
  <c r="X3565" i="2"/>
  <c r="W3577" i="2"/>
  <c r="X3577" i="2"/>
  <c r="W3589" i="2"/>
  <c r="X3589" i="2"/>
  <c r="W3601" i="2"/>
  <c r="X3601" i="2"/>
  <c r="W3613" i="2"/>
  <c r="X3613" i="2"/>
  <c r="W3625" i="2"/>
  <c r="X3625" i="2"/>
  <c r="W3637" i="2"/>
  <c r="X3637" i="2"/>
  <c r="W3649" i="2"/>
  <c r="X3649" i="2"/>
  <c r="W3661" i="2"/>
  <c r="X3661" i="2"/>
  <c r="W3673" i="2"/>
  <c r="X3673" i="2"/>
  <c r="W3685" i="2"/>
  <c r="X3685" i="2"/>
  <c r="W3697" i="2"/>
  <c r="X3697" i="2"/>
  <c r="W3709" i="2"/>
  <c r="X3709" i="2"/>
  <c r="W3721" i="2"/>
  <c r="X3721" i="2"/>
  <c r="W3733" i="2"/>
  <c r="X3733" i="2"/>
  <c r="W3745" i="2"/>
  <c r="X3745" i="2"/>
  <c r="W3757" i="2"/>
  <c r="X3757" i="2"/>
  <c r="W3769" i="2"/>
  <c r="X3769" i="2"/>
  <c r="W3781" i="2"/>
  <c r="X3781" i="2"/>
  <c r="W3793" i="2"/>
  <c r="X3793" i="2"/>
  <c r="W3805" i="2"/>
  <c r="X3805" i="2"/>
  <c r="W3817" i="2"/>
  <c r="X3817" i="2"/>
  <c r="W3829" i="2"/>
  <c r="X3829" i="2"/>
  <c r="W3841" i="2"/>
  <c r="X3841" i="2"/>
  <c r="W3853" i="2"/>
  <c r="X3853" i="2"/>
  <c r="W3865" i="2"/>
  <c r="X3865" i="2"/>
  <c r="W3877" i="2"/>
  <c r="X3877" i="2"/>
  <c r="W3889" i="2"/>
  <c r="X3889" i="2"/>
  <c r="W3901" i="2"/>
  <c r="X3901" i="2"/>
  <c r="W3913" i="2"/>
  <c r="X3913" i="2"/>
  <c r="W3925" i="2"/>
  <c r="X3925" i="2"/>
  <c r="W3937" i="2"/>
  <c r="X3937" i="2"/>
  <c r="W3949" i="2"/>
  <c r="X3949" i="2"/>
  <c r="W3961" i="2"/>
  <c r="X3961" i="2"/>
  <c r="W3973" i="2"/>
  <c r="X3973" i="2"/>
  <c r="W3985" i="2"/>
  <c r="X3985" i="2"/>
  <c r="W3997" i="2"/>
  <c r="X3997" i="2"/>
  <c r="W4009" i="2"/>
  <c r="X4009" i="2"/>
  <c r="W4021" i="2"/>
  <c r="X4021" i="2"/>
  <c r="W4033" i="2"/>
  <c r="X4033" i="2"/>
  <c r="W4045" i="2"/>
  <c r="X4045" i="2"/>
  <c r="W4057" i="2"/>
  <c r="X4057" i="2"/>
  <c r="W4069" i="2"/>
  <c r="X4069" i="2"/>
  <c r="W4081" i="2"/>
  <c r="X4081" i="2"/>
  <c r="W735" i="2"/>
  <c r="X735" i="2"/>
  <c r="W1520" i="2"/>
  <c r="X1520" i="2"/>
  <c r="W1786" i="2"/>
  <c r="X1786" i="2"/>
  <c r="W1956" i="2"/>
  <c r="X1956" i="2"/>
  <c r="W2100" i="2"/>
  <c r="X2100" i="2"/>
  <c r="W2244" i="2"/>
  <c r="X2244" i="2"/>
  <c r="W2388" i="2"/>
  <c r="X2388" i="2"/>
  <c r="W2532" i="2"/>
  <c r="X2532" i="2"/>
  <c r="W2653" i="2"/>
  <c r="X2653" i="2"/>
  <c r="W2725" i="2"/>
  <c r="X2725" i="2"/>
  <c r="W2797" i="2"/>
  <c r="X2797" i="2"/>
  <c r="W2857" i="2"/>
  <c r="X2857" i="2"/>
  <c r="W2905" i="2"/>
  <c r="X2905" i="2"/>
  <c r="W2953" i="2"/>
  <c r="X2953" i="2"/>
  <c r="W3001" i="2"/>
  <c r="X3001" i="2"/>
  <c r="W3049" i="2"/>
  <c r="X3049" i="2"/>
  <c r="W3083" i="2"/>
  <c r="X3083" i="2"/>
  <c r="W3107" i="2"/>
  <c r="X3107" i="2"/>
  <c r="W3131" i="2"/>
  <c r="X3131" i="2"/>
  <c r="W3155" i="2"/>
  <c r="X3155" i="2"/>
  <c r="W3179" i="2"/>
  <c r="X3179" i="2"/>
  <c r="W3200" i="2"/>
  <c r="X3200" i="2"/>
  <c r="W3221" i="2"/>
  <c r="X3221" i="2"/>
  <c r="W3240" i="2"/>
  <c r="X3240" i="2"/>
  <c r="W3261" i="2"/>
  <c r="X3261" i="2"/>
  <c r="W3277" i="2"/>
  <c r="X3277" i="2"/>
  <c r="W3297" i="2"/>
  <c r="X3297" i="2"/>
  <c r="W3312" i="2"/>
  <c r="X3312" i="2"/>
  <c r="W3330" i="2"/>
  <c r="X3330" i="2"/>
  <c r="W3345" i="2"/>
  <c r="X3345" i="2"/>
  <c r="W3360" i="2"/>
  <c r="X3360" i="2"/>
  <c r="W3375" i="2"/>
  <c r="X3375" i="2"/>
  <c r="W3388" i="2"/>
  <c r="X3388" i="2"/>
  <c r="W3401" i="2"/>
  <c r="X3401" i="2"/>
  <c r="W3414" i="2"/>
  <c r="X3414" i="2"/>
  <c r="W3427" i="2"/>
  <c r="X3427" i="2"/>
  <c r="W3440" i="2"/>
  <c r="X3440" i="2"/>
  <c r="W3453" i="2"/>
  <c r="X3453" i="2"/>
  <c r="W3466" i="2"/>
  <c r="X3466" i="2"/>
  <c r="W3479" i="2"/>
  <c r="X3479" i="2"/>
  <c r="W3492" i="2"/>
  <c r="X3492" i="2"/>
  <c r="W3505" i="2"/>
  <c r="X3505" i="2"/>
  <c r="W3518" i="2"/>
  <c r="X3518" i="2"/>
  <c r="W3530" i="2"/>
  <c r="X3530" i="2"/>
  <c r="W3542" i="2"/>
  <c r="X3542" i="2"/>
  <c r="W3554" i="2"/>
  <c r="X3554" i="2"/>
  <c r="W3566" i="2"/>
  <c r="X3566" i="2"/>
  <c r="W3578" i="2"/>
  <c r="X3578" i="2"/>
  <c r="W3590" i="2"/>
  <c r="X3590" i="2"/>
  <c r="W3602" i="2"/>
  <c r="X3602" i="2"/>
  <c r="W3614" i="2"/>
  <c r="X3614" i="2"/>
  <c r="W3626" i="2"/>
  <c r="X3626" i="2"/>
  <c r="W3638" i="2"/>
  <c r="X3638" i="2"/>
  <c r="W3650" i="2"/>
  <c r="X3650" i="2"/>
  <c r="W3662" i="2"/>
  <c r="X3662" i="2"/>
  <c r="W3674" i="2"/>
  <c r="X3674" i="2"/>
  <c r="W3686" i="2"/>
  <c r="X3686" i="2"/>
  <c r="W3698" i="2"/>
  <c r="X3698" i="2"/>
  <c r="W3710" i="2"/>
  <c r="X3710" i="2"/>
  <c r="W3722" i="2"/>
  <c r="X3722" i="2"/>
  <c r="W3734" i="2"/>
  <c r="X3734" i="2"/>
  <c r="W3746" i="2"/>
  <c r="X3746" i="2"/>
  <c r="W3758" i="2"/>
  <c r="X3758" i="2"/>
  <c r="W3770" i="2"/>
  <c r="X3770" i="2"/>
  <c r="W3782" i="2"/>
  <c r="X3782" i="2"/>
  <c r="W3794" i="2"/>
  <c r="X3794" i="2"/>
  <c r="W3806" i="2"/>
  <c r="X3806" i="2"/>
  <c r="W3818" i="2"/>
  <c r="X3818" i="2"/>
  <c r="W3830" i="2"/>
  <c r="X3830" i="2"/>
  <c r="W3842" i="2"/>
  <c r="X3842" i="2"/>
  <c r="W3854" i="2"/>
  <c r="X3854" i="2"/>
  <c r="W3866" i="2"/>
  <c r="X3866" i="2"/>
  <c r="W3878" i="2"/>
  <c r="X3878" i="2"/>
  <c r="W3890" i="2"/>
  <c r="X3890" i="2"/>
  <c r="W3902" i="2"/>
  <c r="X3902" i="2"/>
  <c r="W3914" i="2"/>
  <c r="X3914" i="2"/>
  <c r="W3926" i="2"/>
  <c r="X3926" i="2"/>
  <c r="W3938" i="2"/>
  <c r="X3938" i="2"/>
  <c r="W3950" i="2"/>
  <c r="X3950" i="2"/>
  <c r="W879" i="2"/>
  <c r="X879" i="2"/>
  <c r="W1568" i="2"/>
  <c r="X1568" i="2"/>
  <c r="W1802" i="2"/>
  <c r="X1802" i="2"/>
  <c r="W1968" i="2"/>
  <c r="X1968" i="2"/>
  <c r="W2112" i="2"/>
  <c r="X2112" i="2"/>
  <c r="W2256" i="2"/>
  <c r="X2256" i="2"/>
  <c r="W2400" i="2"/>
  <c r="X2400" i="2"/>
  <c r="W2544" i="2"/>
  <c r="X2544" i="2"/>
  <c r="W2664" i="2"/>
  <c r="X2664" i="2"/>
  <c r="W2736" i="2"/>
  <c r="X2736" i="2"/>
  <c r="W2808" i="2"/>
  <c r="X2808" i="2"/>
  <c r="W2867" i="2"/>
  <c r="X2867" i="2"/>
  <c r="W2915" i="2"/>
  <c r="X2915" i="2"/>
  <c r="W2963" i="2"/>
  <c r="X2963" i="2"/>
  <c r="W3011" i="2"/>
  <c r="X3011" i="2"/>
  <c r="W3056" i="2"/>
  <c r="X3056" i="2"/>
  <c r="W3084" i="2"/>
  <c r="X3084" i="2"/>
  <c r="W3108" i="2"/>
  <c r="X3108" i="2"/>
  <c r="W3132" i="2"/>
  <c r="X3132" i="2"/>
  <c r="W3156" i="2"/>
  <c r="X3156" i="2"/>
  <c r="W3180" i="2"/>
  <c r="X3180" i="2"/>
  <c r="W3202" i="2"/>
  <c r="X3202" i="2"/>
  <c r="W3223" i="2"/>
  <c r="X3223" i="2"/>
  <c r="W3241" i="2"/>
  <c r="X3241" i="2"/>
  <c r="W3262" i="2"/>
  <c r="X3262" i="2"/>
  <c r="W3281" i="2"/>
  <c r="X3281" i="2"/>
  <c r="W3298" i="2"/>
  <c r="X3298" i="2"/>
  <c r="W3313" i="2"/>
  <c r="X3313" i="2"/>
  <c r="W3331" i="2"/>
  <c r="X3331" i="2"/>
  <c r="W3346" i="2"/>
  <c r="X3346" i="2"/>
  <c r="W3361" i="2"/>
  <c r="X3361" i="2"/>
  <c r="W3376" i="2"/>
  <c r="X3376" i="2"/>
  <c r="W3389" i="2"/>
  <c r="X3389" i="2"/>
  <c r="W3402" i="2"/>
  <c r="X3402" i="2"/>
  <c r="W3415" i="2"/>
  <c r="X3415" i="2"/>
  <c r="W3428" i="2"/>
  <c r="X3428" i="2"/>
  <c r="W3441" i="2"/>
  <c r="X3441" i="2"/>
  <c r="W3454" i="2"/>
  <c r="X3454" i="2"/>
  <c r="W3467" i="2"/>
  <c r="X3467" i="2"/>
  <c r="W3480" i="2"/>
  <c r="X3480" i="2"/>
  <c r="W3493" i="2"/>
  <c r="X3493" i="2"/>
  <c r="W3507" i="2"/>
  <c r="X3507" i="2"/>
  <c r="W3519" i="2"/>
  <c r="X3519" i="2"/>
  <c r="W3531" i="2"/>
  <c r="X3531" i="2"/>
  <c r="W3543" i="2"/>
  <c r="X3543" i="2"/>
  <c r="W3555" i="2"/>
  <c r="X3555" i="2"/>
  <c r="W3567" i="2"/>
  <c r="X3567" i="2"/>
  <c r="W3579" i="2"/>
  <c r="X3579" i="2"/>
  <c r="W3591" i="2"/>
  <c r="X3591" i="2"/>
  <c r="W3603" i="2"/>
  <c r="X3603" i="2"/>
  <c r="W3615" i="2"/>
  <c r="X3615" i="2"/>
  <c r="W3627" i="2"/>
  <c r="X3627" i="2"/>
  <c r="W3639" i="2"/>
  <c r="X3639" i="2"/>
  <c r="W3651" i="2"/>
  <c r="X3651" i="2"/>
  <c r="W3663" i="2"/>
  <c r="X3663" i="2"/>
  <c r="W3675" i="2"/>
  <c r="X3675" i="2"/>
  <c r="W3687" i="2"/>
  <c r="X3687" i="2"/>
  <c r="W3699" i="2"/>
  <c r="X3699" i="2"/>
  <c r="W3711" i="2"/>
  <c r="X3711" i="2"/>
  <c r="W3723" i="2"/>
  <c r="X3723" i="2"/>
  <c r="W3735" i="2"/>
  <c r="X3735" i="2"/>
  <c r="W3747" i="2"/>
  <c r="X3747" i="2"/>
  <c r="W3759" i="2"/>
  <c r="X3759" i="2"/>
  <c r="W3771" i="2"/>
  <c r="X3771" i="2"/>
  <c r="W3783" i="2"/>
  <c r="X3783" i="2"/>
  <c r="W3795" i="2"/>
  <c r="X3795" i="2"/>
  <c r="W3807" i="2"/>
  <c r="X3807" i="2"/>
  <c r="W3819" i="2"/>
  <c r="X3819" i="2"/>
  <c r="W3831" i="2"/>
  <c r="X3831" i="2"/>
  <c r="W3843" i="2"/>
  <c r="X3843" i="2"/>
  <c r="W3855" i="2"/>
  <c r="X3855" i="2"/>
  <c r="W3867" i="2"/>
  <c r="X3867" i="2"/>
  <c r="W3879" i="2"/>
  <c r="X3879" i="2"/>
  <c r="W3891" i="2"/>
  <c r="X3891" i="2"/>
  <c r="W3903" i="2"/>
  <c r="X3903" i="2"/>
  <c r="W3915" i="2"/>
  <c r="X3915" i="2"/>
  <c r="W3927" i="2"/>
  <c r="X3927" i="2"/>
  <c r="W3939" i="2"/>
  <c r="X3939" i="2"/>
  <c r="W3951" i="2"/>
  <c r="X3951" i="2"/>
  <c r="W3963" i="2"/>
  <c r="X3963" i="2"/>
  <c r="W3975" i="2"/>
  <c r="X3975" i="2"/>
  <c r="W3987" i="2"/>
  <c r="X3987" i="2"/>
  <c r="W3999" i="2"/>
  <c r="X3999" i="2"/>
  <c r="W4011" i="2"/>
  <c r="X4011" i="2"/>
  <c r="W4023" i="2"/>
  <c r="X4023" i="2"/>
  <c r="W4035" i="2"/>
  <c r="X4035" i="2"/>
  <c r="W4047" i="2"/>
  <c r="X4047" i="2"/>
  <c r="W4059" i="2"/>
  <c r="X4059" i="2"/>
  <c r="W4071" i="2"/>
  <c r="X4071" i="2"/>
  <c r="W4083" i="2"/>
  <c r="X4083" i="2"/>
  <c r="W4095" i="2"/>
  <c r="X4095" i="2"/>
  <c r="W4107" i="2"/>
  <c r="X4107" i="2"/>
  <c r="W4119" i="2"/>
  <c r="X4119" i="2"/>
  <c r="W4131" i="2"/>
  <c r="X4131" i="2"/>
  <c r="W4143" i="2"/>
  <c r="X4143" i="2"/>
  <c r="W4155" i="2"/>
  <c r="X4155" i="2"/>
  <c r="W963" i="2"/>
  <c r="X963" i="2"/>
  <c r="W1604" i="2"/>
  <c r="X1604" i="2"/>
  <c r="W1818" i="2"/>
  <c r="X1818" i="2"/>
  <c r="W1980" i="2"/>
  <c r="X1980" i="2"/>
  <c r="W2124" i="2"/>
  <c r="X2124" i="2"/>
  <c r="W2268" i="2"/>
  <c r="X2268" i="2"/>
  <c r="W2412" i="2"/>
  <c r="X2412" i="2"/>
  <c r="W2556" i="2"/>
  <c r="X2556" i="2"/>
  <c r="W2665" i="2"/>
  <c r="X2665" i="2"/>
  <c r="W2737" i="2"/>
  <c r="X2737" i="2"/>
  <c r="W2809" i="2"/>
  <c r="X2809" i="2"/>
  <c r="W2868" i="2"/>
  <c r="X2868" i="2"/>
  <c r="W2916" i="2"/>
  <c r="X2916" i="2"/>
  <c r="W2964" i="2"/>
  <c r="X2964" i="2"/>
  <c r="W3012" i="2"/>
  <c r="X3012" i="2"/>
  <c r="W3059" i="2"/>
  <c r="X3059" i="2"/>
  <c r="W3085" i="2"/>
  <c r="X3085" i="2"/>
  <c r="W3109" i="2"/>
  <c r="X3109" i="2"/>
  <c r="W3133" i="2"/>
  <c r="X3133" i="2"/>
  <c r="W3157" i="2"/>
  <c r="X3157" i="2"/>
  <c r="W3181" i="2"/>
  <c r="X3181" i="2"/>
  <c r="W3203" i="2"/>
  <c r="X3203" i="2"/>
  <c r="W3224" i="2"/>
  <c r="X3224" i="2"/>
  <c r="W3245" i="2"/>
  <c r="X3245" i="2"/>
  <c r="W3263" i="2"/>
  <c r="X3263" i="2"/>
  <c r="W3283" i="2"/>
  <c r="X3283" i="2"/>
  <c r="W3299" i="2"/>
  <c r="X3299" i="2"/>
  <c r="W3317" i="2"/>
  <c r="X3317" i="2"/>
  <c r="W3332" i="2"/>
  <c r="X3332" i="2"/>
  <c r="W3347" i="2"/>
  <c r="X3347" i="2"/>
  <c r="W3364" i="2"/>
  <c r="X3364" i="2"/>
  <c r="W3377" i="2"/>
  <c r="X3377" i="2"/>
  <c r="W3390" i="2"/>
  <c r="X3390" i="2"/>
  <c r="W3403" i="2"/>
  <c r="X3403" i="2"/>
  <c r="W3416" i="2"/>
  <c r="X3416" i="2"/>
  <c r="W3429" i="2"/>
  <c r="X3429" i="2"/>
  <c r="W3442" i="2"/>
  <c r="X3442" i="2"/>
  <c r="W3455" i="2"/>
  <c r="X3455" i="2"/>
  <c r="W3468" i="2"/>
  <c r="X3468" i="2"/>
  <c r="W3481" i="2"/>
  <c r="X3481" i="2"/>
  <c r="W3495" i="2"/>
  <c r="X3495" i="2"/>
  <c r="W3508" i="2"/>
  <c r="X3508" i="2"/>
  <c r="W3520" i="2"/>
  <c r="X3520" i="2"/>
  <c r="W3532" i="2"/>
  <c r="X3532" i="2"/>
  <c r="W3544" i="2"/>
  <c r="X3544" i="2"/>
  <c r="W3556" i="2"/>
  <c r="X3556" i="2"/>
  <c r="W3568" i="2"/>
  <c r="X3568" i="2"/>
  <c r="W3580" i="2"/>
  <c r="X3580" i="2"/>
  <c r="W3592" i="2"/>
  <c r="X3592" i="2"/>
  <c r="W3604" i="2"/>
  <c r="X3604" i="2"/>
  <c r="W3616" i="2"/>
  <c r="X3616" i="2"/>
  <c r="W3628" i="2"/>
  <c r="X3628" i="2"/>
  <c r="W3640" i="2"/>
  <c r="X3640" i="2"/>
  <c r="W3652" i="2"/>
  <c r="X3652" i="2"/>
  <c r="W3664" i="2"/>
  <c r="X3664" i="2"/>
  <c r="W3676" i="2"/>
  <c r="X3676" i="2"/>
  <c r="W3688" i="2"/>
  <c r="X3688" i="2"/>
  <c r="W3700" i="2"/>
  <c r="X3700" i="2"/>
  <c r="W3712" i="2"/>
  <c r="X3712" i="2"/>
  <c r="W3724" i="2"/>
  <c r="X3724" i="2"/>
  <c r="W3736" i="2"/>
  <c r="X3736" i="2"/>
  <c r="W3748" i="2"/>
  <c r="X3748" i="2"/>
  <c r="W3760" i="2"/>
  <c r="X3760" i="2"/>
  <c r="W3772" i="2"/>
  <c r="X3772" i="2"/>
  <c r="W3784" i="2"/>
  <c r="X3784" i="2"/>
  <c r="W3796" i="2"/>
  <c r="X3796" i="2"/>
  <c r="W3808" i="2"/>
  <c r="X3808" i="2"/>
  <c r="W3820" i="2"/>
  <c r="X3820" i="2"/>
  <c r="W3832" i="2"/>
  <c r="X3832" i="2"/>
  <c r="W3844" i="2"/>
  <c r="X3844" i="2"/>
  <c r="W3856" i="2"/>
  <c r="X3856" i="2"/>
  <c r="W3868" i="2"/>
  <c r="X3868" i="2"/>
  <c r="W3880" i="2"/>
  <c r="X3880" i="2"/>
  <c r="W3892" i="2"/>
  <c r="X3892" i="2"/>
  <c r="W3904" i="2"/>
  <c r="X3904" i="2"/>
  <c r="W3916" i="2"/>
  <c r="X3916" i="2"/>
  <c r="W3928" i="2"/>
  <c r="X3928" i="2"/>
  <c r="W3940" i="2"/>
  <c r="X3940" i="2"/>
  <c r="W3952" i="2"/>
  <c r="X3952" i="2"/>
  <c r="W3964" i="2"/>
  <c r="X3964" i="2"/>
  <c r="W3976" i="2"/>
  <c r="X3976" i="2"/>
  <c r="W3988" i="2"/>
  <c r="X3988" i="2"/>
  <c r="W4000" i="2"/>
  <c r="X4000" i="2"/>
  <c r="W4012" i="2"/>
  <c r="X4012" i="2"/>
  <c r="W4024" i="2"/>
  <c r="X4024" i="2"/>
  <c r="W4036" i="2"/>
  <c r="X4036" i="2"/>
  <c r="W4048" i="2"/>
  <c r="X4048" i="2"/>
  <c r="W1035" i="2"/>
  <c r="X1035" i="2"/>
  <c r="W1626" i="2"/>
  <c r="X1626" i="2"/>
  <c r="W1834" i="2"/>
  <c r="X1834" i="2"/>
  <c r="W1992" i="2"/>
  <c r="X1992" i="2"/>
  <c r="W2136" i="2"/>
  <c r="X2136" i="2"/>
  <c r="W2280" i="2"/>
  <c r="X2280" i="2"/>
  <c r="W2424" i="2"/>
  <c r="X2424" i="2"/>
  <c r="W2568" i="2"/>
  <c r="X2568" i="2"/>
  <c r="W2676" i="2"/>
  <c r="X2676" i="2"/>
  <c r="W2748" i="2"/>
  <c r="X2748" i="2"/>
  <c r="W2820" i="2"/>
  <c r="X2820" i="2"/>
  <c r="W2869" i="2"/>
  <c r="X2869" i="2"/>
  <c r="W2917" i="2"/>
  <c r="X2917" i="2"/>
  <c r="W2965" i="2"/>
  <c r="X2965" i="2"/>
  <c r="W3013" i="2"/>
  <c r="X3013" i="2"/>
  <c r="W3060" i="2"/>
  <c r="X3060" i="2"/>
  <c r="W3091" i="2"/>
  <c r="X3091" i="2"/>
  <c r="W3115" i="2"/>
  <c r="X3115" i="2"/>
  <c r="W3139" i="2"/>
  <c r="X3139" i="2"/>
  <c r="W3163" i="2"/>
  <c r="X3163" i="2"/>
  <c r="W3185" i="2"/>
  <c r="X3185" i="2"/>
  <c r="W3204" i="2"/>
  <c r="X3204" i="2"/>
  <c r="W3226" i="2"/>
  <c r="X3226" i="2"/>
  <c r="W3247" i="2"/>
  <c r="X3247" i="2"/>
  <c r="W3264" i="2"/>
  <c r="X3264" i="2"/>
  <c r="W3284" i="2"/>
  <c r="X3284" i="2"/>
  <c r="W3300" i="2"/>
  <c r="X3300" i="2"/>
  <c r="W3318" i="2"/>
  <c r="X3318" i="2"/>
  <c r="W3333" i="2"/>
  <c r="X3333" i="2"/>
  <c r="W3348" i="2"/>
  <c r="X3348" i="2"/>
  <c r="W3365" i="2"/>
  <c r="X3365" i="2"/>
  <c r="W3378" i="2"/>
  <c r="X3378" i="2"/>
  <c r="W3391" i="2"/>
  <c r="X3391" i="2"/>
  <c r="W3404" i="2"/>
  <c r="X3404" i="2"/>
  <c r="W3417" i="2"/>
  <c r="X3417" i="2"/>
  <c r="W3430" i="2"/>
  <c r="X3430" i="2"/>
  <c r="W3443" i="2"/>
  <c r="X3443" i="2"/>
  <c r="W3456" i="2"/>
  <c r="X3456" i="2"/>
  <c r="W3469" i="2"/>
  <c r="X3469" i="2"/>
  <c r="W3483" i="2"/>
  <c r="X3483" i="2"/>
  <c r="W3496" i="2"/>
  <c r="X3496" i="2"/>
  <c r="W3509" i="2"/>
  <c r="X3509" i="2"/>
  <c r="W3521" i="2"/>
  <c r="X3521" i="2"/>
  <c r="W3533" i="2"/>
  <c r="X3533" i="2"/>
  <c r="W3545" i="2"/>
  <c r="X3545" i="2"/>
  <c r="W3557" i="2"/>
  <c r="X3557" i="2"/>
  <c r="W3569" i="2"/>
  <c r="X3569" i="2"/>
  <c r="W3581" i="2"/>
  <c r="X3581" i="2"/>
  <c r="W3593" i="2"/>
  <c r="X3593" i="2"/>
  <c r="W3605" i="2"/>
  <c r="X3605" i="2"/>
  <c r="W3617" i="2"/>
  <c r="X3617" i="2"/>
  <c r="W3629" i="2"/>
  <c r="X3629" i="2"/>
  <c r="W3641" i="2"/>
  <c r="X3641" i="2"/>
  <c r="W3653" i="2"/>
  <c r="X3653" i="2"/>
  <c r="W3665" i="2"/>
  <c r="X3665" i="2"/>
  <c r="W3677" i="2"/>
  <c r="X3677" i="2"/>
  <c r="W3689" i="2"/>
  <c r="X3689" i="2"/>
  <c r="W3701" i="2"/>
  <c r="X3701" i="2"/>
  <c r="W3713" i="2"/>
  <c r="X3713" i="2"/>
  <c r="W3725" i="2"/>
  <c r="X3725" i="2"/>
  <c r="W3737" i="2"/>
  <c r="X3737" i="2"/>
  <c r="W3749" i="2"/>
  <c r="X3749" i="2"/>
  <c r="W3761" i="2"/>
  <c r="X3761" i="2"/>
  <c r="W3773" i="2"/>
  <c r="X3773" i="2"/>
  <c r="W3785" i="2"/>
  <c r="X3785" i="2"/>
  <c r="W3797" i="2"/>
  <c r="X3797" i="2"/>
  <c r="W3809" i="2"/>
  <c r="X3809" i="2"/>
  <c r="W3821" i="2"/>
  <c r="X3821" i="2"/>
  <c r="W3833" i="2"/>
  <c r="X3833" i="2"/>
  <c r="W3845" i="2"/>
  <c r="X3845" i="2"/>
  <c r="W3857" i="2"/>
  <c r="X3857" i="2"/>
  <c r="W3869" i="2"/>
  <c r="X3869" i="2"/>
  <c r="W3881" i="2"/>
  <c r="X3881" i="2"/>
  <c r="W3893" i="2"/>
  <c r="X3893" i="2"/>
  <c r="W3905" i="2"/>
  <c r="X3905" i="2"/>
  <c r="W3917" i="2"/>
  <c r="X3917" i="2"/>
  <c r="W3929" i="2"/>
  <c r="X3929" i="2"/>
  <c r="W3941" i="2"/>
  <c r="X3941" i="2"/>
  <c r="W1107" i="2"/>
  <c r="X1107" i="2"/>
  <c r="W1647" i="2"/>
  <c r="X1647" i="2"/>
  <c r="W1850" i="2"/>
  <c r="X1850" i="2"/>
  <c r="W2004" i="2"/>
  <c r="X2004" i="2"/>
  <c r="W2148" i="2"/>
  <c r="X2148" i="2"/>
  <c r="W2292" i="2"/>
  <c r="X2292" i="2"/>
  <c r="W2436" i="2"/>
  <c r="X2436" i="2"/>
  <c r="W2580" i="2"/>
  <c r="X2580" i="2"/>
  <c r="W2677" i="2"/>
  <c r="X2677" i="2"/>
  <c r="W2749" i="2"/>
  <c r="X2749" i="2"/>
  <c r="W2821" i="2"/>
  <c r="X2821" i="2"/>
  <c r="W2879" i="2"/>
  <c r="X2879" i="2"/>
  <c r="W2927" i="2"/>
  <c r="X2927" i="2"/>
  <c r="W2975" i="2"/>
  <c r="X2975" i="2"/>
  <c r="W3023" i="2"/>
  <c r="X3023" i="2"/>
  <c r="W3061" i="2"/>
  <c r="X3061" i="2"/>
  <c r="W3092" i="2"/>
  <c r="X3092" i="2"/>
  <c r="W3116" i="2"/>
  <c r="X3116" i="2"/>
  <c r="W3140" i="2"/>
  <c r="X3140" i="2"/>
  <c r="W3164" i="2"/>
  <c r="X3164" i="2"/>
  <c r="W3187" i="2"/>
  <c r="X3187" i="2"/>
  <c r="W3205" i="2"/>
  <c r="X3205" i="2"/>
  <c r="W3227" i="2"/>
  <c r="X3227" i="2"/>
  <c r="W3248" i="2"/>
  <c r="X3248" i="2"/>
  <c r="W3265" i="2"/>
  <c r="X3265" i="2"/>
  <c r="W3285" i="2"/>
  <c r="X3285" i="2"/>
  <c r="W3301" i="2"/>
  <c r="X3301" i="2"/>
  <c r="W3319" i="2"/>
  <c r="X3319" i="2"/>
  <c r="W3334" i="2"/>
  <c r="X3334" i="2"/>
  <c r="W3349" i="2"/>
  <c r="X3349" i="2"/>
  <c r="W3366" i="2"/>
  <c r="X3366" i="2"/>
  <c r="W3379" i="2"/>
  <c r="X3379" i="2"/>
  <c r="W3392" i="2"/>
  <c r="X3392" i="2"/>
  <c r="W3405" i="2"/>
  <c r="X3405" i="2"/>
  <c r="W3418" i="2"/>
  <c r="X3418" i="2"/>
  <c r="W3431" i="2"/>
  <c r="X3431" i="2"/>
  <c r="W3444" i="2"/>
  <c r="X3444" i="2"/>
  <c r="W3457" i="2"/>
  <c r="X3457" i="2"/>
  <c r="W3471" i="2"/>
  <c r="X3471" i="2"/>
  <c r="W3484" i="2"/>
  <c r="X3484" i="2"/>
  <c r="W3497" i="2"/>
  <c r="X3497" i="2"/>
  <c r="W3510" i="2"/>
  <c r="X3510" i="2"/>
  <c r="W3522" i="2"/>
  <c r="X3522" i="2"/>
  <c r="W3534" i="2"/>
  <c r="X3534" i="2"/>
  <c r="W3546" i="2"/>
  <c r="X3546" i="2"/>
  <c r="W3558" i="2"/>
  <c r="X3558" i="2"/>
  <c r="W3570" i="2"/>
  <c r="X3570" i="2"/>
  <c r="W3582" i="2"/>
  <c r="X3582" i="2"/>
  <c r="W3594" i="2"/>
  <c r="X3594" i="2"/>
  <c r="W3606" i="2"/>
  <c r="X3606" i="2"/>
  <c r="W3618" i="2"/>
  <c r="X3618" i="2"/>
  <c r="W3630" i="2"/>
  <c r="X3630" i="2"/>
  <c r="W3642" i="2"/>
  <c r="X3642" i="2"/>
  <c r="W3654" i="2"/>
  <c r="X3654" i="2"/>
  <c r="W3666" i="2"/>
  <c r="X3666" i="2"/>
  <c r="W3678" i="2"/>
  <c r="X3678" i="2"/>
  <c r="W3690" i="2"/>
  <c r="X3690" i="2"/>
  <c r="W3702" i="2"/>
  <c r="X3702" i="2"/>
  <c r="W3714" i="2"/>
  <c r="X3714" i="2"/>
  <c r="W3726" i="2"/>
  <c r="X3726" i="2"/>
  <c r="W3738" i="2"/>
  <c r="X3738" i="2"/>
  <c r="W3750" i="2"/>
  <c r="X3750" i="2"/>
  <c r="W3762" i="2"/>
  <c r="X3762" i="2"/>
  <c r="W3774" i="2"/>
  <c r="X3774" i="2"/>
  <c r="W3786" i="2"/>
  <c r="X3786" i="2"/>
  <c r="W3798" i="2"/>
  <c r="X3798" i="2"/>
  <c r="W3810" i="2"/>
  <c r="X3810" i="2"/>
  <c r="W3822" i="2"/>
  <c r="X3822" i="2"/>
  <c r="W3834" i="2"/>
  <c r="X3834" i="2"/>
  <c r="W3846" i="2"/>
  <c r="X3846" i="2"/>
  <c r="W3858" i="2"/>
  <c r="X3858" i="2"/>
  <c r="W3870" i="2"/>
  <c r="X3870" i="2"/>
  <c r="W3882" i="2"/>
  <c r="X3882" i="2"/>
  <c r="W3894" i="2"/>
  <c r="X3894" i="2"/>
  <c r="W3906" i="2"/>
  <c r="X3906" i="2"/>
  <c r="W3918" i="2"/>
  <c r="X3918" i="2"/>
  <c r="W3930" i="2"/>
  <c r="X3930" i="2"/>
  <c r="W3942" i="2"/>
  <c r="X3942" i="2"/>
  <c r="W3954" i="2"/>
  <c r="X3954" i="2"/>
  <c r="W3966" i="2"/>
  <c r="X3966" i="2"/>
  <c r="W3978" i="2"/>
  <c r="X3978" i="2"/>
  <c r="W3990" i="2"/>
  <c r="X3990" i="2"/>
  <c r="W4002" i="2"/>
  <c r="X4002" i="2"/>
  <c r="W4014" i="2"/>
  <c r="X4014" i="2"/>
  <c r="W4026" i="2"/>
  <c r="X4026" i="2"/>
  <c r="W4038" i="2"/>
  <c r="X4038" i="2"/>
  <c r="W1179" i="2"/>
  <c r="X1179" i="2"/>
  <c r="W1669" i="2"/>
  <c r="X1669" i="2"/>
  <c r="W1864" i="2"/>
  <c r="X1864" i="2"/>
  <c r="W2016" i="2"/>
  <c r="X2016" i="2"/>
  <c r="W2160" i="2"/>
  <c r="X2160" i="2"/>
  <c r="W2304" i="2"/>
  <c r="X2304" i="2"/>
  <c r="W2448" i="2"/>
  <c r="X2448" i="2"/>
  <c r="W2592" i="2"/>
  <c r="X2592" i="2"/>
  <c r="W2688" i="2"/>
  <c r="X2688" i="2"/>
  <c r="W2760" i="2"/>
  <c r="X2760" i="2"/>
  <c r="W2832" i="2"/>
  <c r="X2832" i="2"/>
  <c r="W2880" i="2"/>
  <c r="X2880" i="2"/>
  <c r="W2928" i="2"/>
  <c r="X2928" i="2"/>
  <c r="W2976" i="2"/>
  <c r="X2976" i="2"/>
  <c r="W3024" i="2"/>
  <c r="X3024" i="2"/>
  <c r="W3068" i="2"/>
  <c r="X3068" i="2"/>
  <c r="W3094" i="2"/>
  <c r="X3094" i="2"/>
  <c r="W3118" i="2"/>
  <c r="X3118" i="2"/>
  <c r="W3142" i="2"/>
  <c r="X3142" i="2"/>
  <c r="W3166" i="2"/>
  <c r="X3166" i="2"/>
  <c r="W3188" i="2"/>
  <c r="X3188" i="2"/>
  <c r="W3209" i="2"/>
  <c r="X3209" i="2"/>
  <c r="W3228" i="2"/>
  <c r="X3228" i="2"/>
  <c r="W3250" i="2"/>
  <c r="X3250" i="2"/>
  <c r="W3269" i="2"/>
  <c r="X3269" i="2"/>
  <c r="W3286" i="2"/>
  <c r="X3286" i="2"/>
  <c r="W3305" i="2"/>
  <c r="X3305" i="2"/>
  <c r="W3320" i="2"/>
  <c r="X3320" i="2"/>
  <c r="W3335" i="2"/>
  <c r="X3335" i="2"/>
  <c r="W3353" i="2"/>
  <c r="X3353" i="2"/>
  <c r="W3367" i="2"/>
  <c r="X3367" i="2"/>
  <c r="W3380" i="2"/>
  <c r="X3380" i="2"/>
  <c r="W3393" i="2"/>
  <c r="X3393" i="2"/>
  <c r="W3406" i="2"/>
  <c r="X3406" i="2"/>
  <c r="W3419" i="2"/>
  <c r="X3419" i="2"/>
  <c r="W3432" i="2"/>
  <c r="X3432" i="2"/>
  <c r="W3445" i="2"/>
  <c r="X3445" i="2"/>
  <c r="W3459" i="2"/>
  <c r="X3459" i="2"/>
  <c r="W3472" i="2"/>
  <c r="X3472" i="2"/>
  <c r="W3485" i="2"/>
  <c r="X3485" i="2"/>
  <c r="W3498" i="2"/>
  <c r="X3498" i="2"/>
  <c r="W3511" i="2"/>
  <c r="X3511" i="2"/>
  <c r="W3523" i="2"/>
  <c r="X3523" i="2"/>
  <c r="W3535" i="2"/>
  <c r="X3535" i="2"/>
  <c r="W3547" i="2"/>
  <c r="X3547" i="2"/>
  <c r="W3559" i="2"/>
  <c r="X3559" i="2"/>
  <c r="W3571" i="2"/>
  <c r="X3571" i="2"/>
  <c r="W3583" i="2"/>
  <c r="X3583" i="2"/>
  <c r="W3595" i="2"/>
  <c r="X3595" i="2"/>
  <c r="W3607" i="2"/>
  <c r="X3607" i="2"/>
  <c r="W3619" i="2"/>
  <c r="X3619" i="2"/>
  <c r="W3631" i="2"/>
  <c r="X3631" i="2"/>
  <c r="W3643" i="2"/>
  <c r="X3643" i="2"/>
  <c r="W3655" i="2"/>
  <c r="X3655" i="2"/>
  <c r="W3667" i="2"/>
  <c r="X3667" i="2"/>
  <c r="W3679" i="2"/>
  <c r="X3679" i="2"/>
  <c r="W3691" i="2"/>
  <c r="X3691" i="2"/>
  <c r="W3703" i="2"/>
  <c r="X3703" i="2"/>
  <c r="W3715" i="2"/>
  <c r="X3715" i="2"/>
  <c r="W3727" i="2"/>
  <c r="X3727" i="2"/>
  <c r="W3739" i="2"/>
  <c r="X3739" i="2"/>
  <c r="W3751" i="2"/>
  <c r="X3751" i="2"/>
  <c r="W3763" i="2"/>
  <c r="X3763" i="2"/>
  <c r="W3775" i="2"/>
  <c r="X3775" i="2"/>
  <c r="W3787" i="2"/>
  <c r="X3787" i="2"/>
  <c r="W3799" i="2"/>
  <c r="X3799" i="2"/>
  <c r="W3811" i="2"/>
  <c r="X3811" i="2"/>
  <c r="W3823" i="2"/>
  <c r="X3823" i="2"/>
  <c r="W3835" i="2"/>
  <c r="X3835" i="2"/>
  <c r="W3847" i="2"/>
  <c r="X3847" i="2"/>
  <c r="W3859" i="2"/>
  <c r="X3859" i="2"/>
  <c r="W3871" i="2"/>
  <c r="X3871" i="2"/>
  <c r="W3883" i="2"/>
  <c r="X3883" i="2"/>
  <c r="W3895" i="2"/>
  <c r="X3895" i="2"/>
  <c r="W3907" i="2"/>
  <c r="X3907" i="2"/>
  <c r="W3919" i="2"/>
  <c r="X3919" i="2"/>
  <c r="W3931" i="2"/>
  <c r="X3931" i="2"/>
  <c r="W3943" i="2"/>
  <c r="X3943" i="2"/>
  <c r="W3955" i="2"/>
  <c r="X3955" i="2"/>
  <c r="W3967" i="2"/>
  <c r="X3967" i="2"/>
  <c r="W3979" i="2"/>
  <c r="X3979" i="2"/>
  <c r="W3991" i="2"/>
  <c r="X3991" i="2"/>
  <c r="W4003" i="2"/>
  <c r="X4003" i="2"/>
  <c r="W4015" i="2"/>
  <c r="X4015" i="2"/>
  <c r="W4027" i="2"/>
  <c r="X4027" i="2"/>
  <c r="W4039" i="2"/>
  <c r="X4039" i="2"/>
  <c r="W4051" i="2"/>
  <c r="X4051" i="2"/>
  <c r="W4063" i="2"/>
  <c r="X4063" i="2"/>
  <c r="W1232" i="2"/>
  <c r="X1232" i="2"/>
  <c r="W1688" i="2"/>
  <c r="X1688" i="2"/>
  <c r="W1880" i="2"/>
  <c r="X1880" i="2"/>
  <c r="W2028" i="2"/>
  <c r="X2028" i="2"/>
  <c r="W2172" i="2"/>
  <c r="X2172" i="2"/>
  <c r="W2316" i="2"/>
  <c r="X2316" i="2"/>
  <c r="W2460" i="2"/>
  <c r="X2460" i="2"/>
  <c r="W2604" i="2"/>
  <c r="X2604" i="2"/>
  <c r="W2689" i="2"/>
  <c r="X2689" i="2"/>
  <c r="W2761" i="2"/>
  <c r="X2761" i="2"/>
  <c r="W2833" i="2"/>
  <c r="X2833" i="2"/>
  <c r="W2881" i="2"/>
  <c r="X2881" i="2"/>
  <c r="W2929" i="2"/>
  <c r="X2929" i="2"/>
  <c r="W2977" i="2"/>
  <c r="X2977" i="2"/>
  <c r="W3025" i="2"/>
  <c r="X3025" i="2"/>
  <c r="W3071" i="2"/>
  <c r="X3071" i="2"/>
  <c r="W3095" i="2"/>
  <c r="X3095" i="2"/>
  <c r="W3119" i="2"/>
  <c r="X3119" i="2"/>
  <c r="W3143" i="2"/>
  <c r="X3143" i="2"/>
  <c r="W3167" i="2"/>
  <c r="X3167" i="2"/>
  <c r="W3190" i="2"/>
  <c r="X3190" i="2"/>
  <c r="W3211" i="2"/>
  <c r="X3211" i="2"/>
  <c r="W3229" i="2"/>
  <c r="X3229" i="2"/>
  <c r="W3251" i="2"/>
  <c r="X3251" i="2"/>
  <c r="W3271" i="2"/>
  <c r="X3271" i="2"/>
  <c r="W3287" i="2"/>
  <c r="X3287" i="2"/>
  <c r="W3306" i="2"/>
  <c r="X3306" i="2"/>
  <c r="W3321" i="2"/>
  <c r="X3321" i="2"/>
  <c r="W3336" i="2"/>
  <c r="X3336" i="2"/>
  <c r="W3354" i="2"/>
  <c r="X3354" i="2"/>
  <c r="W3368" i="2"/>
  <c r="X3368" i="2"/>
  <c r="W3381" i="2"/>
  <c r="X3381" i="2"/>
  <c r="W3394" i="2"/>
  <c r="X3394" i="2"/>
  <c r="W3407" i="2"/>
  <c r="X3407" i="2"/>
  <c r="W3420" i="2"/>
  <c r="X3420" i="2"/>
  <c r="W3433" i="2"/>
  <c r="X3433" i="2"/>
  <c r="W3447" i="2"/>
  <c r="X3447" i="2"/>
  <c r="W3460" i="2"/>
  <c r="X3460" i="2"/>
  <c r="W3473" i="2"/>
  <c r="X3473" i="2"/>
  <c r="W3486" i="2"/>
  <c r="X3486" i="2"/>
  <c r="W3499" i="2"/>
  <c r="X3499" i="2"/>
  <c r="W3512" i="2"/>
  <c r="X3512" i="2"/>
  <c r="W3524" i="2"/>
  <c r="X3524" i="2"/>
  <c r="W3536" i="2"/>
  <c r="X3536" i="2"/>
  <c r="W3548" i="2"/>
  <c r="X3548" i="2"/>
  <c r="W3560" i="2"/>
  <c r="X3560" i="2"/>
  <c r="W3572" i="2"/>
  <c r="X3572" i="2"/>
  <c r="W3584" i="2"/>
  <c r="X3584" i="2"/>
  <c r="W3596" i="2"/>
  <c r="X3596" i="2"/>
  <c r="W3608" i="2"/>
  <c r="X3608" i="2"/>
  <c r="W3620" i="2"/>
  <c r="X3620" i="2"/>
  <c r="W3632" i="2"/>
  <c r="X3632" i="2"/>
  <c r="W3644" i="2"/>
  <c r="X3644" i="2"/>
  <c r="W3656" i="2"/>
  <c r="X3656" i="2"/>
  <c r="W3668" i="2"/>
  <c r="X3668" i="2"/>
  <c r="W3680" i="2"/>
  <c r="X3680" i="2"/>
  <c r="W3692" i="2"/>
  <c r="X3692" i="2"/>
  <c r="W3704" i="2"/>
  <c r="X3704" i="2"/>
  <c r="W3716" i="2"/>
  <c r="X3716" i="2"/>
  <c r="W3728" i="2"/>
  <c r="X3728" i="2"/>
  <c r="W3740" i="2"/>
  <c r="X3740" i="2"/>
  <c r="W3752" i="2"/>
  <c r="X3752" i="2"/>
  <c r="W3764" i="2"/>
  <c r="X3764" i="2"/>
  <c r="W3776" i="2"/>
  <c r="X3776" i="2"/>
  <c r="W3788" i="2"/>
  <c r="X3788" i="2"/>
  <c r="W3800" i="2"/>
  <c r="X3800" i="2"/>
  <c r="W3812" i="2"/>
  <c r="X3812" i="2"/>
  <c r="W3824" i="2"/>
  <c r="X3824" i="2"/>
  <c r="W3836" i="2"/>
  <c r="X3836" i="2"/>
  <c r="W3848" i="2"/>
  <c r="X3848" i="2"/>
  <c r="W3860" i="2"/>
  <c r="X3860" i="2"/>
  <c r="W3872" i="2"/>
  <c r="X3872" i="2"/>
  <c r="W3884" i="2"/>
  <c r="X3884" i="2"/>
  <c r="W3896" i="2"/>
  <c r="X3896" i="2"/>
  <c r="W3908" i="2"/>
  <c r="X3908" i="2"/>
  <c r="W3920" i="2"/>
  <c r="X3920" i="2"/>
  <c r="W3932" i="2"/>
  <c r="X3932" i="2"/>
  <c r="W1280" i="2"/>
  <c r="X1280" i="2"/>
  <c r="W1706" i="2"/>
  <c r="X1706" i="2"/>
  <c r="W1894" i="2"/>
  <c r="X1894" i="2"/>
  <c r="W2040" i="2"/>
  <c r="X2040" i="2"/>
  <c r="W2184" i="2"/>
  <c r="X2184" i="2"/>
  <c r="W2328" i="2"/>
  <c r="X2328" i="2"/>
  <c r="W2472" i="2"/>
  <c r="X2472" i="2"/>
  <c r="W2616" i="2"/>
  <c r="X2616" i="2"/>
  <c r="W2700" i="2"/>
  <c r="X2700" i="2"/>
  <c r="W2772" i="2"/>
  <c r="X2772" i="2"/>
  <c r="W2843" i="2"/>
  <c r="X2843" i="2"/>
  <c r="W2891" i="2"/>
  <c r="X2891" i="2"/>
  <c r="W2939" i="2"/>
  <c r="X2939" i="2"/>
  <c r="W2987" i="2"/>
  <c r="X2987" i="2"/>
  <c r="W3035" i="2"/>
  <c r="X3035" i="2"/>
  <c r="W3072" i="2"/>
  <c r="X3072" i="2"/>
  <c r="W3096" i="2"/>
  <c r="X3096" i="2"/>
  <c r="W3120" i="2"/>
  <c r="X3120" i="2"/>
  <c r="W3144" i="2"/>
  <c r="X3144" i="2"/>
  <c r="W3168" i="2"/>
  <c r="X3168" i="2"/>
  <c r="W3191" i="2"/>
  <c r="X3191" i="2"/>
  <c r="W3212" i="2"/>
  <c r="X3212" i="2"/>
  <c r="W3233" i="2"/>
  <c r="X3233" i="2"/>
  <c r="W3252" i="2"/>
  <c r="X3252" i="2"/>
  <c r="W3272" i="2"/>
  <c r="X3272" i="2"/>
  <c r="W3288" i="2"/>
  <c r="X3288" i="2"/>
  <c r="W3307" i="2"/>
  <c r="X3307" i="2"/>
  <c r="W3322" i="2"/>
  <c r="X3322" i="2"/>
  <c r="W3337" i="2"/>
  <c r="X3337" i="2"/>
  <c r="W3355" i="2"/>
  <c r="X3355" i="2"/>
  <c r="W3369" i="2"/>
  <c r="X3369" i="2"/>
  <c r="W3382" i="2"/>
  <c r="X3382" i="2"/>
  <c r="W3395" i="2"/>
  <c r="X3395" i="2"/>
  <c r="W3408" i="2"/>
  <c r="X3408" i="2"/>
  <c r="W3421" i="2"/>
  <c r="X3421" i="2"/>
  <c r="W3435" i="2"/>
  <c r="X3435" i="2"/>
  <c r="W3448" i="2"/>
  <c r="X3448" i="2"/>
  <c r="W3461" i="2"/>
  <c r="X3461" i="2"/>
  <c r="W3474" i="2"/>
  <c r="X3474" i="2"/>
  <c r="W3487" i="2"/>
  <c r="X3487" i="2"/>
  <c r="W3500" i="2"/>
  <c r="X3500" i="2"/>
  <c r="W3513" i="2"/>
  <c r="X3513" i="2"/>
  <c r="W3525" i="2"/>
  <c r="X3525" i="2"/>
  <c r="W3537" i="2"/>
  <c r="X3537" i="2"/>
  <c r="W3549" i="2"/>
  <c r="X3549" i="2"/>
  <c r="W3561" i="2"/>
  <c r="X3561" i="2"/>
  <c r="W3573" i="2"/>
  <c r="X3573" i="2"/>
  <c r="W3585" i="2"/>
  <c r="X3585" i="2"/>
  <c r="W3597" i="2"/>
  <c r="X3597" i="2"/>
  <c r="W3609" i="2"/>
  <c r="X3609" i="2"/>
  <c r="W3621" i="2"/>
  <c r="X3621" i="2"/>
  <c r="W3633" i="2"/>
  <c r="X3633" i="2"/>
  <c r="W3645" i="2"/>
  <c r="X3645" i="2"/>
  <c r="W3657" i="2"/>
  <c r="X3657" i="2"/>
  <c r="W3669" i="2"/>
  <c r="X3669" i="2"/>
  <c r="W3681" i="2"/>
  <c r="X3681" i="2"/>
  <c r="W3693" i="2"/>
  <c r="X3693" i="2"/>
  <c r="W3705" i="2"/>
  <c r="X3705" i="2"/>
  <c r="W3717" i="2"/>
  <c r="X3717" i="2"/>
  <c r="W3729" i="2"/>
  <c r="X3729" i="2"/>
  <c r="W3741" i="2"/>
  <c r="X3741" i="2"/>
  <c r="W3753" i="2"/>
  <c r="X3753" i="2"/>
  <c r="W3765" i="2"/>
  <c r="X3765" i="2"/>
  <c r="W3777" i="2"/>
  <c r="X3777" i="2"/>
  <c r="W3789" i="2"/>
  <c r="X3789" i="2"/>
  <c r="W3801" i="2"/>
  <c r="X3801" i="2"/>
  <c r="W3813" i="2"/>
  <c r="X3813" i="2"/>
  <c r="W3825" i="2"/>
  <c r="X3825" i="2"/>
  <c r="W3837" i="2"/>
  <c r="X3837" i="2"/>
  <c r="W3849" i="2"/>
  <c r="X3849" i="2"/>
  <c r="W3861" i="2"/>
  <c r="X3861" i="2"/>
  <c r="W3873" i="2"/>
  <c r="X3873" i="2"/>
  <c r="W3885" i="2"/>
  <c r="X3885" i="2"/>
  <c r="W3897" i="2"/>
  <c r="X3897" i="2"/>
  <c r="W3909" i="2"/>
  <c r="X3909" i="2"/>
  <c r="W3921" i="2"/>
  <c r="X3921" i="2"/>
  <c r="W3933" i="2"/>
  <c r="X3933" i="2"/>
  <c r="W3945" i="2"/>
  <c r="X3945" i="2"/>
  <c r="W3957" i="2"/>
  <c r="X3957" i="2"/>
  <c r="W3969" i="2"/>
  <c r="X3969" i="2"/>
  <c r="W3981" i="2"/>
  <c r="X3981" i="2"/>
  <c r="W3993" i="2"/>
  <c r="X3993" i="2"/>
  <c r="W4005" i="2"/>
  <c r="X4005" i="2"/>
  <c r="W4017" i="2"/>
  <c r="X4017" i="2"/>
  <c r="W4029" i="2"/>
  <c r="X4029" i="2"/>
  <c r="W1328" i="2"/>
  <c r="X1328" i="2"/>
  <c r="W2940" i="2"/>
  <c r="X2940" i="2"/>
  <c r="W3273" i="2"/>
  <c r="X3273" i="2"/>
  <c r="W3449" i="2"/>
  <c r="X3449" i="2"/>
  <c r="W3598" i="2"/>
  <c r="X3598" i="2"/>
  <c r="W3742" i="2"/>
  <c r="X3742" i="2"/>
  <c r="W3886" i="2"/>
  <c r="X3886" i="2"/>
  <c r="W3968" i="2"/>
  <c r="X3968" i="2"/>
  <c r="W4004" i="2"/>
  <c r="X4004" i="2"/>
  <c r="W4034" i="2"/>
  <c r="X4034" i="2"/>
  <c r="W4055" i="2"/>
  <c r="X4055" i="2"/>
  <c r="W4074" i="2"/>
  <c r="X4074" i="2"/>
  <c r="W4089" i="2"/>
  <c r="X4089" i="2"/>
  <c r="W4103" i="2"/>
  <c r="X4103" i="2"/>
  <c r="W4118" i="2"/>
  <c r="X4118" i="2"/>
  <c r="W4133" i="2"/>
  <c r="X4133" i="2"/>
  <c r="W4146" i="2"/>
  <c r="X4146" i="2"/>
  <c r="W4159" i="2"/>
  <c r="X4159" i="2"/>
  <c r="W4171" i="2"/>
  <c r="X4171" i="2"/>
  <c r="W4183" i="2"/>
  <c r="X4183" i="2"/>
  <c r="W4195" i="2"/>
  <c r="X4195" i="2"/>
  <c r="W4207" i="2"/>
  <c r="X4207" i="2"/>
  <c r="W4219" i="2"/>
  <c r="X4219" i="2"/>
  <c r="W4231" i="2"/>
  <c r="X4231" i="2"/>
  <c r="W4243" i="2"/>
  <c r="X4243" i="2"/>
  <c r="W4255" i="2"/>
  <c r="X4255" i="2"/>
  <c r="W4267" i="2"/>
  <c r="X4267" i="2"/>
  <c r="W4279" i="2"/>
  <c r="X4279" i="2"/>
  <c r="W4291" i="2"/>
  <c r="X4291" i="2"/>
  <c r="W4303" i="2"/>
  <c r="X4303" i="2"/>
  <c r="W4315" i="2"/>
  <c r="X4315" i="2"/>
  <c r="W4327" i="2"/>
  <c r="X4327" i="2"/>
  <c r="W4339" i="2"/>
  <c r="X4339" i="2"/>
  <c r="W4351" i="2"/>
  <c r="X4351" i="2"/>
  <c r="W4363" i="2"/>
  <c r="X4363" i="2"/>
  <c r="W4375" i="2"/>
  <c r="X4375" i="2"/>
  <c r="W4387" i="2"/>
  <c r="X4387" i="2"/>
  <c r="W4399" i="2"/>
  <c r="X4399" i="2"/>
  <c r="W4411" i="2"/>
  <c r="X4411" i="2"/>
  <c r="W4423" i="2"/>
  <c r="X4423" i="2"/>
  <c r="W4435" i="2"/>
  <c r="X4435" i="2"/>
  <c r="W4447" i="2"/>
  <c r="X4447" i="2"/>
  <c r="W4459" i="2"/>
  <c r="X4459" i="2"/>
  <c r="W4471" i="2"/>
  <c r="X4471" i="2"/>
  <c r="W4483" i="2"/>
  <c r="X4483" i="2"/>
  <c r="W4495" i="2"/>
  <c r="X4495" i="2"/>
  <c r="W4507" i="2"/>
  <c r="X4507" i="2"/>
  <c r="W4519" i="2"/>
  <c r="X4519" i="2"/>
  <c r="W4531" i="2"/>
  <c r="X4531" i="2"/>
  <c r="W4543" i="2"/>
  <c r="X4543" i="2"/>
  <c r="W4555" i="2"/>
  <c r="X4555" i="2"/>
  <c r="W4567" i="2"/>
  <c r="X4567" i="2"/>
  <c r="W4579" i="2"/>
  <c r="X4579" i="2"/>
  <c r="W4591" i="2"/>
  <c r="X4591" i="2"/>
  <c r="W4603" i="2"/>
  <c r="X4603" i="2"/>
  <c r="W4615" i="2"/>
  <c r="X4615" i="2"/>
  <c r="W4627" i="2"/>
  <c r="X4627" i="2"/>
  <c r="W4639" i="2"/>
  <c r="X4639" i="2"/>
  <c r="W4651" i="2"/>
  <c r="X4651" i="2"/>
  <c r="W4663" i="2"/>
  <c r="X4663" i="2"/>
  <c r="W4675" i="2"/>
  <c r="X4675" i="2"/>
  <c r="W4687" i="2"/>
  <c r="X4687" i="2"/>
  <c r="W4699" i="2"/>
  <c r="X4699" i="2"/>
  <c r="W4711" i="2"/>
  <c r="X4711" i="2"/>
  <c r="W4723" i="2"/>
  <c r="X4723" i="2"/>
  <c r="W4735" i="2"/>
  <c r="X4735" i="2"/>
  <c r="W4747" i="2"/>
  <c r="X4747" i="2"/>
  <c r="W4759" i="2"/>
  <c r="X4759" i="2"/>
  <c r="W4771" i="2"/>
  <c r="X4771" i="2"/>
  <c r="W4783" i="2"/>
  <c r="X4783" i="2"/>
  <c r="W4795" i="2"/>
  <c r="X4795" i="2"/>
  <c r="W4807" i="2"/>
  <c r="X4807" i="2"/>
  <c r="W4819" i="2"/>
  <c r="X4819" i="2"/>
  <c r="W4831" i="2"/>
  <c r="X4831" i="2"/>
  <c r="W4843" i="2"/>
  <c r="X4843" i="2"/>
  <c r="W4855" i="2"/>
  <c r="X4855" i="2"/>
  <c r="W4867" i="2"/>
  <c r="X4867" i="2"/>
  <c r="W4879" i="2"/>
  <c r="X4879" i="2"/>
  <c r="W4891" i="2"/>
  <c r="X4891" i="2"/>
  <c r="W4903" i="2"/>
  <c r="X4903" i="2"/>
  <c r="W4915" i="2"/>
  <c r="X4915" i="2"/>
  <c r="W4927" i="2"/>
  <c r="X4927" i="2"/>
  <c r="W4939" i="2"/>
  <c r="X4939" i="2"/>
  <c r="W4951" i="2"/>
  <c r="X4951" i="2"/>
  <c r="W4963" i="2"/>
  <c r="X4963" i="2"/>
  <c r="W4975" i="2"/>
  <c r="X4975" i="2"/>
  <c r="W4987" i="2"/>
  <c r="X4987" i="2"/>
  <c r="W4999" i="2"/>
  <c r="X4999" i="2"/>
  <c r="W5011" i="2"/>
  <c r="X5011" i="2"/>
  <c r="W5023" i="2"/>
  <c r="X5023" i="2"/>
  <c r="W5035" i="2"/>
  <c r="X5035" i="2"/>
  <c r="W5047" i="2"/>
  <c r="X5047" i="2"/>
  <c r="W5059" i="2"/>
  <c r="X5059" i="2"/>
  <c r="W5071" i="2"/>
  <c r="X5071" i="2"/>
  <c r="W5083" i="2"/>
  <c r="X5083" i="2"/>
  <c r="W5095" i="2"/>
  <c r="X5095" i="2"/>
  <c r="W5107" i="2"/>
  <c r="X5107" i="2"/>
  <c r="W5119" i="2"/>
  <c r="X5119" i="2"/>
  <c r="W5131" i="2"/>
  <c r="X5131" i="2"/>
  <c r="W5143" i="2"/>
  <c r="X5143" i="2"/>
  <c r="W5155" i="2"/>
  <c r="X5155" i="2"/>
  <c r="W5167" i="2"/>
  <c r="X5167" i="2"/>
  <c r="W5179" i="2"/>
  <c r="X5179" i="2"/>
  <c r="W5191" i="2"/>
  <c r="X5191" i="2"/>
  <c r="W5203" i="2"/>
  <c r="X5203" i="2"/>
  <c r="W1722" i="2"/>
  <c r="X1722" i="2"/>
  <c r="W2988" i="2"/>
  <c r="X2988" i="2"/>
  <c r="W3289" i="2"/>
  <c r="X3289" i="2"/>
  <c r="W3462" i="2"/>
  <c r="X3462" i="2"/>
  <c r="W3610" i="2"/>
  <c r="X3610" i="2"/>
  <c r="W3754" i="2"/>
  <c r="X3754" i="2"/>
  <c r="W3898" i="2"/>
  <c r="X3898" i="2"/>
  <c r="W3970" i="2"/>
  <c r="X3970" i="2"/>
  <c r="W4006" i="2"/>
  <c r="X4006" i="2"/>
  <c r="W4037" i="2"/>
  <c r="X4037" i="2"/>
  <c r="W4058" i="2"/>
  <c r="X4058" i="2"/>
  <c r="W4075" i="2"/>
  <c r="X4075" i="2"/>
  <c r="W4090" i="2"/>
  <c r="X4090" i="2"/>
  <c r="W4105" i="2"/>
  <c r="X4105" i="2"/>
  <c r="W4120" i="2"/>
  <c r="X4120" i="2"/>
  <c r="W4134" i="2"/>
  <c r="X4134" i="2"/>
  <c r="W4147" i="2"/>
  <c r="X4147" i="2"/>
  <c r="W4160" i="2"/>
  <c r="X4160" i="2"/>
  <c r="W4172" i="2"/>
  <c r="X4172" i="2"/>
  <c r="W4184" i="2"/>
  <c r="X4184" i="2"/>
  <c r="W4196" i="2"/>
  <c r="X4196" i="2"/>
  <c r="W4208" i="2"/>
  <c r="X4208" i="2"/>
  <c r="W4220" i="2"/>
  <c r="X4220" i="2"/>
  <c r="W4232" i="2"/>
  <c r="X4232" i="2"/>
  <c r="W4244" i="2"/>
  <c r="X4244" i="2"/>
  <c r="W4256" i="2"/>
  <c r="X4256" i="2"/>
  <c r="W4268" i="2"/>
  <c r="X4268" i="2"/>
  <c r="W4280" i="2"/>
  <c r="X4280" i="2"/>
  <c r="W4292" i="2"/>
  <c r="X4292" i="2"/>
  <c r="W4304" i="2"/>
  <c r="X4304" i="2"/>
  <c r="W4316" i="2"/>
  <c r="X4316" i="2"/>
  <c r="W4328" i="2"/>
  <c r="X4328" i="2"/>
  <c r="W4340" i="2"/>
  <c r="X4340" i="2"/>
  <c r="W4352" i="2"/>
  <c r="X4352" i="2"/>
  <c r="W4364" i="2"/>
  <c r="X4364" i="2"/>
  <c r="W4376" i="2"/>
  <c r="X4376" i="2"/>
  <c r="W4388" i="2"/>
  <c r="X4388" i="2"/>
  <c r="W4400" i="2"/>
  <c r="X4400" i="2"/>
  <c r="W4412" i="2"/>
  <c r="X4412" i="2"/>
  <c r="W4424" i="2"/>
  <c r="X4424" i="2"/>
  <c r="W4436" i="2"/>
  <c r="X4436" i="2"/>
  <c r="W4448" i="2"/>
  <c r="X4448" i="2"/>
  <c r="W4460" i="2"/>
  <c r="X4460" i="2"/>
  <c r="W4472" i="2"/>
  <c r="X4472" i="2"/>
  <c r="W4484" i="2"/>
  <c r="X4484" i="2"/>
  <c r="W4496" i="2"/>
  <c r="X4496" i="2"/>
  <c r="W4508" i="2"/>
  <c r="X4508" i="2"/>
  <c r="W4520" i="2"/>
  <c r="X4520" i="2"/>
  <c r="W4532" i="2"/>
  <c r="X4532" i="2"/>
  <c r="W4544" i="2"/>
  <c r="X4544" i="2"/>
  <c r="W4556" i="2"/>
  <c r="X4556" i="2"/>
  <c r="W4568" i="2"/>
  <c r="X4568" i="2"/>
  <c r="W4580" i="2"/>
  <c r="X4580" i="2"/>
  <c r="W4592" i="2"/>
  <c r="X4592" i="2"/>
  <c r="W4604" i="2"/>
  <c r="X4604" i="2"/>
  <c r="W4616" i="2"/>
  <c r="X4616" i="2"/>
  <c r="W4628" i="2"/>
  <c r="X4628" i="2"/>
  <c r="W4640" i="2"/>
  <c r="X4640" i="2"/>
  <c r="W4652" i="2"/>
  <c r="X4652" i="2"/>
  <c r="W4664" i="2"/>
  <c r="X4664" i="2"/>
  <c r="W4676" i="2"/>
  <c r="X4676" i="2"/>
  <c r="W4688" i="2"/>
  <c r="X4688" i="2"/>
  <c r="W4700" i="2"/>
  <c r="X4700" i="2"/>
  <c r="W4712" i="2"/>
  <c r="X4712" i="2"/>
  <c r="W4724" i="2"/>
  <c r="X4724" i="2"/>
  <c r="W4736" i="2"/>
  <c r="X4736" i="2"/>
  <c r="W4748" i="2"/>
  <c r="X4748" i="2"/>
  <c r="W4760" i="2"/>
  <c r="X4760" i="2"/>
  <c r="W4772" i="2"/>
  <c r="X4772" i="2"/>
  <c r="W4784" i="2"/>
  <c r="X4784" i="2"/>
  <c r="W4796" i="2"/>
  <c r="X4796" i="2"/>
  <c r="W4808" i="2"/>
  <c r="X4808" i="2"/>
  <c r="W4820" i="2"/>
  <c r="X4820" i="2"/>
  <c r="W4832" i="2"/>
  <c r="X4832" i="2"/>
  <c r="W4844" i="2"/>
  <c r="X4844" i="2"/>
  <c r="W4856" i="2"/>
  <c r="X4856" i="2"/>
  <c r="W4868" i="2"/>
  <c r="X4868" i="2"/>
  <c r="W4880" i="2"/>
  <c r="X4880" i="2"/>
  <c r="W4892" i="2"/>
  <c r="X4892" i="2"/>
  <c r="W4904" i="2"/>
  <c r="X4904" i="2"/>
  <c r="W4916" i="2"/>
  <c r="X4916" i="2"/>
  <c r="W4928" i="2"/>
  <c r="X4928" i="2"/>
  <c r="W4940" i="2"/>
  <c r="X4940" i="2"/>
  <c r="W4952" i="2"/>
  <c r="X4952" i="2"/>
  <c r="W4964" i="2"/>
  <c r="X4964" i="2"/>
  <c r="W4976" i="2"/>
  <c r="X4976" i="2"/>
  <c r="W4988" i="2"/>
  <c r="X4988" i="2"/>
  <c r="W5000" i="2"/>
  <c r="X5000" i="2"/>
  <c r="W5012" i="2"/>
  <c r="X5012" i="2"/>
  <c r="W5024" i="2"/>
  <c r="X5024" i="2"/>
  <c r="W5036" i="2"/>
  <c r="X5036" i="2"/>
  <c r="W5048" i="2"/>
  <c r="X5048" i="2"/>
  <c r="W5060" i="2"/>
  <c r="X5060" i="2"/>
  <c r="W5072" i="2"/>
  <c r="X5072" i="2"/>
  <c r="W5084" i="2"/>
  <c r="X5084" i="2"/>
  <c r="W5096" i="2"/>
  <c r="X5096" i="2"/>
  <c r="W5108" i="2"/>
  <c r="X5108" i="2"/>
  <c r="W5120" i="2"/>
  <c r="X5120" i="2"/>
  <c r="W5132" i="2"/>
  <c r="X5132" i="2"/>
  <c r="W5144" i="2"/>
  <c r="X5144" i="2"/>
  <c r="W5156" i="2"/>
  <c r="X5156" i="2"/>
  <c r="W5168" i="2"/>
  <c r="X5168" i="2"/>
  <c r="W5180" i="2"/>
  <c r="X5180" i="2"/>
  <c r="W5192" i="2"/>
  <c r="X5192" i="2"/>
  <c r="W5204" i="2"/>
  <c r="X5204" i="2"/>
  <c r="W5216" i="2"/>
  <c r="X5216" i="2"/>
  <c r="W5228" i="2"/>
  <c r="X5228" i="2"/>
  <c r="W5240" i="2"/>
  <c r="X5240" i="2"/>
  <c r="W5252" i="2"/>
  <c r="X5252" i="2"/>
  <c r="W5264" i="2"/>
  <c r="X5264" i="2"/>
  <c r="W5276" i="2"/>
  <c r="X5276" i="2"/>
  <c r="W5288" i="2"/>
  <c r="X5288" i="2"/>
  <c r="W5300" i="2"/>
  <c r="X5300" i="2"/>
  <c r="W5312" i="2"/>
  <c r="X5312" i="2"/>
  <c r="W5324" i="2"/>
  <c r="X5324" i="2"/>
  <c r="W5336" i="2"/>
  <c r="X5336" i="2"/>
  <c r="W5348" i="2"/>
  <c r="X5348" i="2"/>
  <c r="W5360" i="2"/>
  <c r="X5360" i="2"/>
  <c r="W5372" i="2"/>
  <c r="X5372" i="2"/>
  <c r="W5384" i="2"/>
  <c r="X5384" i="2"/>
  <c r="W5396" i="2"/>
  <c r="X5396" i="2"/>
  <c r="W5408" i="2"/>
  <c r="X5408" i="2"/>
  <c r="W5420" i="2"/>
  <c r="X5420" i="2"/>
  <c r="W5432" i="2"/>
  <c r="X5432" i="2"/>
  <c r="W5444" i="2"/>
  <c r="X5444" i="2"/>
  <c r="W5456" i="2"/>
  <c r="X5456" i="2"/>
  <c r="W5468" i="2"/>
  <c r="X5468" i="2"/>
  <c r="W5480" i="2"/>
  <c r="X5480" i="2"/>
  <c r="W5492" i="2"/>
  <c r="X5492" i="2"/>
  <c r="W5504" i="2"/>
  <c r="X5504" i="2"/>
  <c r="W5516" i="2"/>
  <c r="X5516" i="2"/>
  <c r="W5528" i="2"/>
  <c r="X5528" i="2"/>
  <c r="W5540" i="2"/>
  <c r="X5540" i="2"/>
  <c r="W5552" i="2"/>
  <c r="X5552" i="2"/>
  <c r="W5564" i="2"/>
  <c r="X5564" i="2"/>
  <c r="W5576" i="2"/>
  <c r="X5576" i="2"/>
  <c r="W5588" i="2"/>
  <c r="X5588" i="2"/>
  <c r="W5600" i="2"/>
  <c r="X5600" i="2"/>
  <c r="W5612" i="2"/>
  <c r="X5612" i="2"/>
  <c r="W5624" i="2"/>
  <c r="X5624" i="2"/>
  <c r="W5636" i="2"/>
  <c r="X5636" i="2"/>
  <c r="W5648" i="2"/>
  <c r="X5648" i="2"/>
  <c r="W5660" i="2"/>
  <c r="X5660" i="2"/>
  <c r="W5672" i="2"/>
  <c r="X5672" i="2"/>
  <c r="W5684" i="2"/>
  <c r="X5684" i="2"/>
  <c r="W5696" i="2"/>
  <c r="X5696" i="2"/>
  <c r="W5708" i="2"/>
  <c r="X5708" i="2"/>
  <c r="W5720" i="2"/>
  <c r="X5720" i="2"/>
  <c r="W5732" i="2"/>
  <c r="X5732" i="2"/>
  <c r="W5744" i="2"/>
  <c r="X5744" i="2"/>
  <c r="W5756" i="2"/>
  <c r="X5756" i="2"/>
  <c r="W5768" i="2"/>
  <c r="X5768" i="2"/>
  <c r="W5780" i="2"/>
  <c r="X5780" i="2"/>
  <c r="W5792" i="2"/>
  <c r="X5792" i="2"/>
  <c r="W5804" i="2"/>
  <c r="X5804" i="2"/>
  <c r="W5816" i="2"/>
  <c r="X5816" i="2"/>
  <c r="W5828" i="2"/>
  <c r="X5828" i="2"/>
  <c r="W5840" i="2"/>
  <c r="X5840" i="2"/>
  <c r="W5852" i="2"/>
  <c r="X5852" i="2"/>
  <c r="W5864" i="2"/>
  <c r="X5864" i="2"/>
  <c r="W5876" i="2"/>
  <c r="X5876" i="2"/>
  <c r="W5888" i="2"/>
  <c r="X5888" i="2"/>
  <c r="W5900" i="2"/>
  <c r="X5900" i="2"/>
  <c r="W5912" i="2"/>
  <c r="X5912" i="2"/>
  <c r="W5924" i="2"/>
  <c r="X5924" i="2"/>
  <c r="W5936" i="2"/>
  <c r="X5936" i="2"/>
  <c r="W5948" i="2"/>
  <c r="X5948" i="2"/>
  <c r="W5960" i="2"/>
  <c r="X5960" i="2"/>
  <c r="W5972" i="2"/>
  <c r="X5972" i="2"/>
  <c r="W5984" i="2"/>
  <c r="X5984" i="2"/>
  <c r="W1908" i="2"/>
  <c r="X1908" i="2"/>
  <c r="W3036" i="2"/>
  <c r="X3036" i="2"/>
  <c r="W3308" i="2"/>
  <c r="X3308" i="2"/>
  <c r="W3475" i="2"/>
  <c r="X3475" i="2"/>
  <c r="W3622" i="2"/>
  <c r="X3622" i="2"/>
  <c r="W3766" i="2"/>
  <c r="X3766" i="2"/>
  <c r="W3910" i="2"/>
  <c r="X3910" i="2"/>
  <c r="W3974" i="2"/>
  <c r="X3974" i="2"/>
  <c r="W4010" i="2"/>
  <c r="X4010" i="2"/>
  <c r="W4040" i="2"/>
  <c r="X4040" i="2"/>
  <c r="W4060" i="2"/>
  <c r="X4060" i="2"/>
  <c r="W4076" i="2"/>
  <c r="X4076" i="2"/>
  <c r="W4091" i="2"/>
  <c r="X4091" i="2"/>
  <c r="W4106" i="2"/>
  <c r="X4106" i="2"/>
  <c r="W4121" i="2"/>
  <c r="X4121" i="2"/>
  <c r="W4135" i="2"/>
  <c r="X4135" i="2"/>
  <c r="W4148" i="2"/>
  <c r="X4148" i="2"/>
  <c r="W4161" i="2"/>
  <c r="X4161" i="2"/>
  <c r="W4173" i="2"/>
  <c r="X4173" i="2"/>
  <c r="W4185" i="2"/>
  <c r="X4185" i="2"/>
  <c r="W4197" i="2"/>
  <c r="X4197" i="2"/>
  <c r="W4209" i="2"/>
  <c r="X4209" i="2"/>
  <c r="W4221" i="2"/>
  <c r="X4221" i="2"/>
  <c r="W4233" i="2"/>
  <c r="X4233" i="2"/>
  <c r="W4245" i="2"/>
  <c r="X4245" i="2"/>
  <c r="W4257" i="2"/>
  <c r="X4257" i="2"/>
  <c r="W4269" i="2"/>
  <c r="X4269" i="2"/>
  <c r="W4281" i="2"/>
  <c r="X4281" i="2"/>
  <c r="W4293" i="2"/>
  <c r="X4293" i="2"/>
  <c r="W4305" i="2"/>
  <c r="X4305" i="2"/>
  <c r="W4317" i="2"/>
  <c r="X4317" i="2"/>
  <c r="W4329" i="2"/>
  <c r="X4329" i="2"/>
  <c r="W4341" i="2"/>
  <c r="X4341" i="2"/>
  <c r="W4353" i="2"/>
  <c r="X4353" i="2"/>
  <c r="W4365" i="2"/>
  <c r="X4365" i="2"/>
  <c r="W4377" i="2"/>
  <c r="X4377" i="2"/>
  <c r="W4389" i="2"/>
  <c r="X4389" i="2"/>
  <c r="W4401" i="2"/>
  <c r="X4401" i="2"/>
  <c r="W4413" i="2"/>
  <c r="X4413" i="2"/>
  <c r="W4425" i="2"/>
  <c r="X4425" i="2"/>
  <c r="W4437" i="2"/>
  <c r="X4437" i="2"/>
  <c r="W4449" i="2"/>
  <c r="X4449" i="2"/>
  <c r="W4461" i="2"/>
  <c r="X4461" i="2"/>
  <c r="W4473" i="2"/>
  <c r="X4473" i="2"/>
  <c r="W4485" i="2"/>
  <c r="X4485" i="2"/>
  <c r="W4497" i="2"/>
  <c r="X4497" i="2"/>
  <c r="W4509" i="2"/>
  <c r="X4509" i="2"/>
  <c r="W4521" i="2"/>
  <c r="X4521" i="2"/>
  <c r="W4533" i="2"/>
  <c r="X4533" i="2"/>
  <c r="W4545" i="2"/>
  <c r="X4545" i="2"/>
  <c r="W4557" i="2"/>
  <c r="X4557" i="2"/>
  <c r="W4569" i="2"/>
  <c r="X4569" i="2"/>
  <c r="W4581" i="2"/>
  <c r="X4581" i="2"/>
  <c r="W4593" i="2"/>
  <c r="X4593" i="2"/>
  <c r="W4605" i="2"/>
  <c r="X4605" i="2"/>
  <c r="W4617" i="2"/>
  <c r="X4617" i="2"/>
  <c r="W4629" i="2"/>
  <c r="X4629" i="2"/>
  <c r="W4641" i="2"/>
  <c r="X4641" i="2"/>
  <c r="W4653" i="2"/>
  <c r="X4653" i="2"/>
  <c r="W4665" i="2"/>
  <c r="X4665" i="2"/>
  <c r="W4677" i="2"/>
  <c r="X4677" i="2"/>
  <c r="W4689" i="2"/>
  <c r="X4689" i="2"/>
  <c r="W4701" i="2"/>
  <c r="X4701" i="2"/>
  <c r="W4713" i="2"/>
  <c r="X4713" i="2"/>
  <c r="W4725" i="2"/>
  <c r="X4725" i="2"/>
  <c r="W4737" i="2"/>
  <c r="X4737" i="2"/>
  <c r="W4749" i="2"/>
  <c r="X4749" i="2"/>
  <c r="W4761" i="2"/>
  <c r="X4761" i="2"/>
  <c r="W4773" i="2"/>
  <c r="X4773" i="2"/>
  <c r="W4785" i="2"/>
  <c r="X4785" i="2"/>
  <c r="W4797" i="2"/>
  <c r="X4797" i="2"/>
  <c r="W4809" i="2"/>
  <c r="X4809" i="2"/>
  <c r="W4821" i="2"/>
  <c r="X4821" i="2"/>
  <c r="W4833" i="2"/>
  <c r="X4833" i="2"/>
  <c r="W4845" i="2"/>
  <c r="X4845" i="2"/>
  <c r="W4857" i="2"/>
  <c r="X4857" i="2"/>
  <c r="W4869" i="2"/>
  <c r="X4869" i="2"/>
  <c r="W4881" i="2"/>
  <c r="X4881" i="2"/>
  <c r="W4893" i="2"/>
  <c r="X4893" i="2"/>
  <c r="W4905" i="2"/>
  <c r="X4905" i="2"/>
  <c r="W4917" i="2"/>
  <c r="X4917" i="2"/>
  <c r="W4929" i="2"/>
  <c r="X4929" i="2"/>
  <c r="W4941" i="2"/>
  <c r="X4941" i="2"/>
  <c r="W4953" i="2"/>
  <c r="X4953" i="2"/>
  <c r="W4965" i="2"/>
  <c r="X4965" i="2"/>
  <c r="W4977" i="2"/>
  <c r="X4977" i="2"/>
  <c r="W4989" i="2"/>
  <c r="X4989" i="2"/>
  <c r="W5001" i="2"/>
  <c r="X5001" i="2"/>
  <c r="W5013" i="2"/>
  <c r="X5013" i="2"/>
  <c r="W5025" i="2"/>
  <c r="X5025" i="2"/>
  <c r="W5037" i="2"/>
  <c r="X5037" i="2"/>
  <c r="W5049" i="2"/>
  <c r="X5049" i="2"/>
  <c r="W5061" i="2"/>
  <c r="X5061" i="2"/>
  <c r="W5073" i="2"/>
  <c r="X5073" i="2"/>
  <c r="W5085" i="2"/>
  <c r="X5085" i="2"/>
  <c r="W5097" i="2"/>
  <c r="X5097" i="2"/>
  <c r="W5109" i="2"/>
  <c r="X5109" i="2"/>
  <c r="W5121" i="2"/>
  <c r="X5121" i="2"/>
  <c r="W5133" i="2"/>
  <c r="X5133" i="2"/>
  <c r="W5145" i="2"/>
  <c r="X5145" i="2"/>
  <c r="W5157" i="2"/>
  <c r="X5157" i="2"/>
  <c r="W5169" i="2"/>
  <c r="X5169" i="2"/>
  <c r="W5181" i="2"/>
  <c r="X5181" i="2"/>
  <c r="W5193" i="2"/>
  <c r="X5193" i="2"/>
  <c r="W5205" i="2"/>
  <c r="X5205" i="2"/>
  <c r="W5217" i="2"/>
  <c r="X5217" i="2"/>
  <c r="W5229" i="2"/>
  <c r="X5229" i="2"/>
  <c r="W5241" i="2"/>
  <c r="X5241" i="2"/>
  <c r="W5253" i="2"/>
  <c r="X5253" i="2"/>
  <c r="W5265" i="2"/>
  <c r="X5265" i="2"/>
  <c r="W5277" i="2"/>
  <c r="X5277" i="2"/>
  <c r="W5289" i="2"/>
  <c r="X5289" i="2"/>
  <c r="W5301" i="2"/>
  <c r="X5301" i="2"/>
  <c r="W5313" i="2"/>
  <c r="X5313" i="2"/>
  <c r="W5325" i="2"/>
  <c r="X5325" i="2"/>
  <c r="W5337" i="2"/>
  <c r="X5337" i="2"/>
  <c r="W5349" i="2"/>
  <c r="X5349" i="2"/>
  <c r="W5361" i="2"/>
  <c r="X5361" i="2"/>
  <c r="W5373" i="2"/>
  <c r="X5373" i="2"/>
  <c r="W5385" i="2"/>
  <c r="X5385" i="2"/>
  <c r="W5397" i="2"/>
  <c r="X5397" i="2"/>
  <c r="W5409" i="2"/>
  <c r="X5409" i="2"/>
  <c r="W5421" i="2"/>
  <c r="X5421" i="2"/>
  <c r="W5433" i="2"/>
  <c r="X5433" i="2"/>
  <c r="W5445" i="2"/>
  <c r="X5445" i="2"/>
  <c r="W5457" i="2"/>
  <c r="X5457" i="2"/>
  <c r="W5469" i="2"/>
  <c r="X5469" i="2"/>
  <c r="W5481" i="2"/>
  <c r="X5481" i="2"/>
  <c r="W5493" i="2"/>
  <c r="X5493" i="2"/>
  <c r="W5505" i="2"/>
  <c r="X5505" i="2"/>
  <c r="W5517" i="2"/>
  <c r="X5517" i="2"/>
  <c r="W5529" i="2"/>
  <c r="X5529" i="2"/>
  <c r="W5541" i="2"/>
  <c r="X5541" i="2"/>
  <c r="W5553" i="2"/>
  <c r="X5553" i="2"/>
  <c r="W5565" i="2"/>
  <c r="X5565" i="2"/>
  <c r="W5577" i="2"/>
  <c r="X5577" i="2"/>
  <c r="W5589" i="2"/>
  <c r="X5589" i="2"/>
  <c r="W5601" i="2"/>
  <c r="X5601" i="2"/>
  <c r="W5613" i="2"/>
  <c r="X5613" i="2"/>
  <c r="W5625" i="2"/>
  <c r="X5625" i="2"/>
  <c r="W5637" i="2"/>
  <c r="X5637" i="2"/>
  <c r="W5649" i="2"/>
  <c r="X5649" i="2"/>
  <c r="W5661" i="2"/>
  <c r="X5661" i="2"/>
  <c r="W5673" i="2"/>
  <c r="X5673" i="2"/>
  <c r="W5685" i="2"/>
  <c r="X5685" i="2"/>
  <c r="W5697" i="2"/>
  <c r="X5697" i="2"/>
  <c r="W5709" i="2"/>
  <c r="X5709" i="2"/>
  <c r="W5721" i="2"/>
  <c r="X5721" i="2"/>
  <c r="W5733" i="2"/>
  <c r="X5733" i="2"/>
  <c r="W5745" i="2"/>
  <c r="X5745" i="2"/>
  <c r="W5757" i="2"/>
  <c r="X5757" i="2"/>
  <c r="W5769" i="2"/>
  <c r="X5769" i="2"/>
  <c r="W5781" i="2"/>
  <c r="X5781" i="2"/>
  <c r="W5793" i="2"/>
  <c r="X5793" i="2"/>
  <c r="W5805" i="2"/>
  <c r="X5805" i="2"/>
  <c r="W5817" i="2"/>
  <c r="X5817" i="2"/>
  <c r="W5829" i="2"/>
  <c r="X5829" i="2"/>
  <c r="W5841" i="2"/>
  <c r="X5841" i="2"/>
  <c r="W5853" i="2"/>
  <c r="X5853" i="2"/>
  <c r="W5865" i="2"/>
  <c r="X5865" i="2"/>
  <c r="W5877" i="2"/>
  <c r="X5877" i="2"/>
  <c r="W2052" i="2"/>
  <c r="X2052" i="2"/>
  <c r="W3073" i="2"/>
  <c r="X3073" i="2"/>
  <c r="W3323" i="2"/>
  <c r="X3323" i="2"/>
  <c r="W3488" i="2"/>
  <c r="X3488" i="2"/>
  <c r="W3634" i="2"/>
  <c r="X3634" i="2"/>
  <c r="W3778" i="2"/>
  <c r="X3778" i="2"/>
  <c r="W3922" i="2"/>
  <c r="X3922" i="2"/>
  <c r="W3977" i="2"/>
  <c r="X3977" i="2"/>
  <c r="W4013" i="2"/>
  <c r="X4013" i="2"/>
  <c r="W4041" i="2"/>
  <c r="X4041" i="2"/>
  <c r="W4061" i="2"/>
  <c r="X4061" i="2"/>
  <c r="W4077" i="2"/>
  <c r="X4077" i="2"/>
  <c r="W4093" i="2"/>
  <c r="X4093" i="2"/>
  <c r="W4108" i="2"/>
  <c r="X4108" i="2"/>
  <c r="W4122" i="2"/>
  <c r="X4122" i="2"/>
  <c r="W4136" i="2"/>
  <c r="X4136" i="2"/>
  <c r="W4149" i="2"/>
  <c r="X4149" i="2"/>
  <c r="W4162" i="2"/>
  <c r="X4162" i="2"/>
  <c r="W4174" i="2"/>
  <c r="X4174" i="2"/>
  <c r="W4186" i="2"/>
  <c r="X4186" i="2"/>
  <c r="W4198" i="2"/>
  <c r="X4198" i="2"/>
  <c r="W4210" i="2"/>
  <c r="X4210" i="2"/>
  <c r="W4222" i="2"/>
  <c r="X4222" i="2"/>
  <c r="W4234" i="2"/>
  <c r="X4234" i="2"/>
  <c r="W4246" i="2"/>
  <c r="X4246" i="2"/>
  <c r="W4258" i="2"/>
  <c r="X4258" i="2"/>
  <c r="W4270" i="2"/>
  <c r="X4270" i="2"/>
  <c r="W4282" i="2"/>
  <c r="X4282" i="2"/>
  <c r="W4294" i="2"/>
  <c r="X4294" i="2"/>
  <c r="W4306" i="2"/>
  <c r="X4306" i="2"/>
  <c r="W4318" i="2"/>
  <c r="X4318" i="2"/>
  <c r="W4330" i="2"/>
  <c r="X4330" i="2"/>
  <c r="W4342" i="2"/>
  <c r="X4342" i="2"/>
  <c r="W4354" i="2"/>
  <c r="X4354" i="2"/>
  <c r="W4366" i="2"/>
  <c r="X4366" i="2"/>
  <c r="W4378" i="2"/>
  <c r="X4378" i="2"/>
  <c r="W4390" i="2"/>
  <c r="X4390" i="2"/>
  <c r="W4402" i="2"/>
  <c r="X4402" i="2"/>
  <c r="W4414" i="2"/>
  <c r="X4414" i="2"/>
  <c r="W4426" i="2"/>
  <c r="X4426" i="2"/>
  <c r="W4438" i="2"/>
  <c r="X4438" i="2"/>
  <c r="W4450" i="2"/>
  <c r="X4450" i="2"/>
  <c r="W4462" i="2"/>
  <c r="X4462" i="2"/>
  <c r="W4474" i="2"/>
  <c r="X4474" i="2"/>
  <c r="W4486" i="2"/>
  <c r="X4486" i="2"/>
  <c r="W4498" i="2"/>
  <c r="X4498" i="2"/>
  <c r="W4510" i="2"/>
  <c r="X4510" i="2"/>
  <c r="W4522" i="2"/>
  <c r="X4522" i="2"/>
  <c r="W4534" i="2"/>
  <c r="X4534" i="2"/>
  <c r="W4546" i="2"/>
  <c r="X4546" i="2"/>
  <c r="W4558" i="2"/>
  <c r="X4558" i="2"/>
  <c r="W4570" i="2"/>
  <c r="X4570" i="2"/>
  <c r="W4582" i="2"/>
  <c r="X4582" i="2"/>
  <c r="W4594" i="2"/>
  <c r="X4594" i="2"/>
  <c r="W4606" i="2"/>
  <c r="X4606" i="2"/>
  <c r="W4618" i="2"/>
  <c r="X4618" i="2"/>
  <c r="W4630" i="2"/>
  <c r="X4630" i="2"/>
  <c r="W4642" i="2"/>
  <c r="X4642" i="2"/>
  <c r="W4654" i="2"/>
  <c r="X4654" i="2"/>
  <c r="W4666" i="2"/>
  <c r="X4666" i="2"/>
  <c r="W4678" i="2"/>
  <c r="X4678" i="2"/>
  <c r="W4690" i="2"/>
  <c r="X4690" i="2"/>
  <c r="W4702" i="2"/>
  <c r="X4702" i="2"/>
  <c r="W4714" i="2"/>
  <c r="X4714" i="2"/>
  <c r="W4726" i="2"/>
  <c r="X4726" i="2"/>
  <c r="W4738" i="2"/>
  <c r="X4738" i="2"/>
  <c r="W4750" i="2"/>
  <c r="X4750" i="2"/>
  <c r="W4762" i="2"/>
  <c r="X4762" i="2"/>
  <c r="W4774" i="2"/>
  <c r="X4774" i="2"/>
  <c r="W4786" i="2"/>
  <c r="X4786" i="2"/>
  <c r="W4798" i="2"/>
  <c r="X4798" i="2"/>
  <c r="W4810" i="2"/>
  <c r="X4810" i="2"/>
  <c r="W4822" i="2"/>
  <c r="X4822" i="2"/>
  <c r="W4834" i="2"/>
  <c r="X4834" i="2"/>
  <c r="W4846" i="2"/>
  <c r="X4846" i="2"/>
  <c r="W4858" i="2"/>
  <c r="X4858" i="2"/>
  <c r="W4870" i="2"/>
  <c r="X4870" i="2"/>
  <c r="W4882" i="2"/>
  <c r="X4882" i="2"/>
  <c r="W4894" i="2"/>
  <c r="X4894" i="2"/>
  <c r="W4906" i="2"/>
  <c r="X4906" i="2"/>
  <c r="W4918" i="2"/>
  <c r="X4918" i="2"/>
  <c r="W4930" i="2"/>
  <c r="X4930" i="2"/>
  <c r="W4942" i="2"/>
  <c r="X4942" i="2"/>
  <c r="W4954" i="2"/>
  <c r="X4954" i="2"/>
  <c r="W4966" i="2"/>
  <c r="X4966" i="2"/>
  <c r="W4978" i="2"/>
  <c r="X4978" i="2"/>
  <c r="W4990" i="2"/>
  <c r="X4990" i="2"/>
  <c r="W5002" i="2"/>
  <c r="X5002" i="2"/>
  <c r="W5014" i="2"/>
  <c r="X5014" i="2"/>
  <c r="W5026" i="2"/>
  <c r="X5026" i="2"/>
  <c r="W5038" i="2"/>
  <c r="X5038" i="2"/>
  <c r="W5050" i="2"/>
  <c r="X5050" i="2"/>
  <c r="W5062" i="2"/>
  <c r="X5062" i="2"/>
  <c r="W2196" i="2"/>
  <c r="X2196" i="2"/>
  <c r="W3097" i="2"/>
  <c r="X3097" i="2"/>
  <c r="W3341" i="2"/>
  <c r="X3341" i="2"/>
  <c r="W3501" i="2"/>
  <c r="X3501" i="2"/>
  <c r="W3646" i="2"/>
  <c r="X3646" i="2"/>
  <c r="W3790" i="2"/>
  <c r="X3790" i="2"/>
  <c r="W3934" i="2"/>
  <c r="X3934" i="2"/>
  <c r="W3980" i="2"/>
  <c r="X3980" i="2"/>
  <c r="W4016" i="2"/>
  <c r="X4016" i="2"/>
  <c r="W4042" i="2"/>
  <c r="X4042" i="2"/>
  <c r="W4062" i="2"/>
  <c r="X4062" i="2"/>
  <c r="W4078" i="2"/>
  <c r="X4078" i="2"/>
  <c r="W4094" i="2"/>
  <c r="X4094" i="2"/>
  <c r="W4109" i="2"/>
  <c r="X4109" i="2"/>
  <c r="W4123" i="2"/>
  <c r="X4123" i="2"/>
  <c r="W4137" i="2"/>
  <c r="X4137" i="2"/>
  <c r="W4150" i="2"/>
  <c r="X4150" i="2"/>
  <c r="W4163" i="2"/>
  <c r="X4163" i="2"/>
  <c r="W4175" i="2"/>
  <c r="X4175" i="2"/>
  <c r="W4187" i="2"/>
  <c r="X4187" i="2"/>
  <c r="W4199" i="2"/>
  <c r="X4199" i="2"/>
  <c r="W4211" i="2"/>
  <c r="X4211" i="2"/>
  <c r="W4223" i="2"/>
  <c r="X4223" i="2"/>
  <c r="W4235" i="2"/>
  <c r="X4235" i="2"/>
  <c r="W4247" i="2"/>
  <c r="X4247" i="2"/>
  <c r="W4259" i="2"/>
  <c r="X4259" i="2"/>
  <c r="W4271" i="2"/>
  <c r="X4271" i="2"/>
  <c r="W4283" i="2"/>
  <c r="X4283" i="2"/>
  <c r="W4295" i="2"/>
  <c r="X4295" i="2"/>
  <c r="W4307" i="2"/>
  <c r="X4307" i="2"/>
  <c r="W4319" i="2"/>
  <c r="X4319" i="2"/>
  <c r="W4331" i="2"/>
  <c r="X4331" i="2"/>
  <c r="W4343" i="2"/>
  <c r="X4343" i="2"/>
  <c r="W4355" i="2"/>
  <c r="X4355" i="2"/>
  <c r="W4367" i="2"/>
  <c r="X4367" i="2"/>
  <c r="W4379" i="2"/>
  <c r="X4379" i="2"/>
  <c r="W4391" i="2"/>
  <c r="X4391" i="2"/>
  <c r="W4403" i="2"/>
  <c r="X4403" i="2"/>
  <c r="W4415" i="2"/>
  <c r="X4415" i="2"/>
  <c r="W4427" i="2"/>
  <c r="X4427" i="2"/>
  <c r="W4439" i="2"/>
  <c r="X4439" i="2"/>
  <c r="W4451" i="2"/>
  <c r="X4451" i="2"/>
  <c r="W4463" i="2"/>
  <c r="X4463" i="2"/>
  <c r="W4475" i="2"/>
  <c r="X4475" i="2"/>
  <c r="W4487" i="2"/>
  <c r="X4487" i="2"/>
  <c r="W4499" i="2"/>
  <c r="X4499" i="2"/>
  <c r="W4511" i="2"/>
  <c r="X4511" i="2"/>
  <c r="W4523" i="2"/>
  <c r="X4523" i="2"/>
  <c r="W4535" i="2"/>
  <c r="X4535" i="2"/>
  <c r="W4547" i="2"/>
  <c r="X4547" i="2"/>
  <c r="W4559" i="2"/>
  <c r="X4559" i="2"/>
  <c r="W4571" i="2"/>
  <c r="X4571" i="2"/>
  <c r="W4583" i="2"/>
  <c r="X4583" i="2"/>
  <c r="W4595" i="2"/>
  <c r="X4595" i="2"/>
  <c r="W4607" i="2"/>
  <c r="X4607" i="2"/>
  <c r="W4619" i="2"/>
  <c r="X4619" i="2"/>
  <c r="W4631" i="2"/>
  <c r="X4631" i="2"/>
  <c r="W4643" i="2"/>
  <c r="X4643" i="2"/>
  <c r="W4655" i="2"/>
  <c r="X4655" i="2"/>
  <c r="W4667" i="2"/>
  <c r="X4667" i="2"/>
  <c r="W4679" i="2"/>
  <c r="X4679" i="2"/>
  <c r="W4691" i="2"/>
  <c r="X4691" i="2"/>
  <c r="W4703" i="2"/>
  <c r="X4703" i="2"/>
  <c r="W4715" i="2"/>
  <c r="X4715" i="2"/>
  <c r="W4727" i="2"/>
  <c r="X4727" i="2"/>
  <c r="W4739" i="2"/>
  <c r="X4739" i="2"/>
  <c r="W4751" i="2"/>
  <c r="X4751" i="2"/>
  <c r="W4763" i="2"/>
  <c r="X4763" i="2"/>
  <c r="W4775" i="2"/>
  <c r="X4775" i="2"/>
  <c r="W4787" i="2"/>
  <c r="X4787" i="2"/>
  <c r="W4799" i="2"/>
  <c r="X4799" i="2"/>
  <c r="W4811" i="2"/>
  <c r="X4811" i="2"/>
  <c r="W4823" i="2"/>
  <c r="X4823" i="2"/>
  <c r="W4835" i="2"/>
  <c r="X4835" i="2"/>
  <c r="W4847" i="2"/>
  <c r="X4847" i="2"/>
  <c r="W4859" i="2"/>
  <c r="X4859" i="2"/>
  <c r="W4871" i="2"/>
  <c r="X4871" i="2"/>
  <c r="W4883" i="2"/>
  <c r="X4883" i="2"/>
  <c r="W4895" i="2"/>
  <c r="X4895" i="2"/>
  <c r="W4907" i="2"/>
  <c r="X4907" i="2"/>
  <c r="W4919" i="2"/>
  <c r="X4919" i="2"/>
  <c r="W4931" i="2"/>
  <c r="X4931" i="2"/>
  <c r="W4943" i="2"/>
  <c r="X4943" i="2"/>
  <c r="W4955" i="2"/>
  <c r="X4955" i="2"/>
  <c r="W4967" i="2"/>
  <c r="X4967" i="2"/>
  <c r="W4979" i="2"/>
  <c r="X4979" i="2"/>
  <c r="W4991" i="2"/>
  <c r="X4991" i="2"/>
  <c r="W5003" i="2"/>
  <c r="X5003" i="2"/>
  <c r="W5015" i="2"/>
  <c r="X5015" i="2"/>
  <c r="W5027" i="2"/>
  <c r="X5027" i="2"/>
  <c r="W5039" i="2"/>
  <c r="X5039" i="2"/>
  <c r="W5051" i="2"/>
  <c r="X5051" i="2"/>
  <c r="W5063" i="2"/>
  <c r="X5063" i="2"/>
  <c r="W5075" i="2"/>
  <c r="X5075" i="2"/>
  <c r="W5087" i="2"/>
  <c r="X5087" i="2"/>
  <c r="W5099" i="2"/>
  <c r="X5099" i="2"/>
  <c r="W5111" i="2"/>
  <c r="X5111" i="2"/>
  <c r="W5123" i="2"/>
  <c r="X5123" i="2"/>
  <c r="W5135" i="2"/>
  <c r="X5135" i="2"/>
  <c r="W5147" i="2"/>
  <c r="X5147" i="2"/>
  <c r="W5159" i="2"/>
  <c r="X5159" i="2"/>
  <c r="W5171" i="2"/>
  <c r="X5171" i="2"/>
  <c r="W5183" i="2"/>
  <c r="X5183" i="2"/>
  <c r="W5195" i="2"/>
  <c r="X5195" i="2"/>
  <c r="W5207" i="2"/>
  <c r="X5207" i="2"/>
  <c r="W5219" i="2"/>
  <c r="X5219" i="2"/>
  <c r="W5231" i="2"/>
  <c r="X5231" i="2"/>
  <c r="W5243" i="2"/>
  <c r="X5243" i="2"/>
  <c r="W5255" i="2"/>
  <c r="X5255" i="2"/>
  <c r="W5267" i="2"/>
  <c r="X5267" i="2"/>
  <c r="W5279" i="2"/>
  <c r="X5279" i="2"/>
  <c r="W5291" i="2"/>
  <c r="X5291" i="2"/>
  <c r="W5303" i="2"/>
  <c r="X5303" i="2"/>
  <c r="W5315" i="2"/>
  <c r="X5315" i="2"/>
  <c r="W5327" i="2"/>
  <c r="X5327" i="2"/>
  <c r="W5339" i="2"/>
  <c r="X5339" i="2"/>
  <c r="W5351" i="2"/>
  <c r="X5351" i="2"/>
  <c r="W5363" i="2"/>
  <c r="X5363" i="2"/>
  <c r="W5375" i="2"/>
  <c r="X5375" i="2"/>
  <c r="W5387" i="2"/>
  <c r="X5387" i="2"/>
  <c r="W5399" i="2"/>
  <c r="X5399" i="2"/>
  <c r="W5411" i="2"/>
  <c r="X5411" i="2"/>
  <c r="W5423" i="2"/>
  <c r="X5423" i="2"/>
  <c r="W5435" i="2"/>
  <c r="X5435" i="2"/>
  <c r="W5447" i="2"/>
  <c r="X5447" i="2"/>
  <c r="W5459" i="2"/>
  <c r="X5459" i="2"/>
  <c r="W5471" i="2"/>
  <c r="X5471" i="2"/>
  <c r="W5483" i="2"/>
  <c r="X5483" i="2"/>
  <c r="W5495" i="2"/>
  <c r="X5495" i="2"/>
  <c r="W2340" i="2"/>
  <c r="X2340" i="2"/>
  <c r="W3121" i="2"/>
  <c r="X3121" i="2"/>
  <c r="W3356" i="2"/>
  <c r="X3356" i="2"/>
  <c r="W3514" i="2"/>
  <c r="X3514" i="2"/>
  <c r="W3658" i="2"/>
  <c r="X3658" i="2"/>
  <c r="W3802" i="2"/>
  <c r="X3802" i="2"/>
  <c r="W3944" i="2"/>
  <c r="X3944" i="2"/>
  <c r="W3982" i="2"/>
  <c r="X3982" i="2"/>
  <c r="W4018" i="2"/>
  <c r="X4018" i="2"/>
  <c r="W4043" i="2"/>
  <c r="X4043" i="2"/>
  <c r="W4064" i="2"/>
  <c r="X4064" i="2"/>
  <c r="W4079" i="2"/>
  <c r="X4079" i="2"/>
  <c r="W4096" i="2"/>
  <c r="X4096" i="2"/>
  <c r="W4110" i="2"/>
  <c r="X4110" i="2"/>
  <c r="W4124" i="2"/>
  <c r="X4124" i="2"/>
  <c r="W4138" i="2"/>
  <c r="X4138" i="2"/>
  <c r="W4151" i="2"/>
  <c r="X4151" i="2"/>
  <c r="W4164" i="2"/>
  <c r="X4164" i="2"/>
  <c r="W4176" i="2"/>
  <c r="X4176" i="2"/>
  <c r="W4188" i="2"/>
  <c r="X4188" i="2"/>
  <c r="W4200" i="2"/>
  <c r="X4200" i="2"/>
  <c r="W4212" i="2"/>
  <c r="X4212" i="2"/>
  <c r="W4224" i="2"/>
  <c r="X4224" i="2"/>
  <c r="W4236" i="2"/>
  <c r="X4236" i="2"/>
  <c r="W4248" i="2"/>
  <c r="X4248" i="2"/>
  <c r="W4260" i="2"/>
  <c r="X4260" i="2"/>
  <c r="W4272" i="2"/>
  <c r="X4272" i="2"/>
  <c r="W4284" i="2"/>
  <c r="X4284" i="2"/>
  <c r="W4296" i="2"/>
  <c r="X4296" i="2"/>
  <c r="W4308" i="2"/>
  <c r="X4308" i="2"/>
  <c r="W4320" i="2"/>
  <c r="X4320" i="2"/>
  <c r="W4332" i="2"/>
  <c r="X4332" i="2"/>
  <c r="W4344" i="2"/>
  <c r="X4344" i="2"/>
  <c r="W4356" i="2"/>
  <c r="X4356" i="2"/>
  <c r="W4368" i="2"/>
  <c r="X4368" i="2"/>
  <c r="W4380" i="2"/>
  <c r="X4380" i="2"/>
  <c r="W4392" i="2"/>
  <c r="X4392" i="2"/>
  <c r="W4404" i="2"/>
  <c r="X4404" i="2"/>
  <c r="W4416" i="2"/>
  <c r="X4416" i="2"/>
  <c r="W4428" i="2"/>
  <c r="X4428" i="2"/>
  <c r="W4440" i="2"/>
  <c r="X4440" i="2"/>
  <c r="W4452" i="2"/>
  <c r="X4452" i="2"/>
  <c r="W4464" i="2"/>
  <c r="X4464" i="2"/>
  <c r="W4476" i="2"/>
  <c r="X4476" i="2"/>
  <c r="W4488" i="2"/>
  <c r="X4488" i="2"/>
  <c r="W4500" i="2"/>
  <c r="X4500" i="2"/>
  <c r="W4512" i="2"/>
  <c r="X4512" i="2"/>
  <c r="W4524" i="2"/>
  <c r="X4524" i="2"/>
  <c r="W4536" i="2"/>
  <c r="X4536" i="2"/>
  <c r="W4548" i="2"/>
  <c r="X4548" i="2"/>
  <c r="W4560" i="2"/>
  <c r="X4560" i="2"/>
  <c r="W4572" i="2"/>
  <c r="X4572" i="2"/>
  <c r="W4584" i="2"/>
  <c r="X4584" i="2"/>
  <c r="W4596" i="2"/>
  <c r="X4596" i="2"/>
  <c r="W4608" i="2"/>
  <c r="X4608" i="2"/>
  <c r="W4620" i="2"/>
  <c r="X4620" i="2"/>
  <c r="W4632" i="2"/>
  <c r="X4632" i="2"/>
  <c r="W4644" i="2"/>
  <c r="X4644" i="2"/>
  <c r="W4656" i="2"/>
  <c r="X4656" i="2"/>
  <c r="W4668" i="2"/>
  <c r="X4668" i="2"/>
  <c r="W4680" i="2"/>
  <c r="X4680" i="2"/>
  <c r="W4692" i="2"/>
  <c r="X4692" i="2"/>
  <c r="W4704" i="2"/>
  <c r="X4704" i="2"/>
  <c r="W4716" i="2"/>
  <c r="X4716" i="2"/>
  <c r="W4728" i="2"/>
  <c r="X4728" i="2"/>
  <c r="W4740" i="2"/>
  <c r="X4740" i="2"/>
  <c r="W4752" i="2"/>
  <c r="X4752" i="2"/>
  <c r="W4764" i="2"/>
  <c r="X4764" i="2"/>
  <c r="W4776" i="2"/>
  <c r="X4776" i="2"/>
  <c r="W4788" i="2"/>
  <c r="X4788" i="2"/>
  <c r="W4800" i="2"/>
  <c r="X4800" i="2"/>
  <c r="W4812" i="2"/>
  <c r="X4812" i="2"/>
  <c r="W4824" i="2"/>
  <c r="X4824" i="2"/>
  <c r="W4836" i="2"/>
  <c r="X4836" i="2"/>
  <c r="W4848" i="2"/>
  <c r="X4848" i="2"/>
  <c r="W4860" i="2"/>
  <c r="X4860" i="2"/>
  <c r="W4872" i="2"/>
  <c r="X4872" i="2"/>
  <c r="W4884" i="2"/>
  <c r="X4884" i="2"/>
  <c r="W4896" i="2"/>
  <c r="X4896" i="2"/>
  <c r="W4908" i="2"/>
  <c r="X4908" i="2"/>
  <c r="W4920" i="2"/>
  <c r="X4920" i="2"/>
  <c r="W4932" i="2"/>
  <c r="X4932" i="2"/>
  <c r="W4944" i="2"/>
  <c r="X4944" i="2"/>
  <c r="W4956" i="2"/>
  <c r="X4956" i="2"/>
  <c r="W4968" i="2"/>
  <c r="X4968" i="2"/>
  <c r="W4980" i="2"/>
  <c r="X4980" i="2"/>
  <c r="W4992" i="2"/>
  <c r="X4992" i="2"/>
  <c r="W5004" i="2"/>
  <c r="X5004" i="2"/>
  <c r="W5016" i="2"/>
  <c r="X5016" i="2"/>
  <c r="W5028" i="2"/>
  <c r="X5028" i="2"/>
  <c r="W5040" i="2"/>
  <c r="X5040" i="2"/>
  <c r="W5052" i="2"/>
  <c r="X5052" i="2"/>
  <c r="W5064" i="2"/>
  <c r="X5064" i="2"/>
  <c r="W5076" i="2"/>
  <c r="X5076" i="2"/>
  <c r="W5088" i="2"/>
  <c r="X5088" i="2"/>
  <c r="W5100" i="2"/>
  <c r="X5100" i="2"/>
  <c r="W5112" i="2"/>
  <c r="X5112" i="2"/>
  <c r="W5124" i="2"/>
  <c r="X5124" i="2"/>
  <c r="W5136" i="2"/>
  <c r="X5136" i="2"/>
  <c r="W5148" i="2"/>
  <c r="X5148" i="2"/>
  <c r="W5160" i="2"/>
  <c r="X5160" i="2"/>
  <c r="W5172" i="2"/>
  <c r="X5172" i="2"/>
  <c r="W5184" i="2"/>
  <c r="X5184" i="2"/>
  <c r="W5196" i="2"/>
  <c r="X5196" i="2"/>
  <c r="W5208" i="2"/>
  <c r="X5208" i="2"/>
  <c r="W5220" i="2"/>
  <c r="X5220" i="2"/>
  <c r="W5232" i="2"/>
  <c r="X5232" i="2"/>
  <c r="W5244" i="2"/>
  <c r="X5244" i="2"/>
  <c r="W5256" i="2"/>
  <c r="X5256" i="2"/>
  <c r="W5268" i="2"/>
  <c r="X5268" i="2"/>
  <c r="W5280" i="2"/>
  <c r="X5280" i="2"/>
  <c r="W5292" i="2"/>
  <c r="X5292" i="2"/>
  <c r="W5304" i="2"/>
  <c r="X5304" i="2"/>
  <c r="W5316" i="2"/>
  <c r="X5316" i="2"/>
  <c r="W5328" i="2"/>
  <c r="X5328" i="2"/>
  <c r="W5340" i="2"/>
  <c r="X5340" i="2"/>
  <c r="W5352" i="2"/>
  <c r="X5352" i="2"/>
  <c r="W5364" i="2"/>
  <c r="X5364" i="2"/>
  <c r="W5376" i="2"/>
  <c r="X5376" i="2"/>
  <c r="W5388" i="2"/>
  <c r="X5388" i="2"/>
  <c r="W5400" i="2"/>
  <c r="X5400" i="2"/>
  <c r="W5412" i="2"/>
  <c r="X5412" i="2"/>
  <c r="W5424" i="2"/>
  <c r="X5424" i="2"/>
  <c r="W5436" i="2"/>
  <c r="X5436" i="2"/>
  <c r="W5448" i="2"/>
  <c r="X5448" i="2"/>
  <c r="W5460" i="2"/>
  <c r="X5460" i="2"/>
  <c r="W5472" i="2"/>
  <c r="X5472" i="2"/>
  <c r="W5484" i="2"/>
  <c r="X5484" i="2"/>
  <c r="W5496" i="2"/>
  <c r="X5496" i="2"/>
  <c r="W5508" i="2"/>
  <c r="X5508" i="2"/>
  <c r="W5520" i="2"/>
  <c r="X5520" i="2"/>
  <c r="W5532" i="2"/>
  <c r="X5532" i="2"/>
  <c r="W5544" i="2"/>
  <c r="X5544" i="2"/>
  <c r="W5556" i="2"/>
  <c r="X5556" i="2"/>
  <c r="W5568" i="2"/>
  <c r="X5568" i="2"/>
  <c r="W5580" i="2"/>
  <c r="X5580" i="2"/>
  <c r="W5592" i="2"/>
  <c r="X5592" i="2"/>
  <c r="W5604" i="2"/>
  <c r="X5604" i="2"/>
  <c r="W5616" i="2"/>
  <c r="X5616" i="2"/>
  <c r="W5628" i="2"/>
  <c r="X5628" i="2"/>
  <c r="W5640" i="2"/>
  <c r="X5640" i="2"/>
  <c r="W5652" i="2"/>
  <c r="X5652" i="2"/>
  <c r="W5664" i="2"/>
  <c r="X5664" i="2"/>
  <c r="W5676" i="2"/>
  <c r="X5676" i="2"/>
  <c r="W5688" i="2"/>
  <c r="X5688" i="2"/>
  <c r="W5700" i="2"/>
  <c r="X5700" i="2"/>
  <c r="W5712" i="2"/>
  <c r="X5712" i="2"/>
  <c r="W5724" i="2"/>
  <c r="X5724" i="2"/>
  <c r="W5736" i="2"/>
  <c r="X5736" i="2"/>
  <c r="W5748" i="2"/>
  <c r="X5748" i="2"/>
  <c r="W5760" i="2"/>
  <c r="X5760" i="2"/>
  <c r="W5772" i="2"/>
  <c r="X5772" i="2"/>
  <c r="W5784" i="2"/>
  <c r="X5784" i="2"/>
  <c r="W5796" i="2"/>
  <c r="X5796" i="2"/>
  <c r="W5808" i="2"/>
  <c r="X5808" i="2"/>
  <c r="W2484" i="2"/>
  <c r="X2484" i="2"/>
  <c r="W3145" i="2"/>
  <c r="X3145" i="2"/>
  <c r="W3370" i="2"/>
  <c r="X3370" i="2"/>
  <c r="W3526" i="2"/>
  <c r="X3526" i="2"/>
  <c r="W3670" i="2"/>
  <c r="X3670" i="2"/>
  <c r="W3814" i="2"/>
  <c r="X3814" i="2"/>
  <c r="W3946" i="2"/>
  <c r="X3946" i="2"/>
  <c r="W3986" i="2"/>
  <c r="X3986" i="2"/>
  <c r="W4019" i="2"/>
  <c r="X4019" i="2"/>
  <c r="W4046" i="2"/>
  <c r="X4046" i="2"/>
  <c r="W4065" i="2"/>
  <c r="X4065" i="2"/>
  <c r="W4082" i="2"/>
  <c r="X4082" i="2"/>
  <c r="W4097" i="2"/>
  <c r="X4097" i="2"/>
  <c r="W4111" i="2"/>
  <c r="X4111" i="2"/>
  <c r="W4125" i="2"/>
  <c r="X4125" i="2"/>
  <c r="W4139" i="2"/>
  <c r="X4139" i="2"/>
  <c r="W4152" i="2"/>
  <c r="X4152" i="2"/>
  <c r="W4165" i="2"/>
  <c r="X4165" i="2"/>
  <c r="W4177" i="2"/>
  <c r="X4177" i="2"/>
  <c r="W4189" i="2"/>
  <c r="X4189" i="2"/>
  <c r="W4201" i="2"/>
  <c r="X4201" i="2"/>
  <c r="W4213" i="2"/>
  <c r="X4213" i="2"/>
  <c r="W4225" i="2"/>
  <c r="X4225" i="2"/>
  <c r="W4237" i="2"/>
  <c r="X4237" i="2"/>
  <c r="W4249" i="2"/>
  <c r="X4249" i="2"/>
  <c r="W4261" i="2"/>
  <c r="X4261" i="2"/>
  <c r="W4273" i="2"/>
  <c r="X4273" i="2"/>
  <c r="W4285" i="2"/>
  <c r="X4285" i="2"/>
  <c r="W4297" i="2"/>
  <c r="X4297" i="2"/>
  <c r="W4309" i="2"/>
  <c r="X4309" i="2"/>
  <c r="W4321" i="2"/>
  <c r="X4321" i="2"/>
  <c r="W4333" i="2"/>
  <c r="X4333" i="2"/>
  <c r="W4345" i="2"/>
  <c r="X4345" i="2"/>
  <c r="W4357" i="2"/>
  <c r="X4357" i="2"/>
  <c r="W4369" i="2"/>
  <c r="X4369" i="2"/>
  <c r="W4381" i="2"/>
  <c r="X4381" i="2"/>
  <c r="W4393" i="2"/>
  <c r="X4393" i="2"/>
  <c r="W4405" i="2"/>
  <c r="X4405" i="2"/>
  <c r="W4417" i="2"/>
  <c r="X4417" i="2"/>
  <c r="W4429" i="2"/>
  <c r="X4429" i="2"/>
  <c r="W4441" i="2"/>
  <c r="X4441" i="2"/>
  <c r="W4453" i="2"/>
  <c r="X4453" i="2"/>
  <c r="W4465" i="2"/>
  <c r="X4465" i="2"/>
  <c r="W4477" i="2"/>
  <c r="X4477" i="2"/>
  <c r="W4489" i="2"/>
  <c r="X4489" i="2"/>
  <c r="W4501" i="2"/>
  <c r="X4501" i="2"/>
  <c r="W4513" i="2"/>
  <c r="X4513" i="2"/>
  <c r="W4525" i="2"/>
  <c r="X4525" i="2"/>
  <c r="W4537" i="2"/>
  <c r="X4537" i="2"/>
  <c r="W4549" i="2"/>
  <c r="X4549" i="2"/>
  <c r="W4561" i="2"/>
  <c r="X4561" i="2"/>
  <c r="W4573" i="2"/>
  <c r="X4573" i="2"/>
  <c r="W4585" i="2"/>
  <c r="X4585" i="2"/>
  <c r="W4597" i="2"/>
  <c r="X4597" i="2"/>
  <c r="W4609" i="2"/>
  <c r="X4609" i="2"/>
  <c r="W4621" i="2"/>
  <c r="X4621" i="2"/>
  <c r="W4633" i="2"/>
  <c r="X4633" i="2"/>
  <c r="W4645" i="2"/>
  <c r="X4645" i="2"/>
  <c r="W4657" i="2"/>
  <c r="X4657" i="2"/>
  <c r="W4669" i="2"/>
  <c r="X4669" i="2"/>
  <c r="W4681" i="2"/>
  <c r="X4681" i="2"/>
  <c r="W4693" i="2"/>
  <c r="X4693" i="2"/>
  <c r="W4705" i="2"/>
  <c r="X4705" i="2"/>
  <c r="W4717" i="2"/>
  <c r="X4717" i="2"/>
  <c r="W4729" i="2"/>
  <c r="X4729" i="2"/>
  <c r="W4741" i="2"/>
  <c r="X4741" i="2"/>
  <c r="W4753" i="2"/>
  <c r="X4753" i="2"/>
  <c r="W4765" i="2"/>
  <c r="X4765" i="2"/>
  <c r="W4777" i="2"/>
  <c r="X4777" i="2"/>
  <c r="W4789" i="2"/>
  <c r="X4789" i="2"/>
  <c r="W4801" i="2"/>
  <c r="X4801" i="2"/>
  <c r="W4813" i="2"/>
  <c r="X4813" i="2"/>
  <c r="W4825" i="2"/>
  <c r="X4825" i="2"/>
  <c r="W4837" i="2"/>
  <c r="X4837" i="2"/>
  <c r="W4849" i="2"/>
  <c r="X4849" i="2"/>
  <c r="W4861" i="2"/>
  <c r="X4861" i="2"/>
  <c r="W4873" i="2"/>
  <c r="X4873" i="2"/>
  <c r="W4885" i="2"/>
  <c r="X4885" i="2"/>
  <c r="W4897" i="2"/>
  <c r="X4897" i="2"/>
  <c r="W4909" i="2"/>
  <c r="X4909" i="2"/>
  <c r="W4921" i="2"/>
  <c r="X4921" i="2"/>
  <c r="W4933" i="2"/>
  <c r="X4933" i="2"/>
  <c r="W4945" i="2"/>
  <c r="X4945" i="2"/>
  <c r="W4957" i="2"/>
  <c r="X4957" i="2"/>
  <c r="W4969" i="2"/>
  <c r="X4969" i="2"/>
  <c r="W4981" i="2"/>
  <c r="X4981" i="2"/>
  <c r="W4993" i="2"/>
  <c r="X4993" i="2"/>
  <c r="W5005" i="2"/>
  <c r="X5005" i="2"/>
  <c r="W5017" i="2"/>
  <c r="X5017" i="2"/>
  <c r="W5029" i="2"/>
  <c r="X5029" i="2"/>
  <c r="W5041" i="2"/>
  <c r="X5041" i="2"/>
  <c r="W5053" i="2"/>
  <c r="X5053" i="2"/>
  <c r="W5065" i="2"/>
  <c r="X5065" i="2"/>
  <c r="W5077" i="2"/>
  <c r="X5077" i="2"/>
  <c r="W5089" i="2"/>
  <c r="X5089" i="2"/>
  <c r="W5101" i="2"/>
  <c r="X5101" i="2"/>
  <c r="W5113" i="2"/>
  <c r="X5113" i="2"/>
  <c r="W5125" i="2"/>
  <c r="X5125" i="2"/>
  <c r="W5137" i="2"/>
  <c r="X5137" i="2"/>
  <c r="W5149" i="2"/>
  <c r="X5149" i="2"/>
  <c r="W5161" i="2"/>
  <c r="X5161" i="2"/>
  <c r="W5173" i="2"/>
  <c r="X5173" i="2"/>
  <c r="W2628" i="2"/>
  <c r="X2628" i="2"/>
  <c r="W3169" i="2"/>
  <c r="X3169" i="2"/>
  <c r="W3383" i="2"/>
  <c r="X3383" i="2"/>
  <c r="W3538" i="2"/>
  <c r="X3538" i="2"/>
  <c r="W3682" i="2"/>
  <c r="X3682" i="2"/>
  <c r="W3826" i="2"/>
  <c r="X3826" i="2"/>
  <c r="W3953" i="2"/>
  <c r="X3953" i="2"/>
  <c r="W3989" i="2"/>
  <c r="X3989" i="2"/>
  <c r="W4022" i="2"/>
  <c r="X4022" i="2"/>
  <c r="W4049" i="2"/>
  <c r="X4049" i="2"/>
  <c r="W4066" i="2"/>
  <c r="X4066" i="2"/>
  <c r="W4084" i="2"/>
  <c r="X4084" i="2"/>
  <c r="W4098" i="2"/>
  <c r="X4098" i="2"/>
  <c r="W4112" i="2"/>
  <c r="X4112" i="2"/>
  <c r="W4126" i="2"/>
  <c r="X4126" i="2"/>
  <c r="W4140" i="2"/>
  <c r="X4140" i="2"/>
  <c r="W4153" i="2"/>
  <c r="X4153" i="2"/>
  <c r="W4166" i="2"/>
  <c r="X4166" i="2"/>
  <c r="W4178" i="2"/>
  <c r="X4178" i="2"/>
  <c r="W4190" i="2"/>
  <c r="X4190" i="2"/>
  <c r="W4202" i="2"/>
  <c r="X4202" i="2"/>
  <c r="W4214" i="2"/>
  <c r="X4214" i="2"/>
  <c r="W4226" i="2"/>
  <c r="X4226" i="2"/>
  <c r="W4238" i="2"/>
  <c r="X4238" i="2"/>
  <c r="W4250" i="2"/>
  <c r="X4250" i="2"/>
  <c r="W4262" i="2"/>
  <c r="X4262" i="2"/>
  <c r="W4274" i="2"/>
  <c r="X4274" i="2"/>
  <c r="W4286" i="2"/>
  <c r="X4286" i="2"/>
  <c r="W4298" i="2"/>
  <c r="X4298" i="2"/>
  <c r="W4310" i="2"/>
  <c r="X4310" i="2"/>
  <c r="W4322" i="2"/>
  <c r="X4322" i="2"/>
  <c r="W4334" i="2"/>
  <c r="X4334" i="2"/>
  <c r="W4346" i="2"/>
  <c r="X4346" i="2"/>
  <c r="W4358" i="2"/>
  <c r="X4358" i="2"/>
  <c r="W4370" i="2"/>
  <c r="X4370" i="2"/>
  <c r="W4382" i="2"/>
  <c r="X4382" i="2"/>
  <c r="W4394" i="2"/>
  <c r="X4394" i="2"/>
  <c r="W4406" i="2"/>
  <c r="X4406" i="2"/>
  <c r="W4418" i="2"/>
  <c r="X4418" i="2"/>
  <c r="W4430" i="2"/>
  <c r="X4430" i="2"/>
  <c r="W4442" i="2"/>
  <c r="X4442" i="2"/>
  <c r="W4454" i="2"/>
  <c r="X4454" i="2"/>
  <c r="W4466" i="2"/>
  <c r="X4466" i="2"/>
  <c r="W4478" i="2"/>
  <c r="X4478" i="2"/>
  <c r="W4490" i="2"/>
  <c r="X4490" i="2"/>
  <c r="W4502" i="2"/>
  <c r="X4502" i="2"/>
  <c r="W4514" i="2"/>
  <c r="X4514" i="2"/>
  <c r="W4526" i="2"/>
  <c r="X4526" i="2"/>
  <c r="W4538" i="2"/>
  <c r="X4538" i="2"/>
  <c r="W4550" i="2"/>
  <c r="X4550" i="2"/>
  <c r="W4562" i="2"/>
  <c r="X4562" i="2"/>
  <c r="W4574" i="2"/>
  <c r="X4574" i="2"/>
  <c r="W4586" i="2"/>
  <c r="X4586" i="2"/>
  <c r="W4598" i="2"/>
  <c r="X4598" i="2"/>
  <c r="W4610" i="2"/>
  <c r="X4610" i="2"/>
  <c r="W4622" i="2"/>
  <c r="X4622" i="2"/>
  <c r="W4634" i="2"/>
  <c r="X4634" i="2"/>
  <c r="W4646" i="2"/>
  <c r="X4646" i="2"/>
  <c r="W4658" i="2"/>
  <c r="X4658" i="2"/>
  <c r="W4670" i="2"/>
  <c r="X4670" i="2"/>
  <c r="W4682" i="2"/>
  <c r="X4682" i="2"/>
  <c r="W4694" i="2"/>
  <c r="X4694" i="2"/>
  <c r="W4706" i="2"/>
  <c r="X4706" i="2"/>
  <c r="W4718" i="2"/>
  <c r="X4718" i="2"/>
  <c r="W4730" i="2"/>
  <c r="X4730" i="2"/>
  <c r="W4742" i="2"/>
  <c r="X4742" i="2"/>
  <c r="W4754" i="2"/>
  <c r="X4754" i="2"/>
  <c r="W4766" i="2"/>
  <c r="X4766" i="2"/>
  <c r="W4778" i="2"/>
  <c r="X4778" i="2"/>
  <c r="W4790" i="2"/>
  <c r="X4790" i="2"/>
  <c r="W4802" i="2"/>
  <c r="X4802" i="2"/>
  <c r="W4814" i="2"/>
  <c r="X4814" i="2"/>
  <c r="W4826" i="2"/>
  <c r="X4826" i="2"/>
  <c r="W4838" i="2"/>
  <c r="X4838" i="2"/>
  <c r="W4850" i="2"/>
  <c r="X4850" i="2"/>
  <c r="W4862" i="2"/>
  <c r="X4862" i="2"/>
  <c r="W4874" i="2"/>
  <c r="X4874" i="2"/>
  <c r="W4886" i="2"/>
  <c r="X4886" i="2"/>
  <c r="W4898" i="2"/>
  <c r="X4898" i="2"/>
  <c r="W4910" i="2"/>
  <c r="X4910" i="2"/>
  <c r="W4922" i="2"/>
  <c r="X4922" i="2"/>
  <c r="W4934" i="2"/>
  <c r="X4934" i="2"/>
  <c r="W4946" i="2"/>
  <c r="X4946" i="2"/>
  <c r="W4958" i="2"/>
  <c r="X4958" i="2"/>
  <c r="W4970" i="2"/>
  <c r="X4970" i="2"/>
  <c r="W4982" i="2"/>
  <c r="X4982" i="2"/>
  <c r="W4994" i="2"/>
  <c r="X4994" i="2"/>
  <c r="W5006" i="2"/>
  <c r="X5006" i="2"/>
  <c r="W5018" i="2"/>
  <c r="X5018" i="2"/>
  <c r="W5030" i="2"/>
  <c r="X5030" i="2"/>
  <c r="W5042" i="2"/>
  <c r="X5042" i="2"/>
  <c r="W5054" i="2"/>
  <c r="X5054" i="2"/>
  <c r="W5066" i="2"/>
  <c r="X5066" i="2"/>
  <c r="W5078" i="2"/>
  <c r="X5078" i="2"/>
  <c r="W5090" i="2"/>
  <c r="X5090" i="2"/>
  <c r="W5102" i="2"/>
  <c r="X5102" i="2"/>
  <c r="W5114" i="2"/>
  <c r="X5114" i="2"/>
  <c r="W5126" i="2"/>
  <c r="X5126" i="2"/>
  <c r="W5138" i="2"/>
  <c r="X5138" i="2"/>
  <c r="W5150" i="2"/>
  <c r="X5150" i="2"/>
  <c r="W5162" i="2"/>
  <c r="X5162" i="2"/>
  <c r="W5174" i="2"/>
  <c r="X5174" i="2"/>
  <c r="W5186" i="2"/>
  <c r="X5186" i="2"/>
  <c r="W5198" i="2"/>
  <c r="X5198" i="2"/>
  <c r="W5210" i="2"/>
  <c r="X5210" i="2"/>
  <c r="W5222" i="2"/>
  <c r="X5222" i="2"/>
  <c r="W5234" i="2"/>
  <c r="X5234" i="2"/>
  <c r="W5246" i="2"/>
  <c r="X5246" i="2"/>
  <c r="W5258" i="2"/>
  <c r="X5258" i="2"/>
  <c r="W5270" i="2"/>
  <c r="X5270" i="2"/>
  <c r="W5282" i="2"/>
  <c r="X5282" i="2"/>
  <c r="W5294" i="2"/>
  <c r="X5294" i="2"/>
  <c r="W5306" i="2"/>
  <c r="X5306" i="2"/>
  <c r="W5318" i="2"/>
  <c r="X5318" i="2"/>
  <c r="W5330" i="2"/>
  <c r="X5330" i="2"/>
  <c r="W5342" i="2"/>
  <c r="X5342" i="2"/>
  <c r="W5354" i="2"/>
  <c r="X5354" i="2"/>
  <c r="W5366" i="2"/>
  <c r="X5366" i="2"/>
  <c r="W5378" i="2"/>
  <c r="X5378" i="2"/>
  <c r="W5390" i="2"/>
  <c r="X5390" i="2"/>
  <c r="W5402" i="2"/>
  <c r="X5402" i="2"/>
  <c r="W5414" i="2"/>
  <c r="X5414" i="2"/>
  <c r="W5426" i="2"/>
  <c r="X5426" i="2"/>
  <c r="W5438" i="2"/>
  <c r="X5438" i="2"/>
  <c r="W5450" i="2"/>
  <c r="X5450" i="2"/>
  <c r="W5462" i="2"/>
  <c r="X5462" i="2"/>
  <c r="W5474" i="2"/>
  <c r="X5474" i="2"/>
  <c r="W5486" i="2"/>
  <c r="X5486" i="2"/>
  <c r="W5498" i="2"/>
  <c r="X5498" i="2"/>
  <c r="W5510" i="2"/>
  <c r="X5510" i="2"/>
  <c r="W5522" i="2"/>
  <c r="X5522" i="2"/>
  <c r="W5534" i="2"/>
  <c r="X5534" i="2"/>
  <c r="W5546" i="2"/>
  <c r="X5546" i="2"/>
  <c r="W5558" i="2"/>
  <c r="X5558" i="2"/>
  <c r="W5570" i="2"/>
  <c r="X5570" i="2"/>
  <c r="W5582" i="2"/>
  <c r="X5582" i="2"/>
  <c r="W5594" i="2"/>
  <c r="X5594" i="2"/>
  <c r="W5606" i="2"/>
  <c r="X5606" i="2"/>
  <c r="W5618" i="2"/>
  <c r="X5618" i="2"/>
  <c r="W5630" i="2"/>
  <c r="X5630" i="2"/>
  <c r="W5642" i="2"/>
  <c r="X5642" i="2"/>
  <c r="W2701" i="2"/>
  <c r="X2701" i="2"/>
  <c r="W3192" i="2"/>
  <c r="X3192" i="2"/>
  <c r="W3396" i="2"/>
  <c r="X3396" i="2"/>
  <c r="W3550" i="2"/>
  <c r="X3550" i="2"/>
  <c r="W3694" i="2"/>
  <c r="X3694" i="2"/>
  <c r="W3838" i="2"/>
  <c r="X3838" i="2"/>
  <c r="W3956" i="2"/>
  <c r="X3956" i="2"/>
  <c r="W3992" i="2"/>
  <c r="X3992" i="2"/>
  <c r="W4025" i="2"/>
  <c r="X4025" i="2"/>
  <c r="W4050" i="2"/>
  <c r="X4050" i="2"/>
  <c r="W4067" i="2"/>
  <c r="X4067" i="2"/>
  <c r="W4085" i="2"/>
  <c r="X4085" i="2"/>
  <c r="W4099" i="2"/>
  <c r="X4099" i="2"/>
  <c r="W4113" i="2"/>
  <c r="X4113" i="2"/>
  <c r="W4127" i="2"/>
  <c r="X4127" i="2"/>
  <c r="W4141" i="2"/>
  <c r="X4141" i="2"/>
  <c r="W4154" i="2"/>
  <c r="X4154" i="2"/>
  <c r="W4167" i="2"/>
  <c r="X4167" i="2"/>
  <c r="W4179" i="2"/>
  <c r="X4179" i="2"/>
  <c r="W4191" i="2"/>
  <c r="X4191" i="2"/>
  <c r="W4203" i="2"/>
  <c r="X4203" i="2"/>
  <c r="W4215" i="2"/>
  <c r="X4215" i="2"/>
  <c r="W4227" i="2"/>
  <c r="X4227" i="2"/>
  <c r="W4239" i="2"/>
  <c r="X4239" i="2"/>
  <c r="W4251" i="2"/>
  <c r="X4251" i="2"/>
  <c r="W4263" i="2"/>
  <c r="X4263" i="2"/>
  <c r="W4275" i="2"/>
  <c r="X4275" i="2"/>
  <c r="W4287" i="2"/>
  <c r="X4287" i="2"/>
  <c r="W4299" i="2"/>
  <c r="X4299" i="2"/>
  <c r="W4311" i="2"/>
  <c r="X4311" i="2"/>
  <c r="W4323" i="2"/>
  <c r="X4323" i="2"/>
  <c r="W4335" i="2"/>
  <c r="X4335" i="2"/>
  <c r="W4347" i="2"/>
  <c r="X4347" i="2"/>
  <c r="W4359" i="2"/>
  <c r="X4359" i="2"/>
  <c r="W4371" i="2"/>
  <c r="X4371" i="2"/>
  <c r="W4383" i="2"/>
  <c r="X4383" i="2"/>
  <c r="W4395" i="2"/>
  <c r="X4395" i="2"/>
  <c r="W4407" i="2"/>
  <c r="X4407" i="2"/>
  <c r="W4419" i="2"/>
  <c r="X4419" i="2"/>
  <c r="W4431" i="2"/>
  <c r="X4431" i="2"/>
  <c r="W4443" i="2"/>
  <c r="X4443" i="2"/>
  <c r="W4455" i="2"/>
  <c r="X4455" i="2"/>
  <c r="W4467" i="2"/>
  <c r="X4467" i="2"/>
  <c r="W4479" i="2"/>
  <c r="X4479" i="2"/>
  <c r="W4491" i="2"/>
  <c r="X4491" i="2"/>
  <c r="W4503" i="2"/>
  <c r="X4503" i="2"/>
  <c r="W4515" i="2"/>
  <c r="X4515" i="2"/>
  <c r="W4527" i="2"/>
  <c r="X4527" i="2"/>
  <c r="W4539" i="2"/>
  <c r="X4539" i="2"/>
  <c r="W4551" i="2"/>
  <c r="X4551" i="2"/>
  <c r="W4563" i="2"/>
  <c r="X4563" i="2"/>
  <c r="W4575" i="2"/>
  <c r="X4575" i="2"/>
  <c r="W4587" i="2"/>
  <c r="X4587" i="2"/>
  <c r="W4599" i="2"/>
  <c r="X4599" i="2"/>
  <c r="W4611" i="2"/>
  <c r="X4611" i="2"/>
  <c r="W4623" i="2"/>
  <c r="X4623" i="2"/>
  <c r="W4635" i="2"/>
  <c r="X4635" i="2"/>
  <c r="W4647" i="2"/>
  <c r="X4647" i="2"/>
  <c r="W4659" i="2"/>
  <c r="X4659" i="2"/>
  <c r="W4671" i="2"/>
  <c r="X4671" i="2"/>
  <c r="W4683" i="2"/>
  <c r="X4683" i="2"/>
  <c r="W4695" i="2"/>
  <c r="X4695" i="2"/>
  <c r="W4707" i="2"/>
  <c r="X4707" i="2"/>
  <c r="W4719" i="2"/>
  <c r="X4719" i="2"/>
  <c r="W4731" i="2"/>
  <c r="X4731" i="2"/>
  <c r="W4743" i="2"/>
  <c r="X4743" i="2"/>
  <c r="W4755" i="2"/>
  <c r="X4755" i="2"/>
  <c r="W4767" i="2"/>
  <c r="X4767" i="2"/>
  <c r="W4779" i="2"/>
  <c r="X4779" i="2"/>
  <c r="W4791" i="2"/>
  <c r="X4791" i="2"/>
  <c r="W4803" i="2"/>
  <c r="X4803" i="2"/>
  <c r="W4815" i="2"/>
  <c r="X4815" i="2"/>
  <c r="W4827" i="2"/>
  <c r="X4827" i="2"/>
  <c r="W4839" i="2"/>
  <c r="X4839" i="2"/>
  <c r="W4851" i="2"/>
  <c r="X4851" i="2"/>
  <c r="W4863" i="2"/>
  <c r="X4863" i="2"/>
  <c r="W4875" i="2"/>
  <c r="X4875" i="2"/>
  <c r="W4887" i="2"/>
  <c r="X4887" i="2"/>
  <c r="W4899" i="2"/>
  <c r="X4899" i="2"/>
  <c r="W4911" i="2"/>
  <c r="X4911" i="2"/>
  <c r="W4923" i="2"/>
  <c r="X4923" i="2"/>
  <c r="W4935" i="2"/>
  <c r="X4935" i="2"/>
  <c r="W4947" i="2"/>
  <c r="X4947" i="2"/>
  <c r="W4959" i="2"/>
  <c r="X4959" i="2"/>
  <c r="W4971" i="2"/>
  <c r="X4971" i="2"/>
  <c r="W4983" i="2"/>
  <c r="X4983" i="2"/>
  <c r="W4995" i="2"/>
  <c r="X4995" i="2"/>
  <c r="W5007" i="2"/>
  <c r="X5007" i="2"/>
  <c r="W5019" i="2"/>
  <c r="X5019" i="2"/>
  <c r="W5031" i="2"/>
  <c r="X5031" i="2"/>
  <c r="W5043" i="2"/>
  <c r="X5043" i="2"/>
  <c r="W5055" i="2"/>
  <c r="X5055" i="2"/>
  <c r="W5067" i="2"/>
  <c r="X5067" i="2"/>
  <c r="W5079" i="2"/>
  <c r="X5079" i="2"/>
  <c r="W5091" i="2"/>
  <c r="X5091" i="2"/>
  <c r="W5103" i="2"/>
  <c r="X5103" i="2"/>
  <c r="W5115" i="2"/>
  <c r="X5115" i="2"/>
  <c r="W5127" i="2"/>
  <c r="X5127" i="2"/>
  <c r="W5139" i="2"/>
  <c r="X5139" i="2"/>
  <c r="W5151" i="2"/>
  <c r="X5151" i="2"/>
  <c r="W5163" i="2"/>
  <c r="X5163" i="2"/>
  <c r="W5175" i="2"/>
  <c r="X5175" i="2"/>
  <c r="W5187" i="2"/>
  <c r="X5187" i="2"/>
  <c r="W5199" i="2"/>
  <c r="X5199" i="2"/>
  <c r="W5211" i="2"/>
  <c r="X5211" i="2"/>
  <c r="W5223" i="2"/>
  <c r="X5223" i="2"/>
  <c r="W5235" i="2"/>
  <c r="X5235" i="2"/>
  <c r="W5247" i="2"/>
  <c r="X5247" i="2"/>
  <c r="W5259" i="2"/>
  <c r="X5259" i="2"/>
  <c r="W5271" i="2"/>
  <c r="X5271" i="2"/>
  <c r="W5283" i="2"/>
  <c r="X5283" i="2"/>
  <c r="W5295" i="2"/>
  <c r="X5295" i="2"/>
  <c r="W5307" i="2"/>
  <c r="X5307" i="2"/>
  <c r="W5319" i="2"/>
  <c r="X5319" i="2"/>
  <c r="W5331" i="2"/>
  <c r="X5331" i="2"/>
  <c r="W5343" i="2"/>
  <c r="X5343" i="2"/>
  <c r="W2773" i="2"/>
  <c r="X2773" i="2"/>
  <c r="W3214" i="2"/>
  <c r="X3214" i="2"/>
  <c r="W3409" i="2"/>
  <c r="X3409" i="2"/>
  <c r="W3562" i="2"/>
  <c r="X3562" i="2"/>
  <c r="W3706" i="2"/>
  <c r="X3706" i="2"/>
  <c r="W3850" i="2"/>
  <c r="X3850" i="2"/>
  <c r="W3958" i="2"/>
  <c r="X3958" i="2"/>
  <c r="W3994" i="2"/>
  <c r="X3994" i="2"/>
  <c r="W4028" i="2"/>
  <c r="X4028" i="2"/>
  <c r="W4052" i="2"/>
  <c r="X4052" i="2"/>
  <c r="W4070" i="2"/>
  <c r="X4070" i="2"/>
  <c r="W4086" i="2"/>
  <c r="X4086" i="2"/>
  <c r="W4100" i="2"/>
  <c r="X4100" i="2"/>
  <c r="W4114" i="2"/>
  <c r="X4114" i="2"/>
  <c r="W4129" i="2"/>
  <c r="X4129" i="2"/>
  <c r="W4142" i="2"/>
  <c r="X4142" i="2"/>
  <c r="W4156" i="2"/>
  <c r="X4156" i="2"/>
  <c r="W4168" i="2"/>
  <c r="X4168" i="2"/>
  <c r="W4180" i="2"/>
  <c r="X4180" i="2"/>
  <c r="W4192" i="2"/>
  <c r="X4192" i="2"/>
  <c r="W4204" i="2"/>
  <c r="X4204" i="2"/>
  <c r="W4216" i="2"/>
  <c r="X4216" i="2"/>
  <c r="W4228" i="2"/>
  <c r="X4228" i="2"/>
  <c r="W4240" i="2"/>
  <c r="X4240" i="2"/>
  <c r="W4252" i="2"/>
  <c r="X4252" i="2"/>
  <c r="W4264" i="2"/>
  <c r="X4264" i="2"/>
  <c r="W4276" i="2"/>
  <c r="X4276" i="2"/>
  <c r="W4288" i="2"/>
  <c r="X4288" i="2"/>
  <c r="W4300" i="2"/>
  <c r="X4300" i="2"/>
  <c r="W4312" i="2"/>
  <c r="X4312" i="2"/>
  <c r="W4324" i="2"/>
  <c r="X4324" i="2"/>
  <c r="W4336" i="2"/>
  <c r="X4336" i="2"/>
  <c r="W4348" i="2"/>
  <c r="X4348" i="2"/>
  <c r="W4360" i="2"/>
  <c r="X4360" i="2"/>
  <c r="W4372" i="2"/>
  <c r="X4372" i="2"/>
  <c r="W4384" i="2"/>
  <c r="X4384" i="2"/>
  <c r="W4396" i="2"/>
  <c r="X4396" i="2"/>
  <c r="W4408" i="2"/>
  <c r="X4408" i="2"/>
  <c r="W4420" i="2"/>
  <c r="X4420" i="2"/>
  <c r="W4432" i="2"/>
  <c r="X4432" i="2"/>
  <c r="W4444" i="2"/>
  <c r="X4444" i="2"/>
  <c r="W4456" i="2"/>
  <c r="X4456" i="2"/>
  <c r="W4468" i="2"/>
  <c r="X4468" i="2"/>
  <c r="W4480" i="2"/>
  <c r="X4480" i="2"/>
  <c r="W4492" i="2"/>
  <c r="X4492" i="2"/>
  <c r="W4504" i="2"/>
  <c r="X4504" i="2"/>
  <c r="W4516" i="2"/>
  <c r="X4516" i="2"/>
  <c r="W4528" i="2"/>
  <c r="X4528" i="2"/>
  <c r="W4540" i="2"/>
  <c r="X4540" i="2"/>
  <c r="W4552" i="2"/>
  <c r="X4552" i="2"/>
  <c r="W4564" i="2"/>
  <c r="X4564" i="2"/>
  <c r="W4576" i="2"/>
  <c r="X4576" i="2"/>
  <c r="W4588" i="2"/>
  <c r="X4588" i="2"/>
  <c r="W4600" i="2"/>
  <c r="X4600" i="2"/>
  <c r="W4612" i="2"/>
  <c r="X4612" i="2"/>
  <c r="W4624" i="2"/>
  <c r="X4624" i="2"/>
  <c r="W4636" i="2"/>
  <c r="X4636" i="2"/>
  <c r="W4648" i="2"/>
  <c r="X4648" i="2"/>
  <c r="W4660" i="2"/>
  <c r="X4660" i="2"/>
  <c r="W4672" i="2"/>
  <c r="X4672" i="2"/>
  <c r="W4684" i="2"/>
  <c r="X4684" i="2"/>
  <c r="W4696" i="2"/>
  <c r="X4696" i="2"/>
  <c r="W4708" i="2"/>
  <c r="X4708" i="2"/>
  <c r="W4720" i="2"/>
  <c r="X4720" i="2"/>
  <c r="W4732" i="2"/>
  <c r="X4732" i="2"/>
  <c r="W4744" i="2"/>
  <c r="X4744" i="2"/>
  <c r="W4756" i="2"/>
  <c r="X4756" i="2"/>
  <c r="W4768" i="2"/>
  <c r="X4768" i="2"/>
  <c r="W4780" i="2"/>
  <c r="X4780" i="2"/>
  <c r="W4792" i="2"/>
  <c r="X4792" i="2"/>
  <c r="W4804" i="2"/>
  <c r="X4804" i="2"/>
  <c r="W4816" i="2"/>
  <c r="X4816" i="2"/>
  <c r="W4828" i="2"/>
  <c r="X4828" i="2"/>
  <c r="W4840" i="2"/>
  <c r="X4840" i="2"/>
  <c r="W4852" i="2"/>
  <c r="X4852" i="2"/>
  <c r="W4864" i="2"/>
  <c r="X4864" i="2"/>
  <c r="W4876" i="2"/>
  <c r="X4876" i="2"/>
  <c r="W4888" i="2"/>
  <c r="X4888" i="2"/>
  <c r="W4900" i="2"/>
  <c r="X4900" i="2"/>
  <c r="W4912" i="2"/>
  <c r="X4912" i="2"/>
  <c r="W4924" i="2"/>
  <c r="X4924" i="2"/>
  <c r="W4936" i="2"/>
  <c r="X4936" i="2"/>
  <c r="W4948" i="2"/>
  <c r="X4948" i="2"/>
  <c r="W4960" i="2"/>
  <c r="X4960" i="2"/>
  <c r="W4972" i="2"/>
  <c r="X4972" i="2"/>
  <c r="W4984" i="2"/>
  <c r="X4984" i="2"/>
  <c r="W4996" i="2"/>
  <c r="X4996" i="2"/>
  <c r="W5008" i="2"/>
  <c r="X5008" i="2"/>
  <c r="W5020" i="2"/>
  <c r="X5020" i="2"/>
  <c r="W5032" i="2"/>
  <c r="X5032" i="2"/>
  <c r="W5044" i="2"/>
  <c r="X5044" i="2"/>
  <c r="W5056" i="2"/>
  <c r="X5056" i="2"/>
  <c r="W5068" i="2"/>
  <c r="X5068" i="2"/>
  <c r="W5080" i="2"/>
  <c r="X5080" i="2"/>
  <c r="W5092" i="2"/>
  <c r="X5092" i="2"/>
  <c r="W5104" i="2"/>
  <c r="X5104" i="2"/>
  <c r="W5116" i="2"/>
  <c r="X5116" i="2"/>
  <c r="W5128" i="2"/>
  <c r="X5128" i="2"/>
  <c r="W5140" i="2"/>
  <c r="X5140" i="2"/>
  <c r="W5152" i="2"/>
  <c r="X5152" i="2"/>
  <c r="W5164" i="2"/>
  <c r="X5164" i="2"/>
  <c r="W5176" i="2"/>
  <c r="X5176" i="2"/>
  <c r="W5188" i="2"/>
  <c r="X5188" i="2"/>
  <c r="W5200" i="2"/>
  <c r="X5200" i="2"/>
  <c r="W5212" i="2"/>
  <c r="X5212" i="2"/>
  <c r="W5224" i="2"/>
  <c r="X5224" i="2"/>
  <c r="W5236" i="2"/>
  <c r="X5236" i="2"/>
  <c r="W5248" i="2"/>
  <c r="X5248" i="2"/>
  <c r="W5260" i="2"/>
  <c r="X5260" i="2"/>
  <c r="W2892" i="2"/>
  <c r="X2892" i="2"/>
  <c r="W3253" i="2"/>
  <c r="X3253" i="2"/>
  <c r="W3436" i="2"/>
  <c r="X3436" i="2"/>
  <c r="W3586" i="2"/>
  <c r="X3586" i="2"/>
  <c r="W3730" i="2"/>
  <c r="X3730" i="2"/>
  <c r="W3874" i="2"/>
  <c r="X3874" i="2"/>
  <c r="W3965" i="2"/>
  <c r="X3965" i="2"/>
  <c r="W4001" i="2"/>
  <c r="X4001" i="2"/>
  <c r="W4031" i="2"/>
  <c r="X4031" i="2"/>
  <c r="W4054" i="2"/>
  <c r="X4054" i="2"/>
  <c r="W4073" i="2"/>
  <c r="X4073" i="2"/>
  <c r="W4088" i="2"/>
  <c r="X4088" i="2"/>
  <c r="W4102" i="2"/>
  <c r="X4102" i="2"/>
  <c r="W4117" i="2"/>
  <c r="X4117" i="2"/>
  <c r="W4132" i="2"/>
  <c r="X4132" i="2"/>
  <c r="W4145" i="2"/>
  <c r="X4145" i="2"/>
  <c r="W4158" i="2"/>
  <c r="X4158" i="2"/>
  <c r="W4170" i="2"/>
  <c r="X4170" i="2"/>
  <c r="W4182" i="2"/>
  <c r="X4182" i="2"/>
  <c r="W4194" i="2"/>
  <c r="X4194" i="2"/>
  <c r="W4206" i="2"/>
  <c r="X4206" i="2"/>
  <c r="W4218" i="2"/>
  <c r="X4218" i="2"/>
  <c r="W4230" i="2"/>
  <c r="X4230" i="2"/>
  <c r="W4242" i="2"/>
  <c r="X4242" i="2"/>
  <c r="W4254" i="2"/>
  <c r="X4254" i="2"/>
  <c r="W4266" i="2"/>
  <c r="X4266" i="2"/>
  <c r="W4278" i="2"/>
  <c r="X4278" i="2"/>
  <c r="W4290" i="2"/>
  <c r="X4290" i="2"/>
  <c r="W4302" i="2"/>
  <c r="X4302" i="2"/>
  <c r="W4314" i="2"/>
  <c r="X4314" i="2"/>
  <c r="W4326" i="2"/>
  <c r="X4326" i="2"/>
  <c r="W4338" i="2"/>
  <c r="X4338" i="2"/>
  <c r="W4350" i="2"/>
  <c r="X4350" i="2"/>
  <c r="W4362" i="2"/>
  <c r="X4362" i="2"/>
  <c r="W4374" i="2"/>
  <c r="X4374" i="2"/>
  <c r="W4386" i="2"/>
  <c r="X4386" i="2"/>
  <c r="W4398" i="2"/>
  <c r="X4398" i="2"/>
  <c r="W4410" i="2"/>
  <c r="X4410" i="2"/>
  <c r="W4422" i="2"/>
  <c r="X4422" i="2"/>
  <c r="W4434" i="2"/>
  <c r="X4434" i="2"/>
  <c r="W4446" i="2"/>
  <c r="X4446" i="2"/>
  <c r="W4458" i="2"/>
  <c r="X4458" i="2"/>
  <c r="W4470" i="2"/>
  <c r="X4470" i="2"/>
  <c r="W4482" i="2"/>
  <c r="X4482" i="2"/>
  <c r="W4494" i="2"/>
  <c r="X4494" i="2"/>
  <c r="W4506" i="2"/>
  <c r="X4506" i="2"/>
  <c r="W4518" i="2"/>
  <c r="X4518" i="2"/>
  <c r="W4530" i="2"/>
  <c r="X4530" i="2"/>
  <c r="W4542" i="2"/>
  <c r="X4542" i="2"/>
  <c r="W4554" i="2"/>
  <c r="X4554" i="2"/>
  <c r="W4566" i="2"/>
  <c r="X4566" i="2"/>
  <c r="W4578" i="2"/>
  <c r="X4578" i="2"/>
  <c r="W4590" i="2"/>
  <c r="X4590" i="2"/>
  <c r="W4602" i="2"/>
  <c r="X4602" i="2"/>
  <c r="W4614" i="2"/>
  <c r="X4614" i="2"/>
  <c r="W4626" i="2"/>
  <c r="X4626" i="2"/>
  <c r="W4638" i="2"/>
  <c r="X4638" i="2"/>
  <c r="W4650" i="2"/>
  <c r="X4650" i="2"/>
  <c r="W4662" i="2"/>
  <c r="X4662" i="2"/>
  <c r="W4674" i="2"/>
  <c r="X4674" i="2"/>
  <c r="W4686" i="2"/>
  <c r="X4686" i="2"/>
  <c r="W4698" i="2"/>
  <c r="X4698" i="2"/>
  <c r="W4710" i="2"/>
  <c r="X4710" i="2"/>
  <c r="W4722" i="2"/>
  <c r="X4722" i="2"/>
  <c r="W4734" i="2"/>
  <c r="X4734" i="2"/>
  <c r="W4746" i="2"/>
  <c r="X4746" i="2"/>
  <c r="W4758" i="2"/>
  <c r="X4758" i="2"/>
  <c r="W4770" i="2"/>
  <c r="X4770" i="2"/>
  <c r="W4782" i="2"/>
  <c r="X4782" i="2"/>
  <c r="W4794" i="2"/>
  <c r="X4794" i="2"/>
  <c r="W4806" i="2"/>
  <c r="X4806" i="2"/>
  <c r="W4818" i="2"/>
  <c r="X4818" i="2"/>
  <c r="W4830" i="2"/>
  <c r="X4830" i="2"/>
  <c r="W4842" i="2"/>
  <c r="X4842" i="2"/>
  <c r="W4854" i="2"/>
  <c r="X4854" i="2"/>
  <c r="W4866" i="2"/>
  <c r="X4866" i="2"/>
  <c r="W4878" i="2"/>
  <c r="X4878" i="2"/>
  <c r="W4890" i="2"/>
  <c r="X4890" i="2"/>
  <c r="W4902" i="2"/>
  <c r="X4902" i="2"/>
  <c r="W4914" i="2"/>
  <c r="X4914" i="2"/>
  <c r="W4926" i="2"/>
  <c r="X4926" i="2"/>
  <c r="W4938" i="2"/>
  <c r="X4938" i="2"/>
  <c r="W4950" i="2"/>
  <c r="X4950" i="2"/>
  <c r="W4962" i="2"/>
  <c r="X4962" i="2"/>
  <c r="W4974" i="2"/>
  <c r="X4974" i="2"/>
  <c r="W4986" i="2"/>
  <c r="X4986" i="2"/>
  <c r="W4998" i="2"/>
  <c r="X4998" i="2"/>
  <c r="W5010" i="2"/>
  <c r="X5010" i="2"/>
  <c r="W5022" i="2"/>
  <c r="X5022" i="2"/>
  <c r="W5034" i="2"/>
  <c r="X5034" i="2"/>
  <c r="W5046" i="2"/>
  <c r="X5046" i="2"/>
  <c r="W5058" i="2"/>
  <c r="X5058" i="2"/>
  <c r="W5070" i="2"/>
  <c r="X5070" i="2"/>
  <c r="W5082" i="2"/>
  <c r="X5082" i="2"/>
  <c r="W5094" i="2"/>
  <c r="X5094" i="2"/>
  <c r="W5106" i="2"/>
  <c r="X5106" i="2"/>
  <c r="W5118" i="2"/>
  <c r="X5118" i="2"/>
  <c r="W5130" i="2"/>
  <c r="X5130" i="2"/>
  <c r="W5142" i="2"/>
  <c r="X5142" i="2"/>
  <c r="W5154" i="2"/>
  <c r="X5154" i="2"/>
  <c r="W5166" i="2"/>
  <c r="X5166" i="2"/>
  <c r="W5178" i="2"/>
  <c r="X5178" i="2"/>
  <c r="W5190" i="2"/>
  <c r="X5190" i="2"/>
  <c r="W5202" i="2"/>
  <c r="X5202" i="2"/>
  <c r="W5214" i="2"/>
  <c r="X5214" i="2"/>
  <c r="W5226" i="2"/>
  <c r="X5226" i="2"/>
  <c r="W5238" i="2"/>
  <c r="X5238" i="2"/>
  <c r="W5250" i="2"/>
  <c r="X5250" i="2"/>
  <c r="W2844" i="2"/>
  <c r="X2844" i="2"/>
  <c r="W4101" i="2"/>
  <c r="X4101" i="2"/>
  <c r="W4253" i="2"/>
  <c r="X4253" i="2"/>
  <c r="W4397" i="2"/>
  <c r="X4397" i="2"/>
  <c r="W4541" i="2"/>
  <c r="X4541" i="2"/>
  <c r="W4685" i="2"/>
  <c r="X4685" i="2"/>
  <c r="W4829" i="2"/>
  <c r="X4829" i="2"/>
  <c r="W4973" i="2"/>
  <c r="X4973" i="2"/>
  <c r="W5093" i="2"/>
  <c r="X5093" i="2"/>
  <c r="W5165" i="2"/>
  <c r="X5165" i="2"/>
  <c r="W5215" i="2"/>
  <c r="X5215" i="2"/>
  <c r="W5251" i="2"/>
  <c r="X5251" i="2"/>
  <c r="W5278" i="2"/>
  <c r="X5278" i="2"/>
  <c r="W5302" i="2"/>
  <c r="X5302" i="2"/>
  <c r="W5326" i="2"/>
  <c r="X5326" i="2"/>
  <c r="W5350" i="2"/>
  <c r="X5350" i="2"/>
  <c r="W5370" i="2"/>
  <c r="X5370" i="2"/>
  <c r="W5392" i="2"/>
  <c r="X5392" i="2"/>
  <c r="W5413" i="2"/>
  <c r="X5413" i="2"/>
  <c r="W5431" i="2"/>
  <c r="X5431" i="2"/>
  <c r="W5453" i="2"/>
  <c r="X5453" i="2"/>
  <c r="W5475" i="2"/>
  <c r="X5475" i="2"/>
  <c r="W5494" i="2"/>
  <c r="X5494" i="2"/>
  <c r="W5513" i="2"/>
  <c r="X5513" i="2"/>
  <c r="W5531" i="2"/>
  <c r="X5531" i="2"/>
  <c r="W5549" i="2"/>
  <c r="X5549" i="2"/>
  <c r="W5567" i="2"/>
  <c r="X5567" i="2"/>
  <c r="W5585" i="2"/>
  <c r="X5585" i="2"/>
  <c r="W5603" i="2"/>
  <c r="X5603" i="2"/>
  <c r="W5621" i="2"/>
  <c r="X5621" i="2"/>
  <c r="W5639" i="2"/>
  <c r="X5639" i="2"/>
  <c r="W5656" i="2"/>
  <c r="X5656" i="2"/>
  <c r="W5671" i="2"/>
  <c r="X5671" i="2"/>
  <c r="W5689" i="2"/>
  <c r="X5689" i="2"/>
  <c r="W5704" i="2"/>
  <c r="X5704" i="2"/>
  <c r="W5719" i="2"/>
  <c r="X5719" i="2"/>
  <c r="W5737" i="2"/>
  <c r="X5737" i="2"/>
  <c r="W5752" i="2"/>
  <c r="X5752" i="2"/>
  <c r="W5767" i="2"/>
  <c r="X5767" i="2"/>
  <c r="W5785" i="2"/>
  <c r="X5785" i="2"/>
  <c r="W5800" i="2"/>
  <c r="X5800" i="2"/>
  <c r="W5815" i="2"/>
  <c r="X5815" i="2"/>
  <c r="W5831" i="2"/>
  <c r="X5831" i="2"/>
  <c r="W5845" i="2"/>
  <c r="X5845" i="2"/>
  <c r="W5859" i="2"/>
  <c r="X5859" i="2"/>
  <c r="W5873" i="2"/>
  <c r="X5873" i="2"/>
  <c r="W5887" i="2"/>
  <c r="X5887" i="2"/>
  <c r="W5901" i="2"/>
  <c r="X5901" i="2"/>
  <c r="W5914" i="2"/>
  <c r="X5914" i="2"/>
  <c r="W5927" i="2"/>
  <c r="X5927" i="2"/>
  <c r="W5940" i="2"/>
  <c r="X5940" i="2"/>
  <c r="W5953" i="2"/>
  <c r="X5953" i="2"/>
  <c r="W5966" i="2"/>
  <c r="X5966" i="2"/>
  <c r="W5979" i="2"/>
  <c r="X5979" i="2"/>
  <c r="W5992" i="2"/>
  <c r="X5992" i="2"/>
  <c r="W6004" i="2"/>
  <c r="X6004" i="2"/>
  <c r="W6016" i="2"/>
  <c r="X6016" i="2"/>
  <c r="W6028" i="2"/>
  <c r="X6028" i="2"/>
  <c r="W6040" i="2"/>
  <c r="X6040" i="2"/>
  <c r="W6052" i="2"/>
  <c r="X6052" i="2"/>
  <c r="W6064" i="2"/>
  <c r="X6064" i="2"/>
  <c r="W6076" i="2"/>
  <c r="X6076" i="2"/>
  <c r="W6088" i="2"/>
  <c r="X6088" i="2"/>
  <c r="W6100" i="2"/>
  <c r="X6100" i="2"/>
  <c r="W6112" i="2"/>
  <c r="X6112" i="2"/>
  <c r="W6124" i="2"/>
  <c r="X6124" i="2"/>
  <c r="W6136" i="2"/>
  <c r="X6136" i="2"/>
  <c r="W6148" i="2"/>
  <c r="X6148" i="2"/>
  <c r="W6160" i="2"/>
  <c r="X6160" i="2"/>
  <c r="W6172" i="2"/>
  <c r="X6172" i="2"/>
  <c r="W6184" i="2"/>
  <c r="X6184" i="2"/>
  <c r="W6196" i="2"/>
  <c r="X6196" i="2"/>
  <c r="W6208" i="2"/>
  <c r="X6208" i="2"/>
  <c r="W6220" i="2"/>
  <c r="X6220" i="2"/>
  <c r="W6232" i="2"/>
  <c r="X6232" i="2"/>
  <c r="W6244" i="2"/>
  <c r="X6244" i="2"/>
  <c r="W6256" i="2"/>
  <c r="X6256" i="2"/>
  <c r="W6268" i="2"/>
  <c r="X6268" i="2"/>
  <c r="W6280" i="2"/>
  <c r="X6280" i="2"/>
  <c r="W6292" i="2"/>
  <c r="X6292" i="2"/>
  <c r="W6304" i="2"/>
  <c r="X6304" i="2"/>
  <c r="W6316" i="2"/>
  <c r="X6316" i="2"/>
  <c r="W6328" i="2"/>
  <c r="X6328" i="2"/>
  <c r="W6340" i="2"/>
  <c r="X6340" i="2"/>
  <c r="W6352" i="2"/>
  <c r="X6352" i="2"/>
  <c r="W6364" i="2"/>
  <c r="X6364" i="2"/>
  <c r="W6376" i="2"/>
  <c r="X6376" i="2"/>
  <c r="W6388" i="2"/>
  <c r="X6388" i="2"/>
  <c r="W6400" i="2"/>
  <c r="X6400" i="2"/>
  <c r="W6412" i="2"/>
  <c r="X6412" i="2"/>
  <c r="W6424" i="2"/>
  <c r="X6424" i="2"/>
  <c r="W6436" i="2"/>
  <c r="X6436" i="2"/>
  <c r="W6448" i="2"/>
  <c r="X6448" i="2"/>
  <c r="W6460" i="2"/>
  <c r="X6460" i="2"/>
  <c r="W6472" i="2"/>
  <c r="X6472" i="2"/>
  <c r="W6484" i="2"/>
  <c r="X6484" i="2"/>
  <c r="W6496" i="2"/>
  <c r="X6496" i="2"/>
  <c r="W6508" i="2"/>
  <c r="X6508" i="2"/>
  <c r="W6520" i="2"/>
  <c r="X6520" i="2"/>
  <c r="W6532" i="2"/>
  <c r="X6532" i="2"/>
  <c r="W6544" i="2"/>
  <c r="X6544" i="2"/>
  <c r="W6556" i="2"/>
  <c r="X6556" i="2"/>
  <c r="W6568" i="2"/>
  <c r="X6568" i="2"/>
  <c r="W6580" i="2"/>
  <c r="X6580" i="2"/>
  <c r="W6592" i="2"/>
  <c r="X6592" i="2"/>
  <c r="W6604" i="2"/>
  <c r="X6604" i="2"/>
  <c r="W6616" i="2"/>
  <c r="X6616" i="2"/>
  <c r="W6628" i="2"/>
  <c r="X6628" i="2"/>
  <c r="W6640" i="2"/>
  <c r="X6640" i="2"/>
  <c r="W6652" i="2"/>
  <c r="X6652" i="2"/>
  <c r="W6664" i="2"/>
  <c r="X6664" i="2"/>
  <c r="W6676" i="2"/>
  <c r="X6676" i="2"/>
  <c r="W6688" i="2"/>
  <c r="X6688" i="2"/>
  <c r="W6700" i="2"/>
  <c r="X6700" i="2"/>
  <c r="W6712" i="2"/>
  <c r="X6712" i="2"/>
  <c r="W6724" i="2"/>
  <c r="X6724" i="2"/>
  <c r="W6736" i="2"/>
  <c r="X6736" i="2"/>
  <c r="W6748" i="2"/>
  <c r="X6748" i="2"/>
  <c r="W6760" i="2"/>
  <c r="X6760" i="2"/>
  <c r="W6772" i="2"/>
  <c r="X6772" i="2"/>
  <c r="W6784" i="2"/>
  <c r="X6784" i="2"/>
  <c r="W6796" i="2"/>
  <c r="X6796" i="2"/>
  <c r="W6808" i="2"/>
  <c r="X6808" i="2"/>
  <c r="W6820" i="2"/>
  <c r="X6820" i="2"/>
  <c r="W6832" i="2"/>
  <c r="X6832" i="2"/>
  <c r="W6844" i="2"/>
  <c r="X6844" i="2"/>
  <c r="W6856" i="2"/>
  <c r="X6856" i="2"/>
  <c r="W6868" i="2"/>
  <c r="X6868" i="2"/>
  <c r="W6880" i="2"/>
  <c r="X6880" i="2"/>
  <c r="W6892" i="2"/>
  <c r="X6892" i="2"/>
  <c r="W6904" i="2"/>
  <c r="X6904" i="2"/>
  <c r="W6916" i="2"/>
  <c r="X6916" i="2"/>
  <c r="W6928" i="2"/>
  <c r="X6928" i="2"/>
  <c r="W6940" i="2"/>
  <c r="X6940" i="2"/>
  <c r="W6952" i="2"/>
  <c r="X6952" i="2"/>
  <c r="W6964" i="2"/>
  <c r="X6964" i="2"/>
  <c r="W6976" i="2"/>
  <c r="X6976" i="2"/>
  <c r="W6988" i="2"/>
  <c r="X6988" i="2"/>
  <c r="W7000" i="2"/>
  <c r="X7000" i="2"/>
  <c r="W7012" i="2"/>
  <c r="X7012" i="2"/>
  <c r="W7024" i="2"/>
  <c r="X7024" i="2"/>
  <c r="W7036" i="2"/>
  <c r="X7036" i="2"/>
  <c r="W7048" i="2"/>
  <c r="X7048" i="2"/>
  <c r="W7060" i="2"/>
  <c r="X7060" i="2"/>
  <c r="W7072" i="2"/>
  <c r="X7072" i="2"/>
  <c r="W7084" i="2"/>
  <c r="X7084" i="2"/>
  <c r="W7096" i="2"/>
  <c r="X7096" i="2"/>
  <c r="W7108" i="2"/>
  <c r="X7108" i="2"/>
  <c r="W7120" i="2"/>
  <c r="X7120" i="2"/>
  <c r="W7132" i="2"/>
  <c r="X7132" i="2"/>
  <c r="W7144" i="2"/>
  <c r="X7144" i="2"/>
  <c r="W7156" i="2"/>
  <c r="X7156" i="2"/>
  <c r="W7168" i="2"/>
  <c r="X7168" i="2"/>
  <c r="W7180" i="2"/>
  <c r="X7180" i="2"/>
  <c r="W7192" i="2"/>
  <c r="X7192" i="2"/>
  <c r="W7204" i="2"/>
  <c r="X7204" i="2"/>
  <c r="W7216" i="2"/>
  <c r="X7216" i="2"/>
  <c r="W7228" i="2"/>
  <c r="X7228" i="2"/>
  <c r="W7240" i="2"/>
  <c r="X7240" i="2"/>
  <c r="W7252" i="2"/>
  <c r="X7252" i="2"/>
  <c r="W7264" i="2"/>
  <c r="X7264" i="2"/>
  <c r="W7276" i="2"/>
  <c r="X7276" i="2"/>
  <c r="W7288" i="2"/>
  <c r="X7288" i="2"/>
  <c r="W7300" i="2"/>
  <c r="X7300" i="2"/>
  <c r="W7312" i="2"/>
  <c r="X7312" i="2"/>
  <c r="W7324" i="2"/>
  <c r="X7324" i="2"/>
  <c r="W7336" i="2"/>
  <c r="X7336" i="2"/>
  <c r="W7348" i="2"/>
  <c r="X7348" i="2"/>
  <c r="W7360" i="2"/>
  <c r="X7360" i="2"/>
  <c r="W7372" i="2"/>
  <c r="X7372" i="2"/>
  <c r="W7384" i="2"/>
  <c r="X7384" i="2"/>
  <c r="W7396" i="2"/>
  <c r="X7396" i="2"/>
  <c r="W7408" i="2"/>
  <c r="X7408" i="2"/>
  <c r="W7420" i="2"/>
  <c r="X7420" i="2"/>
  <c r="W3235" i="2"/>
  <c r="X3235" i="2"/>
  <c r="W4115" i="2"/>
  <c r="X4115" i="2"/>
  <c r="W4265" i="2"/>
  <c r="X4265" i="2"/>
  <c r="W4409" i="2"/>
  <c r="X4409" i="2"/>
  <c r="W4553" i="2"/>
  <c r="X4553" i="2"/>
  <c r="W4697" i="2"/>
  <c r="X4697" i="2"/>
  <c r="W4841" i="2"/>
  <c r="X4841" i="2"/>
  <c r="W4985" i="2"/>
  <c r="X4985" i="2"/>
  <c r="W5098" i="2"/>
  <c r="X5098" i="2"/>
  <c r="W5170" i="2"/>
  <c r="X5170" i="2"/>
  <c r="W5218" i="2"/>
  <c r="X5218" i="2"/>
  <c r="W5254" i="2"/>
  <c r="X5254" i="2"/>
  <c r="W5281" i="2"/>
  <c r="X5281" i="2"/>
  <c r="W5305" i="2"/>
  <c r="X5305" i="2"/>
  <c r="W5329" i="2"/>
  <c r="X5329" i="2"/>
  <c r="W5353" i="2"/>
  <c r="X5353" i="2"/>
  <c r="W5371" i="2"/>
  <c r="X5371" i="2"/>
  <c r="W5393" i="2"/>
  <c r="X5393" i="2"/>
  <c r="W5415" i="2"/>
  <c r="X5415" i="2"/>
  <c r="W5434" i="2"/>
  <c r="X5434" i="2"/>
  <c r="W5454" i="2"/>
  <c r="X5454" i="2"/>
  <c r="W5476" i="2"/>
  <c r="X5476" i="2"/>
  <c r="W5497" i="2"/>
  <c r="X5497" i="2"/>
  <c r="W5514" i="2"/>
  <c r="X5514" i="2"/>
  <c r="W5533" i="2"/>
  <c r="X5533" i="2"/>
  <c r="W5550" i="2"/>
  <c r="X5550" i="2"/>
  <c r="W5569" i="2"/>
  <c r="X5569" i="2"/>
  <c r="W5586" i="2"/>
  <c r="X5586" i="2"/>
  <c r="W5605" i="2"/>
  <c r="X5605" i="2"/>
  <c r="W5622" i="2"/>
  <c r="X5622" i="2"/>
  <c r="W5641" i="2"/>
  <c r="X5641" i="2"/>
  <c r="W5657" i="2"/>
  <c r="X5657" i="2"/>
  <c r="W5674" i="2"/>
  <c r="X5674" i="2"/>
  <c r="W5690" i="2"/>
  <c r="X5690" i="2"/>
  <c r="W5705" i="2"/>
  <c r="X5705" i="2"/>
  <c r="W5722" i="2"/>
  <c r="X5722" i="2"/>
  <c r="W5738" i="2"/>
  <c r="X5738" i="2"/>
  <c r="W5753" i="2"/>
  <c r="X5753" i="2"/>
  <c r="W5770" i="2"/>
  <c r="X5770" i="2"/>
  <c r="W5786" i="2"/>
  <c r="X5786" i="2"/>
  <c r="W5801" i="2"/>
  <c r="X5801" i="2"/>
  <c r="W5818" i="2"/>
  <c r="X5818" i="2"/>
  <c r="W5832" i="2"/>
  <c r="X5832" i="2"/>
  <c r="W5846" i="2"/>
  <c r="X5846" i="2"/>
  <c r="W5860" i="2"/>
  <c r="X5860" i="2"/>
  <c r="W5874" i="2"/>
  <c r="X5874" i="2"/>
  <c r="W5889" i="2"/>
  <c r="X5889" i="2"/>
  <c r="W5902" i="2"/>
  <c r="X5902" i="2"/>
  <c r="W5915" i="2"/>
  <c r="X5915" i="2"/>
  <c r="W5928" i="2"/>
  <c r="X5928" i="2"/>
  <c r="W5941" i="2"/>
  <c r="X5941" i="2"/>
  <c r="W5954" i="2"/>
  <c r="X5954" i="2"/>
  <c r="W5967" i="2"/>
  <c r="X5967" i="2"/>
  <c r="W5980" i="2"/>
  <c r="X5980" i="2"/>
  <c r="W5993" i="2"/>
  <c r="X5993" i="2"/>
  <c r="W6005" i="2"/>
  <c r="X6005" i="2"/>
  <c r="W6017" i="2"/>
  <c r="X6017" i="2"/>
  <c r="W6029" i="2"/>
  <c r="X6029" i="2"/>
  <c r="W6041" i="2"/>
  <c r="X6041" i="2"/>
  <c r="W6053" i="2"/>
  <c r="X6053" i="2"/>
  <c r="W6065" i="2"/>
  <c r="X6065" i="2"/>
  <c r="W6077" i="2"/>
  <c r="X6077" i="2"/>
  <c r="W6089" i="2"/>
  <c r="X6089" i="2"/>
  <c r="W6101" i="2"/>
  <c r="X6101" i="2"/>
  <c r="W6113" i="2"/>
  <c r="X6113" i="2"/>
  <c r="W6125" i="2"/>
  <c r="X6125" i="2"/>
  <c r="W6137" i="2"/>
  <c r="X6137" i="2"/>
  <c r="W6149" i="2"/>
  <c r="X6149" i="2"/>
  <c r="W6161" i="2"/>
  <c r="X6161" i="2"/>
  <c r="W6173" i="2"/>
  <c r="X6173" i="2"/>
  <c r="W6185" i="2"/>
  <c r="X6185" i="2"/>
  <c r="W6197" i="2"/>
  <c r="X6197" i="2"/>
  <c r="W6209" i="2"/>
  <c r="X6209" i="2"/>
  <c r="W6221" i="2"/>
  <c r="X6221" i="2"/>
  <c r="W6233" i="2"/>
  <c r="X6233" i="2"/>
  <c r="W6245" i="2"/>
  <c r="X6245" i="2"/>
  <c r="W6257" i="2"/>
  <c r="X6257" i="2"/>
  <c r="W6269" i="2"/>
  <c r="X6269" i="2"/>
  <c r="W6281" i="2"/>
  <c r="X6281" i="2"/>
  <c r="W6293" i="2"/>
  <c r="X6293" i="2"/>
  <c r="W6305" i="2"/>
  <c r="X6305" i="2"/>
  <c r="W6317" i="2"/>
  <c r="X6317" i="2"/>
  <c r="W6329" i="2"/>
  <c r="X6329" i="2"/>
  <c r="W6341" i="2"/>
  <c r="X6341" i="2"/>
  <c r="W6353" i="2"/>
  <c r="X6353" i="2"/>
  <c r="W6365" i="2"/>
  <c r="X6365" i="2"/>
  <c r="W6377" i="2"/>
  <c r="X6377" i="2"/>
  <c r="W6389" i="2"/>
  <c r="X6389" i="2"/>
  <c r="W6401" i="2"/>
  <c r="X6401" i="2"/>
  <c r="W6413" i="2"/>
  <c r="X6413" i="2"/>
  <c r="W6425" i="2"/>
  <c r="X6425" i="2"/>
  <c r="W6437" i="2"/>
  <c r="X6437" i="2"/>
  <c r="W6449" i="2"/>
  <c r="X6449" i="2"/>
  <c r="W6461" i="2"/>
  <c r="X6461" i="2"/>
  <c r="W6473" i="2"/>
  <c r="X6473" i="2"/>
  <c r="W6485" i="2"/>
  <c r="X6485" i="2"/>
  <c r="W6497" i="2"/>
  <c r="X6497" i="2"/>
  <c r="W6509" i="2"/>
  <c r="X6509" i="2"/>
  <c r="W6521" i="2"/>
  <c r="X6521" i="2"/>
  <c r="W6533" i="2"/>
  <c r="X6533" i="2"/>
  <c r="W6545" i="2"/>
  <c r="X6545" i="2"/>
  <c r="W6557" i="2"/>
  <c r="X6557" i="2"/>
  <c r="W6569" i="2"/>
  <c r="X6569" i="2"/>
  <c r="W6581" i="2"/>
  <c r="X6581" i="2"/>
  <c r="W6593" i="2"/>
  <c r="X6593" i="2"/>
  <c r="W6605" i="2"/>
  <c r="X6605" i="2"/>
  <c r="W6617" i="2"/>
  <c r="X6617" i="2"/>
  <c r="W6629" i="2"/>
  <c r="X6629" i="2"/>
  <c r="W6641" i="2"/>
  <c r="X6641" i="2"/>
  <c r="W6653" i="2"/>
  <c r="X6653" i="2"/>
  <c r="W6665" i="2"/>
  <c r="X6665" i="2"/>
  <c r="W6677" i="2"/>
  <c r="X6677" i="2"/>
  <c r="W6689" i="2"/>
  <c r="X6689" i="2"/>
  <c r="W6701" i="2"/>
  <c r="X6701" i="2"/>
  <c r="W6713" i="2"/>
  <c r="X6713" i="2"/>
  <c r="W6725" i="2"/>
  <c r="X6725" i="2"/>
  <c r="W6737" i="2"/>
  <c r="X6737" i="2"/>
  <c r="W6749" i="2"/>
  <c r="X6749" i="2"/>
  <c r="W6761" i="2"/>
  <c r="X6761" i="2"/>
  <c r="W6773" i="2"/>
  <c r="X6773" i="2"/>
  <c r="W6785" i="2"/>
  <c r="X6785" i="2"/>
  <c r="W6797" i="2"/>
  <c r="X6797" i="2"/>
  <c r="W6809" i="2"/>
  <c r="X6809" i="2"/>
  <c r="W6821" i="2"/>
  <c r="X6821" i="2"/>
  <c r="W6833" i="2"/>
  <c r="X6833" i="2"/>
  <c r="W6845" i="2"/>
  <c r="X6845" i="2"/>
  <c r="W6857" i="2"/>
  <c r="X6857" i="2"/>
  <c r="W6869" i="2"/>
  <c r="X6869" i="2"/>
  <c r="W6881" i="2"/>
  <c r="X6881" i="2"/>
  <c r="W6893" i="2"/>
  <c r="X6893" i="2"/>
  <c r="W6905" i="2"/>
  <c r="X6905" i="2"/>
  <c r="W6917" i="2"/>
  <c r="X6917" i="2"/>
  <c r="W6929" i="2"/>
  <c r="X6929" i="2"/>
  <c r="W6941" i="2"/>
  <c r="X6941" i="2"/>
  <c r="W6953" i="2"/>
  <c r="X6953" i="2"/>
  <c r="W6965" i="2"/>
  <c r="X6965" i="2"/>
  <c r="W6977" i="2"/>
  <c r="X6977" i="2"/>
  <c r="W6989" i="2"/>
  <c r="X6989" i="2"/>
  <c r="W7001" i="2"/>
  <c r="X7001" i="2"/>
  <c r="W7013" i="2"/>
  <c r="X7013" i="2"/>
  <c r="W7025" i="2"/>
  <c r="X7025" i="2"/>
  <c r="W7037" i="2"/>
  <c r="X7037" i="2"/>
  <c r="W7049" i="2"/>
  <c r="X7049" i="2"/>
  <c r="W7061" i="2"/>
  <c r="X7061" i="2"/>
  <c r="W7073" i="2"/>
  <c r="X7073" i="2"/>
  <c r="W7085" i="2"/>
  <c r="X7085" i="2"/>
  <c r="W7097" i="2"/>
  <c r="X7097" i="2"/>
  <c r="W7109" i="2"/>
  <c r="X7109" i="2"/>
  <c r="W7121" i="2"/>
  <c r="X7121" i="2"/>
  <c r="W7133" i="2"/>
  <c r="X7133" i="2"/>
  <c r="W7145" i="2"/>
  <c r="X7145" i="2"/>
  <c r="W7157" i="2"/>
  <c r="X7157" i="2"/>
  <c r="W7169" i="2"/>
  <c r="X7169" i="2"/>
  <c r="W7181" i="2"/>
  <c r="X7181" i="2"/>
  <c r="W7193" i="2"/>
  <c r="X7193" i="2"/>
  <c r="W7205" i="2"/>
  <c r="X7205" i="2"/>
  <c r="W7217" i="2"/>
  <c r="X7217" i="2"/>
  <c r="W7229" i="2"/>
  <c r="X7229" i="2"/>
  <c r="W7241" i="2"/>
  <c r="X7241" i="2"/>
  <c r="W7253" i="2"/>
  <c r="X7253" i="2"/>
  <c r="W7265" i="2"/>
  <c r="X7265" i="2"/>
  <c r="W7277" i="2"/>
  <c r="X7277" i="2"/>
  <c r="W7289" i="2"/>
  <c r="X7289" i="2"/>
  <c r="W7301" i="2"/>
  <c r="X7301" i="2"/>
  <c r="W7313" i="2"/>
  <c r="X7313" i="2"/>
  <c r="W7325" i="2"/>
  <c r="X7325" i="2"/>
  <c r="W7337" i="2"/>
  <c r="X7337" i="2"/>
  <c r="W7349" i="2"/>
  <c r="X7349" i="2"/>
  <c r="W7361" i="2"/>
  <c r="X7361" i="2"/>
  <c r="W7373" i="2"/>
  <c r="X7373" i="2"/>
  <c r="W7385" i="2"/>
  <c r="X7385" i="2"/>
  <c r="W7397" i="2"/>
  <c r="X7397" i="2"/>
  <c r="W7409" i="2"/>
  <c r="X7409" i="2"/>
  <c r="W7421" i="2"/>
  <c r="X7421" i="2"/>
  <c r="W7433" i="2"/>
  <c r="X7433" i="2"/>
  <c r="W3423" i="2"/>
  <c r="X3423" i="2"/>
  <c r="W4130" i="2"/>
  <c r="X4130" i="2"/>
  <c r="W4277" i="2"/>
  <c r="X4277" i="2"/>
  <c r="W4421" i="2"/>
  <c r="X4421" i="2"/>
  <c r="W4565" i="2"/>
  <c r="X4565" i="2"/>
  <c r="W4709" i="2"/>
  <c r="X4709" i="2"/>
  <c r="W4853" i="2"/>
  <c r="X4853" i="2"/>
  <c r="W4997" i="2"/>
  <c r="X4997" i="2"/>
  <c r="W5105" i="2"/>
  <c r="X5105" i="2"/>
  <c r="W5177" i="2"/>
  <c r="X5177" i="2"/>
  <c r="W5221" i="2"/>
  <c r="X5221" i="2"/>
  <c r="W5257" i="2"/>
  <c r="X5257" i="2"/>
  <c r="W5284" i="2"/>
  <c r="X5284" i="2"/>
  <c r="W5308" i="2"/>
  <c r="X5308" i="2"/>
  <c r="W5332" i="2"/>
  <c r="X5332" i="2"/>
  <c r="W5355" i="2"/>
  <c r="X5355" i="2"/>
  <c r="W5374" i="2"/>
  <c r="X5374" i="2"/>
  <c r="W5394" i="2"/>
  <c r="X5394" i="2"/>
  <c r="W5416" i="2"/>
  <c r="X5416" i="2"/>
  <c r="W5437" i="2"/>
  <c r="X5437" i="2"/>
  <c r="W5455" i="2"/>
  <c r="X5455" i="2"/>
  <c r="W5477" i="2"/>
  <c r="X5477" i="2"/>
  <c r="W5499" i="2"/>
  <c r="X5499" i="2"/>
  <c r="W5515" i="2"/>
  <c r="X5515" i="2"/>
  <c r="W5535" i="2"/>
  <c r="X5535" i="2"/>
  <c r="W5551" i="2"/>
  <c r="X5551" i="2"/>
  <c r="W5571" i="2"/>
  <c r="X5571" i="2"/>
  <c r="W5587" i="2"/>
  <c r="X5587" i="2"/>
  <c r="W5607" i="2"/>
  <c r="X5607" i="2"/>
  <c r="W5623" i="2"/>
  <c r="X5623" i="2"/>
  <c r="W5643" i="2"/>
  <c r="X5643" i="2"/>
  <c r="W5658" i="2"/>
  <c r="X5658" i="2"/>
  <c r="W5675" i="2"/>
  <c r="X5675" i="2"/>
  <c r="W5691" i="2"/>
  <c r="X5691" i="2"/>
  <c r="W5706" i="2"/>
  <c r="X5706" i="2"/>
  <c r="W5723" i="2"/>
  <c r="X5723" i="2"/>
  <c r="W5739" i="2"/>
  <c r="X5739" i="2"/>
  <c r="W5754" i="2"/>
  <c r="X5754" i="2"/>
  <c r="W5771" i="2"/>
  <c r="X5771" i="2"/>
  <c r="W5787" i="2"/>
  <c r="X5787" i="2"/>
  <c r="W5802" i="2"/>
  <c r="X5802" i="2"/>
  <c r="W5819" i="2"/>
  <c r="X5819" i="2"/>
  <c r="W5833" i="2"/>
  <c r="X5833" i="2"/>
  <c r="W5847" i="2"/>
  <c r="X5847" i="2"/>
  <c r="W5861" i="2"/>
  <c r="X5861" i="2"/>
  <c r="W5875" i="2"/>
  <c r="X5875" i="2"/>
  <c r="W5890" i="2"/>
  <c r="X5890" i="2"/>
  <c r="W5903" i="2"/>
  <c r="X5903" i="2"/>
  <c r="W5916" i="2"/>
  <c r="X5916" i="2"/>
  <c r="W5929" i="2"/>
  <c r="X5929" i="2"/>
  <c r="W5942" i="2"/>
  <c r="X5942" i="2"/>
  <c r="W5955" i="2"/>
  <c r="X5955" i="2"/>
  <c r="W5968" i="2"/>
  <c r="X5968" i="2"/>
  <c r="W5981" i="2"/>
  <c r="X5981" i="2"/>
  <c r="W5994" i="2"/>
  <c r="X5994" i="2"/>
  <c r="W6006" i="2"/>
  <c r="X6006" i="2"/>
  <c r="W6018" i="2"/>
  <c r="X6018" i="2"/>
  <c r="W6030" i="2"/>
  <c r="X6030" i="2"/>
  <c r="W6042" i="2"/>
  <c r="X6042" i="2"/>
  <c r="W6054" i="2"/>
  <c r="X6054" i="2"/>
  <c r="W6066" i="2"/>
  <c r="X6066" i="2"/>
  <c r="W6078" i="2"/>
  <c r="X6078" i="2"/>
  <c r="W6090" i="2"/>
  <c r="X6090" i="2"/>
  <c r="W6102" i="2"/>
  <c r="X6102" i="2"/>
  <c r="W6114" i="2"/>
  <c r="X6114" i="2"/>
  <c r="W6126" i="2"/>
  <c r="X6126" i="2"/>
  <c r="W6138" i="2"/>
  <c r="X6138" i="2"/>
  <c r="W6150" i="2"/>
  <c r="X6150" i="2"/>
  <c r="W6162" i="2"/>
  <c r="X6162" i="2"/>
  <c r="W6174" i="2"/>
  <c r="X6174" i="2"/>
  <c r="W6186" i="2"/>
  <c r="X6186" i="2"/>
  <c r="W6198" i="2"/>
  <c r="X6198" i="2"/>
  <c r="W6210" i="2"/>
  <c r="X6210" i="2"/>
  <c r="W6222" i="2"/>
  <c r="X6222" i="2"/>
  <c r="W6234" i="2"/>
  <c r="X6234" i="2"/>
  <c r="W6246" i="2"/>
  <c r="X6246" i="2"/>
  <c r="W6258" i="2"/>
  <c r="X6258" i="2"/>
  <c r="W6270" i="2"/>
  <c r="X6270" i="2"/>
  <c r="W6282" i="2"/>
  <c r="X6282" i="2"/>
  <c r="W6294" i="2"/>
  <c r="X6294" i="2"/>
  <c r="W6306" i="2"/>
  <c r="X6306" i="2"/>
  <c r="W6318" i="2"/>
  <c r="X6318" i="2"/>
  <c r="W6330" i="2"/>
  <c r="X6330" i="2"/>
  <c r="W6342" i="2"/>
  <c r="X6342" i="2"/>
  <c r="W6354" i="2"/>
  <c r="X6354" i="2"/>
  <c r="W6366" i="2"/>
  <c r="X6366" i="2"/>
  <c r="W6378" i="2"/>
  <c r="X6378" i="2"/>
  <c r="W6390" i="2"/>
  <c r="X6390" i="2"/>
  <c r="W6402" i="2"/>
  <c r="X6402" i="2"/>
  <c r="W6414" i="2"/>
  <c r="X6414" i="2"/>
  <c r="W6426" i="2"/>
  <c r="X6426" i="2"/>
  <c r="W6438" i="2"/>
  <c r="X6438" i="2"/>
  <c r="W6450" i="2"/>
  <c r="X6450" i="2"/>
  <c r="W6462" i="2"/>
  <c r="X6462" i="2"/>
  <c r="W6474" i="2"/>
  <c r="X6474" i="2"/>
  <c r="W6486" i="2"/>
  <c r="X6486" i="2"/>
  <c r="W6498" i="2"/>
  <c r="X6498" i="2"/>
  <c r="W6510" i="2"/>
  <c r="X6510" i="2"/>
  <c r="W6522" i="2"/>
  <c r="X6522" i="2"/>
  <c r="W6534" i="2"/>
  <c r="X6534" i="2"/>
  <c r="W6546" i="2"/>
  <c r="X6546" i="2"/>
  <c r="W6558" i="2"/>
  <c r="X6558" i="2"/>
  <c r="W6570" i="2"/>
  <c r="X6570" i="2"/>
  <c r="W6582" i="2"/>
  <c r="X6582" i="2"/>
  <c r="W6594" i="2"/>
  <c r="X6594" i="2"/>
  <c r="W6606" i="2"/>
  <c r="X6606" i="2"/>
  <c r="W6618" i="2"/>
  <c r="X6618" i="2"/>
  <c r="W6630" i="2"/>
  <c r="X6630" i="2"/>
  <c r="W6642" i="2"/>
  <c r="X6642" i="2"/>
  <c r="W6654" i="2"/>
  <c r="X6654" i="2"/>
  <c r="W6666" i="2"/>
  <c r="X6666" i="2"/>
  <c r="W6678" i="2"/>
  <c r="X6678" i="2"/>
  <c r="W6690" i="2"/>
  <c r="X6690" i="2"/>
  <c r="W6702" i="2"/>
  <c r="X6702" i="2"/>
  <c r="W6714" i="2"/>
  <c r="X6714" i="2"/>
  <c r="W6726" i="2"/>
  <c r="X6726" i="2"/>
  <c r="W6738" i="2"/>
  <c r="X6738" i="2"/>
  <c r="W6750" i="2"/>
  <c r="X6750" i="2"/>
  <c r="W6762" i="2"/>
  <c r="X6762" i="2"/>
  <c r="W6774" i="2"/>
  <c r="X6774" i="2"/>
  <c r="W6786" i="2"/>
  <c r="X6786" i="2"/>
  <c r="W6798" i="2"/>
  <c r="X6798" i="2"/>
  <c r="W6810" i="2"/>
  <c r="X6810" i="2"/>
  <c r="W6822" i="2"/>
  <c r="X6822" i="2"/>
  <c r="W3574" i="2"/>
  <c r="X3574" i="2"/>
  <c r="W4144" i="2"/>
  <c r="X4144" i="2"/>
  <c r="W4289" i="2"/>
  <c r="X4289" i="2"/>
  <c r="W4433" i="2"/>
  <c r="X4433" i="2"/>
  <c r="W4577" i="2"/>
  <c r="X4577" i="2"/>
  <c r="W4721" i="2"/>
  <c r="X4721" i="2"/>
  <c r="W4865" i="2"/>
  <c r="X4865" i="2"/>
  <c r="W5009" i="2"/>
  <c r="X5009" i="2"/>
  <c r="W5110" i="2"/>
  <c r="X5110" i="2"/>
  <c r="W5182" i="2"/>
  <c r="X5182" i="2"/>
  <c r="W5225" i="2"/>
  <c r="X5225" i="2"/>
  <c r="W5261" i="2"/>
  <c r="X5261" i="2"/>
  <c r="W5285" i="2"/>
  <c r="X5285" i="2"/>
  <c r="W5309" i="2"/>
  <c r="X5309" i="2"/>
  <c r="W5333" i="2"/>
  <c r="X5333" i="2"/>
  <c r="W5356" i="2"/>
  <c r="X5356" i="2"/>
  <c r="W5377" i="2"/>
  <c r="X5377" i="2"/>
  <c r="W5395" i="2"/>
  <c r="X5395" i="2"/>
  <c r="W5417" i="2"/>
  <c r="X5417" i="2"/>
  <c r="W5439" i="2"/>
  <c r="X5439" i="2"/>
  <c r="W5458" i="2"/>
  <c r="X5458" i="2"/>
  <c r="W5478" i="2"/>
  <c r="X5478" i="2"/>
  <c r="W5500" i="2"/>
  <c r="X5500" i="2"/>
  <c r="W5518" i="2"/>
  <c r="X5518" i="2"/>
  <c r="W5536" i="2"/>
  <c r="X5536" i="2"/>
  <c r="W5554" i="2"/>
  <c r="X5554" i="2"/>
  <c r="W5572" i="2"/>
  <c r="X5572" i="2"/>
  <c r="W5590" i="2"/>
  <c r="X5590" i="2"/>
  <c r="W5608" i="2"/>
  <c r="X5608" i="2"/>
  <c r="W5626" i="2"/>
  <c r="X5626" i="2"/>
  <c r="W5644" i="2"/>
  <c r="X5644" i="2"/>
  <c r="W5659" i="2"/>
  <c r="X5659" i="2"/>
  <c r="W5677" i="2"/>
  <c r="X5677" i="2"/>
  <c r="W5692" i="2"/>
  <c r="X5692" i="2"/>
  <c r="W5707" i="2"/>
  <c r="X5707" i="2"/>
  <c r="W5725" i="2"/>
  <c r="X5725" i="2"/>
  <c r="W5740" i="2"/>
  <c r="X5740" i="2"/>
  <c r="W5755" i="2"/>
  <c r="X5755" i="2"/>
  <c r="W5773" i="2"/>
  <c r="X5773" i="2"/>
  <c r="W5788" i="2"/>
  <c r="X5788" i="2"/>
  <c r="W5803" i="2"/>
  <c r="X5803" i="2"/>
  <c r="W5820" i="2"/>
  <c r="X5820" i="2"/>
  <c r="W5834" i="2"/>
  <c r="X5834" i="2"/>
  <c r="W5848" i="2"/>
  <c r="X5848" i="2"/>
  <c r="W5862" i="2"/>
  <c r="X5862" i="2"/>
  <c r="W5878" i="2"/>
  <c r="X5878" i="2"/>
  <c r="W5891" i="2"/>
  <c r="X5891" i="2"/>
  <c r="W5904" i="2"/>
  <c r="X5904" i="2"/>
  <c r="W5917" i="2"/>
  <c r="X5917" i="2"/>
  <c r="W5930" i="2"/>
  <c r="X5930" i="2"/>
  <c r="W5943" i="2"/>
  <c r="X5943" i="2"/>
  <c r="W5956" i="2"/>
  <c r="X5956" i="2"/>
  <c r="W5969" i="2"/>
  <c r="X5969" i="2"/>
  <c r="W5982" i="2"/>
  <c r="X5982" i="2"/>
  <c r="W5995" i="2"/>
  <c r="X5995" i="2"/>
  <c r="W6007" i="2"/>
  <c r="X6007" i="2"/>
  <c r="W6019" i="2"/>
  <c r="X6019" i="2"/>
  <c r="W6031" i="2"/>
  <c r="X6031" i="2"/>
  <c r="W6043" i="2"/>
  <c r="X6043" i="2"/>
  <c r="W6055" i="2"/>
  <c r="X6055" i="2"/>
  <c r="W6067" i="2"/>
  <c r="X6067" i="2"/>
  <c r="W6079" i="2"/>
  <c r="X6079" i="2"/>
  <c r="W6091" i="2"/>
  <c r="X6091" i="2"/>
  <c r="W6103" i="2"/>
  <c r="X6103" i="2"/>
  <c r="W6115" i="2"/>
  <c r="X6115" i="2"/>
  <c r="W6127" i="2"/>
  <c r="X6127" i="2"/>
  <c r="W6139" i="2"/>
  <c r="X6139" i="2"/>
  <c r="W6151" i="2"/>
  <c r="X6151" i="2"/>
  <c r="W6163" i="2"/>
  <c r="X6163" i="2"/>
  <c r="W6175" i="2"/>
  <c r="X6175" i="2"/>
  <c r="W6187" i="2"/>
  <c r="X6187" i="2"/>
  <c r="W6199" i="2"/>
  <c r="X6199" i="2"/>
  <c r="W6211" i="2"/>
  <c r="X6211" i="2"/>
  <c r="W6223" i="2"/>
  <c r="X6223" i="2"/>
  <c r="W6235" i="2"/>
  <c r="X6235" i="2"/>
  <c r="W6247" i="2"/>
  <c r="X6247" i="2"/>
  <c r="W6259" i="2"/>
  <c r="X6259" i="2"/>
  <c r="W6271" i="2"/>
  <c r="X6271" i="2"/>
  <c r="W6283" i="2"/>
  <c r="X6283" i="2"/>
  <c r="W6295" i="2"/>
  <c r="X6295" i="2"/>
  <c r="W6307" i="2"/>
  <c r="X6307" i="2"/>
  <c r="W6319" i="2"/>
  <c r="X6319" i="2"/>
  <c r="W6331" i="2"/>
  <c r="X6331" i="2"/>
  <c r="W6343" i="2"/>
  <c r="X6343" i="2"/>
  <c r="W6355" i="2"/>
  <c r="X6355" i="2"/>
  <c r="W6367" i="2"/>
  <c r="X6367" i="2"/>
  <c r="W6379" i="2"/>
  <c r="X6379" i="2"/>
  <c r="W6391" i="2"/>
  <c r="X6391" i="2"/>
  <c r="W6403" i="2"/>
  <c r="X6403" i="2"/>
  <c r="W6415" i="2"/>
  <c r="X6415" i="2"/>
  <c r="W6427" i="2"/>
  <c r="X6427" i="2"/>
  <c r="W6439" i="2"/>
  <c r="X6439" i="2"/>
  <c r="W6451" i="2"/>
  <c r="X6451" i="2"/>
  <c r="W6463" i="2"/>
  <c r="X6463" i="2"/>
  <c r="W6475" i="2"/>
  <c r="X6475" i="2"/>
  <c r="W6487" i="2"/>
  <c r="X6487" i="2"/>
  <c r="W6499" i="2"/>
  <c r="X6499" i="2"/>
  <c r="W6511" i="2"/>
  <c r="X6511" i="2"/>
  <c r="W6523" i="2"/>
  <c r="X6523" i="2"/>
  <c r="W6535" i="2"/>
  <c r="X6535" i="2"/>
  <c r="W6547" i="2"/>
  <c r="X6547" i="2"/>
  <c r="W6559" i="2"/>
  <c r="X6559" i="2"/>
  <c r="W6571" i="2"/>
  <c r="X6571" i="2"/>
  <c r="W6583" i="2"/>
  <c r="X6583" i="2"/>
  <c r="W6595" i="2"/>
  <c r="X6595" i="2"/>
  <c r="W6607" i="2"/>
  <c r="X6607" i="2"/>
  <c r="W6619" i="2"/>
  <c r="X6619" i="2"/>
  <c r="W6631" i="2"/>
  <c r="X6631" i="2"/>
  <c r="W6643" i="2"/>
  <c r="X6643" i="2"/>
  <c r="W6655" i="2"/>
  <c r="X6655" i="2"/>
  <c r="W6667" i="2"/>
  <c r="X6667" i="2"/>
  <c r="W6679" i="2"/>
  <c r="X6679" i="2"/>
  <c r="W6691" i="2"/>
  <c r="X6691" i="2"/>
  <c r="W6703" i="2"/>
  <c r="X6703" i="2"/>
  <c r="W6715" i="2"/>
  <c r="X6715" i="2"/>
  <c r="W6727" i="2"/>
  <c r="X6727" i="2"/>
  <c r="W6739" i="2"/>
  <c r="X6739" i="2"/>
  <c r="W6751" i="2"/>
  <c r="X6751" i="2"/>
  <c r="W6763" i="2"/>
  <c r="X6763" i="2"/>
  <c r="W6775" i="2"/>
  <c r="X6775" i="2"/>
  <c r="W6787" i="2"/>
  <c r="X6787" i="2"/>
  <c r="W6799" i="2"/>
  <c r="X6799" i="2"/>
  <c r="W6811" i="2"/>
  <c r="X6811" i="2"/>
  <c r="W6823" i="2"/>
  <c r="X6823" i="2"/>
  <c r="W6835" i="2"/>
  <c r="X6835" i="2"/>
  <c r="W6847" i="2"/>
  <c r="X6847" i="2"/>
  <c r="W6859" i="2"/>
  <c r="X6859" i="2"/>
  <c r="W6871" i="2"/>
  <c r="X6871" i="2"/>
  <c r="W6883" i="2"/>
  <c r="X6883" i="2"/>
  <c r="W6895" i="2"/>
  <c r="X6895" i="2"/>
  <c r="W6907" i="2"/>
  <c r="X6907" i="2"/>
  <c r="W6919" i="2"/>
  <c r="X6919" i="2"/>
  <c r="W6931" i="2"/>
  <c r="X6931" i="2"/>
  <c r="W6943" i="2"/>
  <c r="X6943" i="2"/>
  <c r="W6955" i="2"/>
  <c r="X6955" i="2"/>
  <c r="W6967" i="2"/>
  <c r="X6967" i="2"/>
  <c r="W6979" i="2"/>
  <c r="X6979" i="2"/>
  <c r="W6991" i="2"/>
  <c r="X6991" i="2"/>
  <c r="W7003" i="2"/>
  <c r="X7003" i="2"/>
  <c r="W7015" i="2"/>
  <c r="X7015" i="2"/>
  <c r="W7027" i="2"/>
  <c r="X7027" i="2"/>
  <c r="W7039" i="2"/>
  <c r="X7039" i="2"/>
  <c r="W7051" i="2"/>
  <c r="X7051" i="2"/>
  <c r="W7063" i="2"/>
  <c r="X7063" i="2"/>
  <c r="W7075" i="2"/>
  <c r="X7075" i="2"/>
  <c r="W7087" i="2"/>
  <c r="X7087" i="2"/>
  <c r="W7099" i="2"/>
  <c r="X7099" i="2"/>
  <c r="W7111" i="2"/>
  <c r="X7111" i="2"/>
  <c r="W7123" i="2"/>
  <c r="X7123" i="2"/>
  <c r="W7135" i="2"/>
  <c r="X7135" i="2"/>
  <c r="W7147" i="2"/>
  <c r="X7147" i="2"/>
  <c r="W7159" i="2"/>
  <c r="X7159" i="2"/>
  <c r="W7171" i="2"/>
  <c r="X7171" i="2"/>
  <c r="W3718" i="2"/>
  <c r="X3718" i="2"/>
  <c r="W4157" i="2"/>
  <c r="X4157" i="2"/>
  <c r="W4301" i="2"/>
  <c r="X4301" i="2"/>
  <c r="W4445" i="2"/>
  <c r="X4445" i="2"/>
  <c r="W4589" i="2"/>
  <c r="X4589" i="2"/>
  <c r="W4733" i="2"/>
  <c r="X4733" i="2"/>
  <c r="W4877" i="2"/>
  <c r="X4877" i="2"/>
  <c r="W5021" i="2"/>
  <c r="X5021" i="2"/>
  <c r="W5117" i="2"/>
  <c r="X5117" i="2"/>
  <c r="W5185" i="2"/>
  <c r="X5185" i="2"/>
  <c r="W5227" i="2"/>
  <c r="X5227" i="2"/>
  <c r="W5262" i="2"/>
  <c r="X5262" i="2"/>
  <c r="W5286" i="2"/>
  <c r="X5286" i="2"/>
  <c r="W5310" i="2"/>
  <c r="X5310" i="2"/>
  <c r="W5334" i="2"/>
  <c r="X5334" i="2"/>
  <c r="W5357" i="2"/>
  <c r="X5357" i="2"/>
  <c r="W5379" i="2"/>
  <c r="X5379" i="2"/>
  <c r="W5398" i="2"/>
  <c r="X5398" i="2"/>
  <c r="W5418" i="2"/>
  <c r="X5418" i="2"/>
  <c r="W5440" i="2"/>
  <c r="X5440" i="2"/>
  <c r="W5461" i="2"/>
  <c r="X5461" i="2"/>
  <c r="W5479" i="2"/>
  <c r="X5479" i="2"/>
  <c r="W5501" i="2"/>
  <c r="X5501" i="2"/>
  <c r="W5519" i="2"/>
  <c r="X5519" i="2"/>
  <c r="W5537" i="2"/>
  <c r="X5537" i="2"/>
  <c r="W5555" i="2"/>
  <c r="X5555" i="2"/>
  <c r="W5573" i="2"/>
  <c r="X5573" i="2"/>
  <c r="W5591" i="2"/>
  <c r="X5591" i="2"/>
  <c r="W5609" i="2"/>
  <c r="X5609" i="2"/>
  <c r="W5627" i="2"/>
  <c r="X5627" i="2"/>
  <c r="W5645" i="2"/>
  <c r="X5645" i="2"/>
  <c r="W5662" i="2"/>
  <c r="X5662" i="2"/>
  <c r="W5678" i="2"/>
  <c r="X5678" i="2"/>
  <c r="W5693" i="2"/>
  <c r="X5693" i="2"/>
  <c r="W5710" i="2"/>
  <c r="X5710" i="2"/>
  <c r="W5726" i="2"/>
  <c r="X5726" i="2"/>
  <c r="W5741" i="2"/>
  <c r="X5741" i="2"/>
  <c r="W5758" i="2"/>
  <c r="X5758" i="2"/>
  <c r="W5774" i="2"/>
  <c r="X5774" i="2"/>
  <c r="W5789" i="2"/>
  <c r="X5789" i="2"/>
  <c r="W5806" i="2"/>
  <c r="X5806" i="2"/>
  <c r="W5821" i="2"/>
  <c r="X5821" i="2"/>
  <c r="W5835" i="2"/>
  <c r="X5835" i="2"/>
  <c r="W5849" i="2"/>
  <c r="X5849" i="2"/>
  <c r="W5863" i="2"/>
  <c r="X5863" i="2"/>
  <c r="W5879" i="2"/>
  <c r="X5879" i="2"/>
  <c r="W5892" i="2"/>
  <c r="X5892" i="2"/>
  <c r="W5905" i="2"/>
  <c r="X5905" i="2"/>
  <c r="W5918" i="2"/>
  <c r="X5918" i="2"/>
  <c r="W5931" i="2"/>
  <c r="X5931" i="2"/>
  <c r="W5944" i="2"/>
  <c r="X5944" i="2"/>
  <c r="W5957" i="2"/>
  <c r="X5957" i="2"/>
  <c r="W5970" i="2"/>
  <c r="X5970" i="2"/>
  <c r="W5983" i="2"/>
  <c r="X5983" i="2"/>
  <c r="W5996" i="2"/>
  <c r="X5996" i="2"/>
  <c r="W6008" i="2"/>
  <c r="X6008" i="2"/>
  <c r="W6020" i="2"/>
  <c r="X6020" i="2"/>
  <c r="W6032" i="2"/>
  <c r="X6032" i="2"/>
  <c r="W6044" i="2"/>
  <c r="X6044" i="2"/>
  <c r="W6056" i="2"/>
  <c r="X6056" i="2"/>
  <c r="W6068" i="2"/>
  <c r="X6068" i="2"/>
  <c r="W6080" i="2"/>
  <c r="X6080" i="2"/>
  <c r="W6092" i="2"/>
  <c r="X6092" i="2"/>
  <c r="W6104" i="2"/>
  <c r="X6104" i="2"/>
  <c r="W6116" i="2"/>
  <c r="X6116" i="2"/>
  <c r="W6128" i="2"/>
  <c r="X6128" i="2"/>
  <c r="W6140" i="2"/>
  <c r="X6140" i="2"/>
  <c r="W6152" i="2"/>
  <c r="X6152" i="2"/>
  <c r="W6164" i="2"/>
  <c r="X6164" i="2"/>
  <c r="W6176" i="2"/>
  <c r="X6176" i="2"/>
  <c r="W6188" i="2"/>
  <c r="X6188" i="2"/>
  <c r="W6200" i="2"/>
  <c r="X6200" i="2"/>
  <c r="W6212" i="2"/>
  <c r="X6212" i="2"/>
  <c r="W6224" i="2"/>
  <c r="X6224" i="2"/>
  <c r="W6236" i="2"/>
  <c r="X6236" i="2"/>
  <c r="W6248" i="2"/>
  <c r="X6248" i="2"/>
  <c r="W6260" i="2"/>
  <c r="X6260" i="2"/>
  <c r="W6272" i="2"/>
  <c r="X6272" i="2"/>
  <c r="W6284" i="2"/>
  <c r="X6284" i="2"/>
  <c r="W6296" i="2"/>
  <c r="X6296" i="2"/>
  <c r="W6308" i="2"/>
  <c r="X6308" i="2"/>
  <c r="W6320" i="2"/>
  <c r="X6320" i="2"/>
  <c r="W6332" i="2"/>
  <c r="X6332" i="2"/>
  <c r="W6344" i="2"/>
  <c r="X6344" i="2"/>
  <c r="W6356" i="2"/>
  <c r="X6356" i="2"/>
  <c r="W6368" i="2"/>
  <c r="X6368" i="2"/>
  <c r="W6380" i="2"/>
  <c r="X6380" i="2"/>
  <c r="W6392" i="2"/>
  <c r="X6392" i="2"/>
  <c r="W6404" i="2"/>
  <c r="X6404" i="2"/>
  <c r="W6416" i="2"/>
  <c r="X6416" i="2"/>
  <c r="W6428" i="2"/>
  <c r="X6428" i="2"/>
  <c r="W6440" i="2"/>
  <c r="X6440" i="2"/>
  <c r="W6452" i="2"/>
  <c r="X6452" i="2"/>
  <c r="W6464" i="2"/>
  <c r="X6464" i="2"/>
  <c r="W6476" i="2"/>
  <c r="X6476" i="2"/>
  <c r="W6488" i="2"/>
  <c r="X6488" i="2"/>
  <c r="W6500" i="2"/>
  <c r="X6500" i="2"/>
  <c r="W6512" i="2"/>
  <c r="X6512" i="2"/>
  <c r="W6524" i="2"/>
  <c r="X6524" i="2"/>
  <c r="W6536" i="2"/>
  <c r="X6536" i="2"/>
  <c r="W6548" i="2"/>
  <c r="X6548" i="2"/>
  <c r="W6560" i="2"/>
  <c r="X6560" i="2"/>
  <c r="W6572" i="2"/>
  <c r="X6572" i="2"/>
  <c r="W6584" i="2"/>
  <c r="X6584" i="2"/>
  <c r="W6596" i="2"/>
  <c r="X6596" i="2"/>
  <c r="W6608" i="2"/>
  <c r="X6608" i="2"/>
  <c r="W6620" i="2"/>
  <c r="X6620" i="2"/>
  <c r="W6632" i="2"/>
  <c r="X6632" i="2"/>
  <c r="W6644" i="2"/>
  <c r="X6644" i="2"/>
  <c r="W6656" i="2"/>
  <c r="X6656" i="2"/>
  <c r="W6668" i="2"/>
  <c r="X6668" i="2"/>
  <c r="W6680" i="2"/>
  <c r="X6680" i="2"/>
  <c r="W6692" i="2"/>
  <c r="X6692" i="2"/>
  <c r="W6704" i="2"/>
  <c r="X6704" i="2"/>
  <c r="W6716" i="2"/>
  <c r="X6716" i="2"/>
  <c r="W6728" i="2"/>
  <c r="X6728" i="2"/>
  <c r="W6740" i="2"/>
  <c r="X6740" i="2"/>
  <c r="W6752" i="2"/>
  <c r="X6752" i="2"/>
  <c r="W6764" i="2"/>
  <c r="X6764" i="2"/>
  <c r="W6776" i="2"/>
  <c r="X6776" i="2"/>
  <c r="W6788" i="2"/>
  <c r="X6788" i="2"/>
  <c r="W6800" i="2"/>
  <c r="X6800" i="2"/>
  <c r="W6812" i="2"/>
  <c r="X6812" i="2"/>
  <c r="W6824" i="2"/>
  <c r="X6824" i="2"/>
  <c r="W6836" i="2"/>
  <c r="X6836" i="2"/>
  <c r="W6848" i="2"/>
  <c r="X6848" i="2"/>
  <c r="W6860" i="2"/>
  <c r="X6860" i="2"/>
  <c r="W6872" i="2"/>
  <c r="X6872" i="2"/>
  <c r="W6884" i="2"/>
  <c r="X6884" i="2"/>
  <c r="W6896" i="2"/>
  <c r="X6896" i="2"/>
  <c r="W6908" i="2"/>
  <c r="X6908" i="2"/>
  <c r="W6920" i="2"/>
  <c r="X6920" i="2"/>
  <c r="W6932" i="2"/>
  <c r="X6932" i="2"/>
  <c r="W6944" i="2"/>
  <c r="X6944" i="2"/>
  <c r="W6956" i="2"/>
  <c r="X6956" i="2"/>
  <c r="W6968" i="2"/>
  <c r="X6968" i="2"/>
  <c r="W6980" i="2"/>
  <c r="X6980" i="2"/>
  <c r="W6992" i="2"/>
  <c r="X6992" i="2"/>
  <c r="W7004" i="2"/>
  <c r="X7004" i="2"/>
  <c r="W7016" i="2"/>
  <c r="X7016" i="2"/>
  <c r="W7028" i="2"/>
  <c r="X7028" i="2"/>
  <c r="W7040" i="2"/>
  <c r="X7040" i="2"/>
  <c r="W7052" i="2"/>
  <c r="X7052" i="2"/>
  <c r="W7064" i="2"/>
  <c r="X7064" i="2"/>
  <c r="W7076" i="2"/>
  <c r="X7076" i="2"/>
  <c r="W7088" i="2"/>
  <c r="X7088" i="2"/>
  <c r="W7100" i="2"/>
  <c r="X7100" i="2"/>
  <c r="W7112" i="2"/>
  <c r="X7112" i="2"/>
  <c r="W7124" i="2"/>
  <c r="X7124" i="2"/>
  <c r="W7136" i="2"/>
  <c r="X7136" i="2"/>
  <c r="W7148" i="2"/>
  <c r="X7148" i="2"/>
  <c r="W7160" i="2"/>
  <c r="X7160" i="2"/>
  <c r="W7172" i="2"/>
  <c r="X7172" i="2"/>
  <c r="W7184" i="2"/>
  <c r="X7184" i="2"/>
  <c r="W7196" i="2"/>
  <c r="X7196" i="2"/>
  <c r="W7208" i="2"/>
  <c r="X7208" i="2"/>
  <c r="W7220" i="2"/>
  <c r="X7220" i="2"/>
  <c r="W7232" i="2"/>
  <c r="X7232" i="2"/>
  <c r="W7244" i="2"/>
  <c r="X7244" i="2"/>
  <c r="W7256" i="2"/>
  <c r="X7256" i="2"/>
  <c r="W7268" i="2"/>
  <c r="X7268" i="2"/>
  <c r="W7280" i="2"/>
  <c r="X7280" i="2"/>
  <c r="W7292" i="2"/>
  <c r="X7292" i="2"/>
  <c r="W7304" i="2"/>
  <c r="X7304" i="2"/>
  <c r="W7316" i="2"/>
  <c r="X7316" i="2"/>
  <c r="W7328" i="2"/>
  <c r="X7328" i="2"/>
  <c r="W7340" i="2"/>
  <c r="X7340" i="2"/>
  <c r="W3862" i="2"/>
  <c r="X3862" i="2"/>
  <c r="W4169" i="2"/>
  <c r="X4169" i="2"/>
  <c r="W4313" i="2"/>
  <c r="X4313" i="2"/>
  <c r="W4457" i="2"/>
  <c r="X4457" i="2"/>
  <c r="W4601" i="2"/>
  <c r="X4601" i="2"/>
  <c r="W4745" i="2"/>
  <c r="X4745" i="2"/>
  <c r="W4889" i="2"/>
  <c r="X4889" i="2"/>
  <c r="W5033" i="2"/>
  <c r="X5033" i="2"/>
  <c r="W5122" i="2"/>
  <c r="X5122" i="2"/>
  <c r="W5189" i="2"/>
  <c r="X5189" i="2"/>
  <c r="W5230" i="2"/>
  <c r="X5230" i="2"/>
  <c r="W5263" i="2"/>
  <c r="X5263" i="2"/>
  <c r="W5287" i="2"/>
  <c r="X5287" i="2"/>
  <c r="W5311" i="2"/>
  <c r="X5311" i="2"/>
  <c r="W5335" i="2"/>
  <c r="X5335" i="2"/>
  <c r="W5358" i="2"/>
  <c r="X5358" i="2"/>
  <c r="W5380" i="2"/>
  <c r="X5380" i="2"/>
  <c r="W5401" i="2"/>
  <c r="X5401" i="2"/>
  <c r="W5419" i="2"/>
  <c r="X5419" i="2"/>
  <c r="W5441" i="2"/>
  <c r="X5441" i="2"/>
  <c r="W5463" i="2"/>
  <c r="X5463" i="2"/>
  <c r="W5482" i="2"/>
  <c r="X5482" i="2"/>
  <c r="W5502" i="2"/>
  <c r="X5502" i="2"/>
  <c r="W5521" i="2"/>
  <c r="X5521" i="2"/>
  <c r="W5538" i="2"/>
  <c r="X5538" i="2"/>
  <c r="W5557" i="2"/>
  <c r="X5557" i="2"/>
  <c r="W5574" i="2"/>
  <c r="X5574" i="2"/>
  <c r="W5593" i="2"/>
  <c r="X5593" i="2"/>
  <c r="W5610" i="2"/>
  <c r="X5610" i="2"/>
  <c r="W5629" i="2"/>
  <c r="X5629" i="2"/>
  <c r="W5646" i="2"/>
  <c r="X5646" i="2"/>
  <c r="W5663" i="2"/>
  <c r="X5663" i="2"/>
  <c r="W5679" i="2"/>
  <c r="X5679" i="2"/>
  <c r="W5694" i="2"/>
  <c r="X5694" i="2"/>
  <c r="W5711" i="2"/>
  <c r="X5711" i="2"/>
  <c r="W5727" i="2"/>
  <c r="X5727" i="2"/>
  <c r="W5742" i="2"/>
  <c r="X5742" i="2"/>
  <c r="W5759" i="2"/>
  <c r="X5759" i="2"/>
  <c r="W5775" i="2"/>
  <c r="X5775" i="2"/>
  <c r="W5790" i="2"/>
  <c r="X5790" i="2"/>
  <c r="W5807" i="2"/>
  <c r="X5807" i="2"/>
  <c r="W5822" i="2"/>
  <c r="X5822" i="2"/>
  <c r="W5836" i="2"/>
  <c r="X5836" i="2"/>
  <c r="W5850" i="2"/>
  <c r="X5850" i="2"/>
  <c r="W5866" i="2"/>
  <c r="X5866" i="2"/>
  <c r="W5880" i="2"/>
  <c r="X5880" i="2"/>
  <c r="W5893" i="2"/>
  <c r="X5893" i="2"/>
  <c r="W5906" i="2"/>
  <c r="X5906" i="2"/>
  <c r="W5919" i="2"/>
  <c r="X5919" i="2"/>
  <c r="W5932" i="2"/>
  <c r="X5932" i="2"/>
  <c r="W5945" i="2"/>
  <c r="X5945" i="2"/>
  <c r="W5958" i="2"/>
  <c r="X5958" i="2"/>
  <c r="W5971" i="2"/>
  <c r="X5971" i="2"/>
  <c r="W5985" i="2"/>
  <c r="X5985" i="2"/>
  <c r="W5997" i="2"/>
  <c r="X5997" i="2"/>
  <c r="W6009" i="2"/>
  <c r="X6009" i="2"/>
  <c r="W6021" i="2"/>
  <c r="X6021" i="2"/>
  <c r="W6033" i="2"/>
  <c r="X6033" i="2"/>
  <c r="W6045" i="2"/>
  <c r="X6045" i="2"/>
  <c r="W6057" i="2"/>
  <c r="X6057" i="2"/>
  <c r="W6069" i="2"/>
  <c r="X6069" i="2"/>
  <c r="W6081" i="2"/>
  <c r="X6081" i="2"/>
  <c r="W6093" i="2"/>
  <c r="X6093" i="2"/>
  <c r="W6105" i="2"/>
  <c r="X6105" i="2"/>
  <c r="W6117" i="2"/>
  <c r="X6117" i="2"/>
  <c r="W6129" i="2"/>
  <c r="X6129" i="2"/>
  <c r="W6141" i="2"/>
  <c r="X6141" i="2"/>
  <c r="W6153" i="2"/>
  <c r="X6153" i="2"/>
  <c r="W6165" i="2"/>
  <c r="X6165" i="2"/>
  <c r="W6177" i="2"/>
  <c r="X6177" i="2"/>
  <c r="W6189" i="2"/>
  <c r="X6189" i="2"/>
  <c r="W6201" i="2"/>
  <c r="X6201" i="2"/>
  <c r="W6213" i="2"/>
  <c r="X6213" i="2"/>
  <c r="W6225" i="2"/>
  <c r="X6225" i="2"/>
  <c r="W6237" i="2"/>
  <c r="X6237" i="2"/>
  <c r="W6249" i="2"/>
  <c r="X6249" i="2"/>
  <c r="W6261" i="2"/>
  <c r="X6261" i="2"/>
  <c r="W6273" i="2"/>
  <c r="X6273" i="2"/>
  <c r="W6285" i="2"/>
  <c r="X6285" i="2"/>
  <c r="W6297" i="2"/>
  <c r="X6297" i="2"/>
  <c r="W6309" i="2"/>
  <c r="X6309" i="2"/>
  <c r="W6321" i="2"/>
  <c r="X6321" i="2"/>
  <c r="W6333" i="2"/>
  <c r="X6333" i="2"/>
  <c r="W6345" i="2"/>
  <c r="X6345" i="2"/>
  <c r="W6357" i="2"/>
  <c r="X6357" i="2"/>
  <c r="W6369" i="2"/>
  <c r="X6369" i="2"/>
  <c r="W6381" i="2"/>
  <c r="X6381" i="2"/>
  <c r="W6393" i="2"/>
  <c r="X6393" i="2"/>
  <c r="W6405" i="2"/>
  <c r="X6405" i="2"/>
  <c r="W6417" i="2"/>
  <c r="X6417" i="2"/>
  <c r="W6429" i="2"/>
  <c r="X6429" i="2"/>
  <c r="W6441" i="2"/>
  <c r="X6441" i="2"/>
  <c r="W6453" i="2"/>
  <c r="X6453" i="2"/>
  <c r="W6465" i="2"/>
  <c r="X6465" i="2"/>
  <c r="W6477" i="2"/>
  <c r="X6477" i="2"/>
  <c r="W6489" i="2"/>
  <c r="X6489" i="2"/>
  <c r="W6501" i="2"/>
  <c r="X6501" i="2"/>
  <c r="W6513" i="2"/>
  <c r="X6513" i="2"/>
  <c r="W6525" i="2"/>
  <c r="X6525" i="2"/>
  <c r="W6537" i="2"/>
  <c r="X6537" i="2"/>
  <c r="W6549" i="2"/>
  <c r="X6549" i="2"/>
  <c r="W6561" i="2"/>
  <c r="X6561" i="2"/>
  <c r="W6573" i="2"/>
  <c r="X6573" i="2"/>
  <c r="W6585" i="2"/>
  <c r="X6585" i="2"/>
  <c r="W6597" i="2"/>
  <c r="X6597" i="2"/>
  <c r="W6609" i="2"/>
  <c r="X6609" i="2"/>
  <c r="W6621" i="2"/>
  <c r="X6621" i="2"/>
  <c r="W6633" i="2"/>
  <c r="X6633" i="2"/>
  <c r="W6645" i="2"/>
  <c r="X6645" i="2"/>
  <c r="W6657" i="2"/>
  <c r="X6657" i="2"/>
  <c r="W6669" i="2"/>
  <c r="X6669" i="2"/>
  <c r="W6681" i="2"/>
  <c r="X6681" i="2"/>
  <c r="W6693" i="2"/>
  <c r="X6693" i="2"/>
  <c r="W6705" i="2"/>
  <c r="X6705" i="2"/>
  <c r="W6717" i="2"/>
  <c r="X6717" i="2"/>
  <c r="W6729" i="2"/>
  <c r="X6729" i="2"/>
  <c r="W6741" i="2"/>
  <c r="X6741" i="2"/>
  <c r="W6753" i="2"/>
  <c r="X6753" i="2"/>
  <c r="W6765" i="2"/>
  <c r="X6765" i="2"/>
  <c r="W6777" i="2"/>
  <c r="X6777" i="2"/>
  <c r="W6789" i="2"/>
  <c r="X6789" i="2"/>
  <c r="W6801" i="2"/>
  <c r="X6801" i="2"/>
  <c r="W6813" i="2"/>
  <c r="X6813" i="2"/>
  <c r="W6825" i="2"/>
  <c r="X6825" i="2"/>
  <c r="W6837" i="2"/>
  <c r="X6837" i="2"/>
  <c r="W6849" i="2"/>
  <c r="X6849" i="2"/>
  <c r="W6861" i="2"/>
  <c r="X6861" i="2"/>
  <c r="W6873" i="2"/>
  <c r="X6873" i="2"/>
  <c r="W6885" i="2"/>
  <c r="X6885" i="2"/>
  <c r="W6897" i="2"/>
  <c r="X6897" i="2"/>
  <c r="W6909" i="2"/>
  <c r="X6909" i="2"/>
  <c r="W6921" i="2"/>
  <c r="X6921" i="2"/>
  <c r="W6933" i="2"/>
  <c r="X6933" i="2"/>
  <c r="W6945" i="2"/>
  <c r="X6945" i="2"/>
  <c r="W6957" i="2"/>
  <c r="X6957" i="2"/>
  <c r="W6969" i="2"/>
  <c r="X6969" i="2"/>
  <c r="W6981" i="2"/>
  <c r="X6981" i="2"/>
  <c r="W6993" i="2"/>
  <c r="X6993" i="2"/>
  <c r="W7005" i="2"/>
  <c r="X7005" i="2"/>
  <c r="W7017" i="2"/>
  <c r="X7017" i="2"/>
  <c r="W7029" i="2"/>
  <c r="X7029" i="2"/>
  <c r="W7041" i="2"/>
  <c r="X7041" i="2"/>
  <c r="W7053" i="2"/>
  <c r="X7053" i="2"/>
  <c r="W7065" i="2"/>
  <c r="X7065" i="2"/>
  <c r="W7077" i="2"/>
  <c r="X7077" i="2"/>
  <c r="W7089" i="2"/>
  <c r="X7089" i="2"/>
  <c r="W7101" i="2"/>
  <c r="X7101" i="2"/>
  <c r="W7113" i="2"/>
  <c r="X7113" i="2"/>
  <c r="W7125" i="2"/>
  <c r="X7125" i="2"/>
  <c r="W7137" i="2"/>
  <c r="X7137" i="2"/>
  <c r="W7149" i="2"/>
  <c r="X7149" i="2"/>
  <c r="W7161" i="2"/>
  <c r="X7161" i="2"/>
  <c r="W7173" i="2"/>
  <c r="X7173" i="2"/>
  <c r="W7185" i="2"/>
  <c r="X7185" i="2"/>
  <c r="W7197" i="2"/>
  <c r="X7197" i="2"/>
  <c r="W7209" i="2"/>
  <c r="X7209" i="2"/>
  <c r="W7221" i="2"/>
  <c r="X7221" i="2"/>
  <c r="W7233" i="2"/>
  <c r="X7233" i="2"/>
  <c r="W7245" i="2"/>
  <c r="X7245" i="2"/>
  <c r="W7257" i="2"/>
  <c r="X7257" i="2"/>
  <c r="W7269" i="2"/>
  <c r="X7269" i="2"/>
  <c r="W7281" i="2"/>
  <c r="X7281" i="2"/>
  <c r="W7293" i="2"/>
  <c r="X7293" i="2"/>
  <c r="W7305" i="2"/>
  <c r="X7305" i="2"/>
  <c r="W7317" i="2"/>
  <c r="X7317" i="2"/>
  <c r="W7329" i="2"/>
  <c r="X7329" i="2"/>
  <c r="W7341" i="2"/>
  <c r="X7341" i="2"/>
  <c r="W7353" i="2"/>
  <c r="X7353" i="2"/>
  <c r="W7365" i="2"/>
  <c r="X7365" i="2"/>
  <c r="W7377" i="2"/>
  <c r="X7377" i="2"/>
  <c r="W3962" i="2"/>
  <c r="X3962" i="2"/>
  <c r="W4181" i="2"/>
  <c r="X4181" i="2"/>
  <c r="W4325" i="2"/>
  <c r="X4325" i="2"/>
  <c r="W4469" i="2"/>
  <c r="X4469" i="2"/>
  <c r="W4613" i="2"/>
  <c r="X4613" i="2"/>
  <c r="W4757" i="2"/>
  <c r="X4757" i="2"/>
  <c r="W4901" i="2"/>
  <c r="X4901" i="2"/>
  <c r="W5045" i="2"/>
  <c r="X5045" i="2"/>
  <c r="W5129" i="2"/>
  <c r="X5129" i="2"/>
  <c r="W5194" i="2"/>
  <c r="X5194" i="2"/>
  <c r="W5233" i="2"/>
  <c r="X5233" i="2"/>
  <c r="W5266" i="2"/>
  <c r="X5266" i="2"/>
  <c r="W5290" i="2"/>
  <c r="X5290" i="2"/>
  <c r="W5314" i="2"/>
  <c r="X5314" i="2"/>
  <c r="W5338" i="2"/>
  <c r="X5338" i="2"/>
  <c r="W5359" i="2"/>
  <c r="X5359" i="2"/>
  <c r="W5381" i="2"/>
  <c r="X5381" i="2"/>
  <c r="W5403" i="2"/>
  <c r="X5403" i="2"/>
  <c r="W5422" i="2"/>
  <c r="X5422" i="2"/>
  <c r="W5442" i="2"/>
  <c r="X5442" i="2"/>
  <c r="W5464" i="2"/>
  <c r="X5464" i="2"/>
  <c r="W5485" i="2"/>
  <c r="X5485" i="2"/>
  <c r="W5503" i="2"/>
  <c r="X5503" i="2"/>
  <c r="W5523" i="2"/>
  <c r="X5523" i="2"/>
  <c r="W5539" i="2"/>
  <c r="X5539" i="2"/>
  <c r="W5559" i="2"/>
  <c r="X5559" i="2"/>
  <c r="W5575" i="2"/>
  <c r="X5575" i="2"/>
  <c r="W5595" i="2"/>
  <c r="X5595" i="2"/>
  <c r="W5611" i="2"/>
  <c r="X5611" i="2"/>
  <c r="W5631" i="2"/>
  <c r="X5631" i="2"/>
  <c r="W5647" i="2"/>
  <c r="X5647" i="2"/>
  <c r="W5665" i="2"/>
  <c r="X5665" i="2"/>
  <c r="W5680" i="2"/>
  <c r="X5680" i="2"/>
  <c r="W5695" i="2"/>
  <c r="X5695" i="2"/>
  <c r="W5713" i="2"/>
  <c r="X5713" i="2"/>
  <c r="W5728" i="2"/>
  <c r="X5728" i="2"/>
  <c r="W5743" i="2"/>
  <c r="X5743" i="2"/>
  <c r="W5761" i="2"/>
  <c r="X5761" i="2"/>
  <c r="W5776" i="2"/>
  <c r="X5776" i="2"/>
  <c r="W5791" i="2"/>
  <c r="X5791" i="2"/>
  <c r="W5809" i="2"/>
  <c r="X5809" i="2"/>
  <c r="W5823" i="2"/>
  <c r="X5823" i="2"/>
  <c r="W5837" i="2"/>
  <c r="X5837" i="2"/>
  <c r="W5851" i="2"/>
  <c r="X5851" i="2"/>
  <c r="W5867" i="2"/>
  <c r="X5867" i="2"/>
  <c r="W5881" i="2"/>
  <c r="X5881" i="2"/>
  <c r="W5894" i="2"/>
  <c r="X5894" i="2"/>
  <c r="W5907" i="2"/>
  <c r="X5907" i="2"/>
  <c r="W5920" i="2"/>
  <c r="X5920" i="2"/>
  <c r="W5933" i="2"/>
  <c r="X5933" i="2"/>
  <c r="W5946" i="2"/>
  <c r="X5946" i="2"/>
  <c r="W5959" i="2"/>
  <c r="X5959" i="2"/>
  <c r="W5973" i="2"/>
  <c r="X5973" i="2"/>
  <c r="W5986" i="2"/>
  <c r="X5986" i="2"/>
  <c r="W5998" i="2"/>
  <c r="X5998" i="2"/>
  <c r="W6010" i="2"/>
  <c r="X6010" i="2"/>
  <c r="W6022" i="2"/>
  <c r="X6022" i="2"/>
  <c r="W6034" i="2"/>
  <c r="X6034" i="2"/>
  <c r="W6046" i="2"/>
  <c r="X6046" i="2"/>
  <c r="W6058" i="2"/>
  <c r="X6058" i="2"/>
  <c r="W6070" i="2"/>
  <c r="X6070" i="2"/>
  <c r="W6082" i="2"/>
  <c r="X6082" i="2"/>
  <c r="W6094" i="2"/>
  <c r="X6094" i="2"/>
  <c r="W6106" i="2"/>
  <c r="X6106" i="2"/>
  <c r="W6118" i="2"/>
  <c r="X6118" i="2"/>
  <c r="W6130" i="2"/>
  <c r="X6130" i="2"/>
  <c r="W6142" i="2"/>
  <c r="X6142" i="2"/>
  <c r="W6154" i="2"/>
  <c r="X6154" i="2"/>
  <c r="W6166" i="2"/>
  <c r="X6166" i="2"/>
  <c r="W6178" i="2"/>
  <c r="X6178" i="2"/>
  <c r="W6190" i="2"/>
  <c r="X6190" i="2"/>
  <c r="W6202" i="2"/>
  <c r="X6202" i="2"/>
  <c r="W6214" i="2"/>
  <c r="X6214" i="2"/>
  <c r="W6226" i="2"/>
  <c r="X6226" i="2"/>
  <c r="W6238" i="2"/>
  <c r="X6238" i="2"/>
  <c r="W6250" i="2"/>
  <c r="X6250" i="2"/>
  <c r="W6262" i="2"/>
  <c r="X6262" i="2"/>
  <c r="W6274" i="2"/>
  <c r="X6274" i="2"/>
  <c r="W6286" i="2"/>
  <c r="X6286" i="2"/>
  <c r="W6298" i="2"/>
  <c r="X6298" i="2"/>
  <c r="W6310" i="2"/>
  <c r="X6310" i="2"/>
  <c r="W6322" i="2"/>
  <c r="X6322" i="2"/>
  <c r="W6334" i="2"/>
  <c r="X6334" i="2"/>
  <c r="W6346" i="2"/>
  <c r="X6346" i="2"/>
  <c r="W6358" i="2"/>
  <c r="X6358" i="2"/>
  <c r="W6370" i="2"/>
  <c r="X6370" i="2"/>
  <c r="W6382" i="2"/>
  <c r="X6382" i="2"/>
  <c r="W6394" i="2"/>
  <c r="X6394" i="2"/>
  <c r="W6406" i="2"/>
  <c r="X6406" i="2"/>
  <c r="W6418" i="2"/>
  <c r="X6418" i="2"/>
  <c r="W6430" i="2"/>
  <c r="X6430" i="2"/>
  <c r="W3998" i="2"/>
  <c r="X3998" i="2"/>
  <c r="W4193" i="2"/>
  <c r="X4193" i="2"/>
  <c r="W4337" i="2"/>
  <c r="X4337" i="2"/>
  <c r="W4481" i="2"/>
  <c r="X4481" i="2"/>
  <c r="W4625" i="2"/>
  <c r="X4625" i="2"/>
  <c r="W4769" i="2"/>
  <c r="X4769" i="2"/>
  <c r="W4913" i="2"/>
  <c r="X4913" i="2"/>
  <c r="W5057" i="2"/>
  <c r="X5057" i="2"/>
  <c r="W5134" i="2"/>
  <c r="X5134" i="2"/>
  <c r="W5197" i="2"/>
  <c r="X5197" i="2"/>
  <c r="W5237" i="2"/>
  <c r="X5237" i="2"/>
  <c r="W5269" i="2"/>
  <c r="X5269" i="2"/>
  <c r="W5293" i="2"/>
  <c r="X5293" i="2"/>
  <c r="W5317" i="2"/>
  <c r="X5317" i="2"/>
  <c r="W5341" i="2"/>
  <c r="X5341" i="2"/>
  <c r="W5362" i="2"/>
  <c r="X5362" i="2"/>
  <c r="W5382" i="2"/>
  <c r="X5382" i="2"/>
  <c r="W5404" i="2"/>
  <c r="X5404" i="2"/>
  <c r="W5425" i="2"/>
  <c r="X5425" i="2"/>
  <c r="W5443" i="2"/>
  <c r="X5443" i="2"/>
  <c r="W5465" i="2"/>
  <c r="X5465" i="2"/>
  <c r="W5487" i="2"/>
  <c r="X5487" i="2"/>
  <c r="W5506" i="2"/>
  <c r="X5506" i="2"/>
  <c r="W5524" i="2"/>
  <c r="X5524" i="2"/>
  <c r="W5542" i="2"/>
  <c r="X5542" i="2"/>
  <c r="W5560" i="2"/>
  <c r="X5560" i="2"/>
  <c r="W5578" i="2"/>
  <c r="X5578" i="2"/>
  <c r="W5596" i="2"/>
  <c r="X5596" i="2"/>
  <c r="W5614" i="2"/>
  <c r="X5614" i="2"/>
  <c r="W5632" i="2"/>
  <c r="X5632" i="2"/>
  <c r="W5650" i="2"/>
  <c r="X5650" i="2"/>
  <c r="W5666" i="2"/>
  <c r="X5666" i="2"/>
  <c r="W5681" i="2"/>
  <c r="X5681" i="2"/>
  <c r="W5698" i="2"/>
  <c r="X5698" i="2"/>
  <c r="W5714" i="2"/>
  <c r="X5714" i="2"/>
  <c r="W5729" i="2"/>
  <c r="X5729" i="2"/>
  <c r="W5746" i="2"/>
  <c r="X5746" i="2"/>
  <c r="W5762" i="2"/>
  <c r="X5762" i="2"/>
  <c r="W5777" i="2"/>
  <c r="X5777" i="2"/>
  <c r="W5794" i="2"/>
  <c r="X5794" i="2"/>
  <c r="W5810" i="2"/>
  <c r="X5810" i="2"/>
  <c r="W5824" i="2"/>
  <c r="X5824" i="2"/>
  <c r="W5838" i="2"/>
  <c r="X5838" i="2"/>
  <c r="W5854" i="2"/>
  <c r="X5854" i="2"/>
  <c r="W5868" i="2"/>
  <c r="X5868" i="2"/>
  <c r="W5882" i="2"/>
  <c r="X5882" i="2"/>
  <c r="W5895" i="2"/>
  <c r="X5895" i="2"/>
  <c r="W5908" i="2"/>
  <c r="X5908" i="2"/>
  <c r="W5921" i="2"/>
  <c r="X5921" i="2"/>
  <c r="W5934" i="2"/>
  <c r="X5934" i="2"/>
  <c r="W5947" i="2"/>
  <c r="X5947" i="2"/>
  <c r="W5961" i="2"/>
  <c r="X5961" i="2"/>
  <c r="W5974" i="2"/>
  <c r="X5974" i="2"/>
  <c r="W5987" i="2"/>
  <c r="X5987" i="2"/>
  <c r="W5999" i="2"/>
  <c r="X5999" i="2"/>
  <c r="W6011" i="2"/>
  <c r="X6011" i="2"/>
  <c r="W6023" i="2"/>
  <c r="X6023" i="2"/>
  <c r="W6035" i="2"/>
  <c r="X6035" i="2"/>
  <c r="W6047" i="2"/>
  <c r="X6047" i="2"/>
  <c r="W6059" i="2"/>
  <c r="X6059" i="2"/>
  <c r="W6071" i="2"/>
  <c r="X6071" i="2"/>
  <c r="W6083" i="2"/>
  <c r="X6083" i="2"/>
  <c r="W6095" i="2"/>
  <c r="X6095" i="2"/>
  <c r="W6107" i="2"/>
  <c r="X6107" i="2"/>
  <c r="W6119" i="2"/>
  <c r="X6119" i="2"/>
  <c r="W6131" i="2"/>
  <c r="X6131" i="2"/>
  <c r="W6143" i="2"/>
  <c r="X6143" i="2"/>
  <c r="W6155" i="2"/>
  <c r="X6155" i="2"/>
  <c r="W6167" i="2"/>
  <c r="X6167" i="2"/>
  <c r="W6179" i="2"/>
  <c r="X6179" i="2"/>
  <c r="W6191" i="2"/>
  <c r="X6191" i="2"/>
  <c r="W6203" i="2"/>
  <c r="X6203" i="2"/>
  <c r="W6215" i="2"/>
  <c r="X6215" i="2"/>
  <c r="W6227" i="2"/>
  <c r="X6227" i="2"/>
  <c r="W6239" i="2"/>
  <c r="X6239" i="2"/>
  <c r="W6251" i="2"/>
  <c r="X6251" i="2"/>
  <c r="W6263" i="2"/>
  <c r="X6263" i="2"/>
  <c r="W6275" i="2"/>
  <c r="X6275" i="2"/>
  <c r="W6287" i="2"/>
  <c r="X6287" i="2"/>
  <c r="W6299" i="2"/>
  <c r="X6299" i="2"/>
  <c r="W4030" i="2"/>
  <c r="X4030" i="2"/>
  <c r="W4205" i="2"/>
  <c r="X4205" i="2"/>
  <c r="W4349" i="2"/>
  <c r="X4349" i="2"/>
  <c r="W4493" i="2"/>
  <c r="X4493" i="2"/>
  <c r="W4637" i="2"/>
  <c r="X4637" i="2"/>
  <c r="W4781" i="2"/>
  <c r="X4781" i="2"/>
  <c r="W4925" i="2"/>
  <c r="X4925" i="2"/>
  <c r="W5069" i="2"/>
  <c r="X5069" i="2"/>
  <c r="W5141" i="2"/>
  <c r="X5141" i="2"/>
  <c r="W5201" i="2"/>
  <c r="X5201" i="2"/>
  <c r="W5239" i="2"/>
  <c r="X5239" i="2"/>
  <c r="W5272" i="2"/>
  <c r="X5272" i="2"/>
  <c r="W5296" i="2"/>
  <c r="X5296" i="2"/>
  <c r="W5320" i="2"/>
  <c r="X5320" i="2"/>
  <c r="W5344" i="2"/>
  <c r="X5344" i="2"/>
  <c r="W5365" i="2"/>
  <c r="X5365" i="2"/>
  <c r="W5383" i="2"/>
  <c r="X5383" i="2"/>
  <c r="W5405" i="2"/>
  <c r="X5405" i="2"/>
  <c r="W5427" i="2"/>
  <c r="X5427" i="2"/>
  <c r="W5446" i="2"/>
  <c r="X5446" i="2"/>
  <c r="W5466" i="2"/>
  <c r="X5466" i="2"/>
  <c r="W5488" i="2"/>
  <c r="X5488" i="2"/>
  <c r="W5507" i="2"/>
  <c r="X5507" i="2"/>
  <c r="W5525" i="2"/>
  <c r="X5525" i="2"/>
  <c r="W5543" i="2"/>
  <c r="X5543" i="2"/>
  <c r="W5561" i="2"/>
  <c r="X5561" i="2"/>
  <c r="W5579" i="2"/>
  <c r="X5579" i="2"/>
  <c r="W5597" i="2"/>
  <c r="X5597" i="2"/>
  <c r="W5615" i="2"/>
  <c r="X5615" i="2"/>
  <c r="W5633" i="2"/>
  <c r="X5633" i="2"/>
  <c r="W5651" i="2"/>
  <c r="X5651" i="2"/>
  <c r="W5667" i="2"/>
  <c r="X5667" i="2"/>
  <c r="W5682" i="2"/>
  <c r="X5682" i="2"/>
  <c r="W5699" i="2"/>
  <c r="X5699" i="2"/>
  <c r="W5715" i="2"/>
  <c r="X5715" i="2"/>
  <c r="W5730" i="2"/>
  <c r="X5730" i="2"/>
  <c r="W5747" i="2"/>
  <c r="X5747" i="2"/>
  <c r="W5763" i="2"/>
  <c r="X5763" i="2"/>
  <c r="W5778" i="2"/>
  <c r="X5778" i="2"/>
  <c r="W5795" i="2"/>
  <c r="X5795" i="2"/>
  <c r="W5811" i="2"/>
  <c r="X5811" i="2"/>
  <c r="W5825" i="2"/>
  <c r="X5825" i="2"/>
  <c r="W5839" i="2"/>
  <c r="X5839" i="2"/>
  <c r="W5855" i="2"/>
  <c r="X5855" i="2"/>
  <c r="W5869" i="2"/>
  <c r="X5869" i="2"/>
  <c r="W5883" i="2"/>
  <c r="X5883" i="2"/>
  <c r="W5896" i="2"/>
  <c r="X5896" i="2"/>
  <c r="W5909" i="2"/>
  <c r="X5909" i="2"/>
  <c r="W5922" i="2"/>
  <c r="X5922" i="2"/>
  <c r="W5935" i="2"/>
  <c r="X5935" i="2"/>
  <c r="W5949" i="2"/>
  <c r="X5949" i="2"/>
  <c r="W5962" i="2"/>
  <c r="X5962" i="2"/>
  <c r="W5975" i="2"/>
  <c r="X5975" i="2"/>
  <c r="W5988" i="2"/>
  <c r="X5988" i="2"/>
  <c r="W6000" i="2"/>
  <c r="X6000" i="2"/>
  <c r="W6012" i="2"/>
  <c r="X6012" i="2"/>
  <c r="W6024" i="2"/>
  <c r="X6024" i="2"/>
  <c r="W6036" i="2"/>
  <c r="X6036" i="2"/>
  <c r="W6048" i="2"/>
  <c r="X6048" i="2"/>
  <c r="W6060" i="2"/>
  <c r="X6060" i="2"/>
  <c r="W6072" i="2"/>
  <c r="X6072" i="2"/>
  <c r="W6084" i="2"/>
  <c r="X6084" i="2"/>
  <c r="W6096" i="2"/>
  <c r="X6096" i="2"/>
  <c r="W6108" i="2"/>
  <c r="X6108" i="2"/>
  <c r="W6120" i="2"/>
  <c r="X6120" i="2"/>
  <c r="W6132" i="2"/>
  <c r="X6132" i="2"/>
  <c r="W6144" i="2"/>
  <c r="X6144" i="2"/>
  <c r="W6156" i="2"/>
  <c r="X6156" i="2"/>
  <c r="W6168" i="2"/>
  <c r="X6168" i="2"/>
  <c r="W6180" i="2"/>
  <c r="X6180" i="2"/>
  <c r="W6192" i="2"/>
  <c r="X6192" i="2"/>
  <c r="W6204" i="2"/>
  <c r="X6204" i="2"/>
  <c r="W6216" i="2"/>
  <c r="X6216" i="2"/>
  <c r="W6228" i="2"/>
  <c r="X6228" i="2"/>
  <c r="W6240" i="2"/>
  <c r="X6240" i="2"/>
  <c r="W6252" i="2"/>
  <c r="X6252" i="2"/>
  <c r="W6264" i="2"/>
  <c r="X6264" i="2"/>
  <c r="W6276" i="2"/>
  <c r="X6276" i="2"/>
  <c r="W6288" i="2"/>
  <c r="X6288" i="2"/>
  <c r="W6300" i="2"/>
  <c r="X6300" i="2"/>
  <c r="W6312" i="2"/>
  <c r="X6312" i="2"/>
  <c r="W6324" i="2"/>
  <c r="X6324" i="2"/>
  <c r="W6336" i="2"/>
  <c r="X6336" i="2"/>
  <c r="W6348" i="2"/>
  <c r="X6348" i="2"/>
  <c r="W6360" i="2"/>
  <c r="X6360" i="2"/>
  <c r="W6372" i="2"/>
  <c r="X6372" i="2"/>
  <c r="W6384" i="2"/>
  <c r="X6384" i="2"/>
  <c r="W6396" i="2"/>
  <c r="X6396" i="2"/>
  <c r="W6408" i="2"/>
  <c r="X6408" i="2"/>
  <c r="W6420" i="2"/>
  <c r="X6420" i="2"/>
  <c r="W6432" i="2"/>
  <c r="X6432" i="2"/>
  <c r="W6444" i="2"/>
  <c r="X6444" i="2"/>
  <c r="W6456" i="2"/>
  <c r="X6456" i="2"/>
  <c r="W6468" i="2"/>
  <c r="X6468" i="2"/>
  <c r="W6480" i="2"/>
  <c r="X6480" i="2"/>
  <c r="W6492" i="2"/>
  <c r="X6492" i="2"/>
  <c r="W6504" i="2"/>
  <c r="X6504" i="2"/>
  <c r="W6516" i="2"/>
  <c r="X6516" i="2"/>
  <c r="W6528" i="2"/>
  <c r="X6528" i="2"/>
  <c r="W6540" i="2"/>
  <c r="X6540" i="2"/>
  <c r="W6552" i="2"/>
  <c r="X6552" i="2"/>
  <c r="W6564" i="2"/>
  <c r="X6564" i="2"/>
  <c r="W6576" i="2"/>
  <c r="X6576" i="2"/>
  <c r="W6588" i="2"/>
  <c r="X6588" i="2"/>
  <c r="W6600" i="2"/>
  <c r="X6600" i="2"/>
  <c r="W6612" i="2"/>
  <c r="X6612" i="2"/>
  <c r="W6624" i="2"/>
  <c r="X6624" i="2"/>
  <c r="W6636" i="2"/>
  <c r="X6636" i="2"/>
  <c r="W6648" i="2"/>
  <c r="X6648" i="2"/>
  <c r="W6660" i="2"/>
  <c r="X6660" i="2"/>
  <c r="W6672" i="2"/>
  <c r="X6672" i="2"/>
  <c r="W6684" i="2"/>
  <c r="X6684" i="2"/>
  <c r="W6696" i="2"/>
  <c r="X6696" i="2"/>
  <c r="W6708" i="2"/>
  <c r="X6708" i="2"/>
  <c r="W6720" i="2"/>
  <c r="X6720" i="2"/>
  <c r="W6732" i="2"/>
  <c r="X6732" i="2"/>
  <c r="W6744" i="2"/>
  <c r="X6744" i="2"/>
  <c r="W6756" i="2"/>
  <c r="X6756" i="2"/>
  <c r="W6768" i="2"/>
  <c r="X6768" i="2"/>
  <c r="W6780" i="2"/>
  <c r="X6780" i="2"/>
  <c r="W6792" i="2"/>
  <c r="X6792" i="2"/>
  <c r="W6804" i="2"/>
  <c r="X6804" i="2"/>
  <c r="W6816" i="2"/>
  <c r="X6816" i="2"/>
  <c r="W4053" i="2"/>
  <c r="X4053" i="2"/>
  <c r="W4217" i="2"/>
  <c r="X4217" i="2"/>
  <c r="W4361" i="2"/>
  <c r="X4361" i="2"/>
  <c r="W4505" i="2"/>
  <c r="X4505" i="2"/>
  <c r="W4649" i="2"/>
  <c r="X4649" i="2"/>
  <c r="W4793" i="2"/>
  <c r="X4793" i="2"/>
  <c r="W4937" i="2"/>
  <c r="X4937" i="2"/>
  <c r="W5074" i="2"/>
  <c r="X5074" i="2"/>
  <c r="W5146" i="2"/>
  <c r="X5146" i="2"/>
  <c r="W5206" i="2"/>
  <c r="X5206" i="2"/>
  <c r="W5242" i="2"/>
  <c r="X5242" i="2"/>
  <c r="W5273" i="2"/>
  <c r="X5273" i="2"/>
  <c r="W5297" i="2"/>
  <c r="X5297" i="2"/>
  <c r="W5321" i="2"/>
  <c r="X5321" i="2"/>
  <c r="W5345" i="2"/>
  <c r="X5345" i="2"/>
  <c r="W5367" i="2"/>
  <c r="X5367" i="2"/>
  <c r="W5386" i="2"/>
  <c r="X5386" i="2"/>
  <c r="W5406" i="2"/>
  <c r="X5406" i="2"/>
  <c r="W5428" i="2"/>
  <c r="X5428" i="2"/>
  <c r="W5449" i="2"/>
  <c r="X5449" i="2"/>
  <c r="W5467" i="2"/>
  <c r="X5467" i="2"/>
  <c r="W5489" i="2"/>
  <c r="X5489" i="2"/>
  <c r="W5509" i="2"/>
  <c r="X5509" i="2"/>
  <c r="W5526" i="2"/>
  <c r="X5526" i="2"/>
  <c r="W5545" i="2"/>
  <c r="X5545" i="2"/>
  <c r="W5562" i="2"/>
  <c r="X5562" i="2"/>
  <c r="W5581" i="2"/>
  <c r="X5581" i="2"/>
  <c r="W5598" i="2"/>
  <c r="X5598" i="2"/>
  <c r="W5617" i="2"/>
  <c r="X5617" i="2"/>
  <c r="W5634" i="2"/>
  <c r="X5634" i="2"/>
  <c r="W5653" i="2"/>
  <c r="X5653" i="2"/>
  <c r="W5668" i="2"/>
  <c r="X5668" i="2"/>
  <c r="W5683" i="2"/>
  <c r="X5683" i="2"/>
  <c r="W5701" i="2"/>
  <c r="X5701" i="2"/>
  <c r="W5716" i="2"/>
  <c r="X5716" i="2"/>
  <c r="W5731" i="2"/>
  <c r="X5731" i="2"/>
  <c r="W5749" i="2"/>
  <c r="X5749" i="2"/>
  <c r="W5764" i="2"/>
  <c r="X5764" i="2"/>
  <c r="W5779" i="2"/>
  <c r="X5779" i="2"/>
  <c r="W5797" i="2"/>
  <c r="X5797" i="2"/>
  <c r="W5812" i="2"/>
  <c r="X5812" i="2"/>
  <c r="W5826" i="2"/>
  <c r="X5826" i="2"/>
  <c r="W5842" i="2"/>
  <c r="X5842" i="2"/>
  <c r="W5856" i="2"/>
  <c r="X5856" i="2"/>
  <c r="W5870" i="2"/>
  <c r="X5870" i="2"/>
  <c r="W5884" i="2"/>
  <c r="X5884" i="2"/>
  <c r="W5897" i="2"/>
  <c r="X5897" i="2"/>
  <c r="W5910" i="2"/>
  <c r="X5910" i="2"/>
  <c r="W5923" i="2"/>
  <c r="X5923" i="2"/>
  <c r="W5937" i="2"/>
  <c r="X5937" i="2"/>
  <c r="W5950" i="2"/>
  <c r="X5950" i="2"/>
  <c r="W5963" i="2"/>
  <c r="X5963" i="2"/>
  <c r="W5976" i="2"/>
  <c r="X5976" i="2"/>
  <c r="W5989" i="2"/>
  <c r="X5989" i="2"/>
  <c r="W6001" i="2"/>
  <c r="X6001" i="2"/>
  <c r="W6013" i="2"/>
  <c r="X6013" i="2"/>
  <c r="W6025" i="2"/>
  <c r="X6025" i="2"/>
  <c r="W6037" i="2"/>
  <c r="X6037" i="2"/>
  <c r="W6049" i="2"/>
  <c r="X6049" i="2"/>
  <c r="W6061" i="2"/>
  <c r="X6061" i="2"/>
  <c r="W6073" i="2"/>
  <c r="X6073" i="2"/>
  <c r="W6085" i="2"/>
  <c r="X6085" i="2"/>
  <c r="W6097" i="2"/>
  <c r="X6097" i="2"/>
  <c r="W6109" i="2"/>
  <c r="X6109" i="2"/>
  <c r="W6121" i="2"/>
  <c r="X6121" i="2"/>
  <c r="W6133" i="2"/>
  <c r="X6133" i="2"/>
  <c r="W6145" i="2"/>
  <c r="X6145" i="2"/>
  <c r="W6157" i="2"/>
  <c r="X6157" i="2"/>
  <c r="W6169" i="2"/>
  <c r="X6169" i="2"/>
  <c r="W6181" i="2"/>
  <c r="X6181" i="2"/>
  <c r="W6193" i="2"/>
  <c r="X6193" i="2"/>
  <c r="W6205" i="2"/>
  <c r="X6205" i="2"/>
  <c r="W6217" i="2"/>
  <c r="X6217" i="2"/>
  <c r="W6229" i="2"/>
  <c r="X6229" i="2"/>
  <c r="W6241" i="2"/>
  <c r="X6241" i="2"/>
  <c r="W6253" i="2"/>
  <c r="X6253" i="2"/>
  <c r="W6265" i="2"/>
  <c r="X6265" i="2"/>
  <c r="W6277" i="2"/>
  <c r="X6277" i="2"/>
  <c r="W6289" i="2"/>
  <c r="X6289" i="2"/>
  <c r="W6301" i="2"/>
  <c r="X6301" i="2"/>
  <c r="W6313" i="2"/>
  <c r="X6313" i="2"/>
  <c r="W6325" i="2"/>
  <c r="X6325" i="2"/>
  <c r="W6337" i="2"/>
  <c r="X6337" i="2"/>
  <c r="W6349" i="2"/>
  <c r="X6349" i="2"/>
  <c r="W6361" i="2"/>
  <c r="X6361" i="2"/>
  <c r="W6373" i="2"/>
  <c r="X6373" i="2"/>
  <c r="W6385" i="2"/>
  <c r="X6385" i="2"/>
  <c r="W6397" i="2"/>
  <c r="X6397" i="2"/>
  <c r="W6409" i="2"/>
  <c r="X6409" i="2"/>
  <c r="W6421" i="2"/>
  <c r="X6421" i="2"/>
  <c r="W6433" i="2"/>
  <c r="X6433" i="2"/>
  <c r="W6445" i="2"/>
  <c r="X6445" i="2"/>
  <c r="W6457" i="2"/>
  <c r="X6457" i="2"/>
  <c r="W6469" i="2"/>
  <c r="X6469" i="2"/>
  <c r="W6481" i="2"/>
  <c r="X6481" i="2"/>
  <c r="W6493" i="2"/>
  <c r="X6493" i="2"/>
  <c r="W6505" i="2"/>
  <c r="X6505" i="2"/>
  <c r="W6517" i="2"/>
  <c r="X6517" i="2"/>
  <c r="W6529" i="2"/>
  <c r="X6529" i="2"/>
  <c r="W6541" i="2"/>
  <c r="X6541" i="2"/>
  <c r="W6553" i="2"/>
  <c r="X6553" i="2"/>
  <c r="W6565" i="2"/>
  <c r="X6565" i="2"/>
  <c r="W6577" i="2"/>
  <c r="X6577" i="2"/>
  <c r="W6589" i="2"/>
  <c r="X6589" i="2"/>
  <c r="W6601" i="2"/>
  <c r="X6601" i="2"/>
  <c r="W6613" i="2"/>
  <c r="X6613" i="2"/>
  <c r="W6625" i="2"/>
  <c r="X6625" i="2"/>
  <c r="W6637" i="2"/>
  <c r="X6637" i="2"/>
  <c r="W6649" i="2"/>
  <c r="X6649" i="2"/>
  <c r="W6661" i="2"/>
  <c r="X6661" i="2"/>
  <c r="W6673" i="2"/>
  <c r="X6673" i="2"/>
  <c r="W6685" i="2"/>
  <c r="X6685" i="2"/>
  <c r="W6697" i="2"/>
  <c r="X6697" i="2"/>
  <c r="W6709" i="2"/>
  <c r="X6709" i="2"/>
  <c r="W6721" i="2"/>
  <c r="X6721" i="2"/>
  <c r="W6733" i="2"/>
  <c r="X6733" i="2"/>
  <c r="W6745" i="2"/>
  <c r="X6745" i="2"/>
  <c r="W6757" i="2"/>
  <c r="X6757" i="2"/>
  <c r="W6769" i="2"/>
  <c r="X6769" i="2"/>
  <c r="W6781" i="2"/>
  <c r="X6781" i="2"/>
  <c r="W6793" i="2"/>
  <c r="X6793" i="2"/>
  <c r="W6805" i="2"/>
  <c r="X6805" i="2"/>
  <c r="W6817" i="2"/>
  <c r="X6817" i="2"/>
  <c r="W6829" i="2"/>
  <c r="X6829" i="2"/>
  <c r="W6841" i="2"/>
  <c r="X6841" i="2"/>
  <c r="W6853" i="2"/>
  <c r="X6853" i="2"/>
  <c r="W6865" i="2"/>
  <c r="X6865" i="2"/>
  <c r="W6877" i="2"/>
  <c r="X6877" i="2"/>
  <c r="W6889" i="2"/>
  <c r="X6889" i="2"/>
  <c r="W6901" i="2"/>
  <c r="X6901" i="2"/>
  <c r="W6913" i="2"/>
  <c r="X6913" i="2"/>
  <c r="W6925" i="2"/>
  <c r="X6925" i="2"/>
  <c r="W6937" i="2"/>
  <c r="X6937" i="2"/>
  <c r="W6949" i="2"/>
  <c r="X6949" i="2"/>
  <c r="W6961" i="2"/>
  <c r="X6961" i="2"/>
  <c r="W6973" i="2"/>
  <c r="X6973" i="2"/>
  <c r="W6985" i="2"/>
  <c r="X6985" i="2"/>
  <c r="W6997" i="2"/>
  <c r="X6997" i="2"/>
  <c r="W7009" i="2"/>
  <c r="X7009" i="2"/>
  <c r="W7021" i="2"/>
  <c r="X7021" i="2"/>
  <c r="W7033" i="2"/>
  <c r="X7033" i="2"/>
  <c r="W7045" i="2"/>
  <c r="X7045" i="2"/>
  <c r="W4087" i="2"/>
  <c r="X4087" i="2"/>
  <c r="W4241" i="2"/>
  <c r="X4241" i="2"/>
  <c r="W4385" i="2"/>
  <c r="X4385" i="2"/>
  <c r="W4529" i="2"/>
  <c r="X4529" i="2"/>
  <c r="W4673" i="2"/>
  <c r="X4673" i="2"/>
  <c r="W4817" i="2"/>
  <c r="X4817" i="2"/>
  <c r="W4961" i="2"/>
  <c r="X4961" i="2"/>
  <c r="W5086" i="2"/>
  <c r="X5086" i="2"/>
  <c r="W5158" i="2"/>
  <c r="X5158" i="2"/>
  <c r="W5213" i="2"/>
  <c r="X5213" i="2"/>
  <c r="W5249" i="2"/>
  <c r="X5249" i="2"/>
  <c r="W5275" i="2"/>
  <c r="X5275" i="2"/>
  <c r="W5299" i="2"/>
  <c r="X5299" i="2"/>
  <c r="W5323" i="2"/>
  <c r="X5323" i="2"/>
  <c r="W5347" i="2"/>
  <c r="X5347" i="2"/>
  <c r="W5369" i="2"/>
  <c r="X5369" i="2"/>
  <c r="W5391" i="2"/>
  <c r="X5391" i="2"/>
  <c r="W5410" i="2"/>
  <c r="X5410" i="2"/>
  <c r="W5430" i="2"/>
  <c r="X5430" i="2"/>
  <c r="W5452" i="2"/>
  <c r="X5452" i="2"/>
  <c r="W5473" i="2"/>
  <c r="X5473" i="2"/>
  <c r="W5491" i="2"/>
  <c r="X5491" i="2"/>
  <c r="W5512" i="2"/>
  <c r="X5512" i="2"/>
  <c r="W5530" i="2"/>
  <c r="X5530" i="2"/>
  <c r="W5548" i="2"/>
  <c r="X5548" i="2"/>
  <c r="W5566" i="2"/>
  <c r="X5566" i="2"/>
  <c r="W5584" i="2"/>
  <c r="X5584" i="2"/>
  <c r="W5602" i="2"/>
  <c r="X5602" i="2"/>
  <c r="W5620" i="2"/>
  <c r="X5620" i="2"/>
  <c r="W5638" i="2"/>
  <c r="X5638" i="2"/>
  <c r="W5655" i="2"/>
  <c r="X5655" i="2"/>
  <c r="W5670" i="2"/>
  <c r="X5670" i="2"/>
  <c r="W5687" i="2"/>
  <c r="X5687" i="2"/>
  <c r="W5703" i="2"/>
  <c r="X5703" i="2"/>
  <c r="W5718" i="2"/>
  <c r="X5718" i="2"/>
  <c r="W5735" i="2"/>
  <c r="X5735" i="2"/>
  <c r="W5751" i="2"/>
  <c r="X5751" i="2"/>
  <c r="W5766" i="2"/>
  <c r="X5766" i="2"/>
  <c r="W5783" i="2"/>
  <c r="X5783" i="2"/>
  <c r="W5799" i="2"/>
  <c r="X5799" i="2"/>
  <c r="W5814" i="2"/>
  <c r="X5814" i="2"/>
  <c r="W5830" i="2"/>
  <c r="X5830" i="2"/>
  <c r="W5844" i="2"/>
  <c r="X5844" i="2"/>
  <c r="W5858" i="2"/>
  <c r="X5858" i="2"/>
  <c r="W5872" i="2"/>
  <c r="X5872" i="2"/>
  <c r="W5886" i="2"/>
  <c r="X5886" i="2"/>
  <c r="W5899" i="2"/>
  <c r="X5899" i="2"/>
  <c r="W5913" i="2"/>
  <c r="X5913" i="2"/>
  <c r="W5926" i="2"/>
  <c r="X5926" i="2"/>
  <c r="W5939" i="2"/>
  <c r="X5939" i="2"/>
  <c r="W5952" i="2"/>
  <c r="X5952" i="2"/>
  <c r="W5965" i="2"/>
  <c r="X5965" i="2"/>
  <c r="W5978" i="2"/>
  <c r="X5978" i="2"/>
  <c r="W5991" i="2"/>
  <c r="X5991" i="2"/>
  <c r="W6003" i="2"/>
  <c r="X6003" i="2"/>
  <c r="W6015" i="2"/>
  <c r="X6015" i="2"/>
  <c r="W6027" i="2"/>
  <c r="X6027" i="2"/>
  <c r="W6039" i="2"/>
  <c r="X6039" i="2"/>
  <c r="W6051" i="2"/>
  <c r="X6051" i="2"/>
  <c r="W6063" i="2"/>
  <c r="X6063" i="2"/>
  <c r="W6075" i="2"/>
  <c r="X6075" i="2"/>
  <c r="W6087" i="2"/>
  <c r="X6087" i="2"/>
  <c r="W6099" i="2"/>
  <c r="X6099" i="2"/>
  <c r="W6111" i="2"/>
  <c r="X6111" i="2"/>
  <c r="W6123" i="2"/>
  <c r="X6123" i="2"/>
  <c r="W6135" i="2"/>
  <c r="X6135" i="2"/>
  <c r="W6147" i="2"/>
  <c r="X6147" i="2"/>
  <c r="W6159" i="2"/>
  <c r="X6159" i="2"/>
  <c r="W6171" i="2"/>
  <c r="X6171" i="2"/>
  <c r="W6183" i="2"/>
  <c r="X6183" i="2"/>
  <c r="W6195" i="2"/>
  <c r="X6195" i="2"/>
  <c r="W6207" i="2"/>
  <c r="X6207" i="2"/>
  <c r="W6219" i="2"/>
  <c r="X6219" i="2"/>
  <c r="W6231" i="2"/>
  <c r="X6231" i="2"/>
  <c r="W6243" i="2"/>
  <c r="X6243" i="2"/>
  <c r="W6255" i="2"/>
  <c r="X6255" i="2"/>
  <c r="W4072" i="2"/>
  <c r="X4072" i="2"/>
  <c r="W5298" i="2"/>
  <c r="X5298" i="2"/>
  <c r="W5547" i="2"/>
  <c r="X5547" i="2"/>
  <c r="W5750" i="2"/>
  <c r="X5750" i="2"/>
  <c r="W5925" i="2"/>
  <c r="X5925" i="2"/>
  <c r="W6074" i="2"/>
  <c r="X6074" i="2"/>
  <c r="W6218" i="2"/>
  <c r="X6218" i="2"/>
  <c r="W6311" i="2"/>
  <c r="X6311" i="2"/>
  <c r="W6359" i="2"/>
  <c r="X6359" i="2"/>
  <c r="W6407" i="2"/>
  <c r="X6407" i="2"/>
  <c r="W6447" i="2"/>
  <c r="X6447" i="2"/>
  <c r="W6483" i="2"/>
  <c r="X6483" i="2"/>
  <c r="W6519" i="2"/>
  <c r="X6519" i="2"/>
  <c r="W6555" i="2"/>
  <c r="X6555" i="2"/>
  <c r="W6591" i="2"/>
  <c r="X6591" i="2"/>
  <c r="W6627" i="2"/>
  <c r="X6627" i="2"/>
  <c r="W6663" i="2"/>
  <c r="X6663" i="2"/>
  <c r="W6699" i="2"/>
  <c r="X6699" i="2"/>
  <c r="W6735" i="2"/>
  <c r="X6735" i="2"/>
  <c r="W6771" i="2"/>
  <c r="X6771" i="2"/>
  <c r="W6807" i="2"/>
  <c r="X6807" i="2"/>
  <c r="W6839" i="2"/>
  <c r="X6839" i="2"/>
  <c r="W6863" i="2"/>
  <c r="X6863" i="2"/>
  <c r="W6887" i="2"/>
  <c r="X6887" i="2"/>
  <c r="W6911" i="2"/>
  <c r="X6911" i="2"/>
  <c r="W6935" i="2"/>
  <c r="X6935" i="2"/>
  <c r="W6959" i="2"/>
  <c r="X6959" i="2"/>
  <c r="W6983" i="2"/>
  <c r="X6983" i="2"/>
  <c r="W7007" i="2"/>
  <c r="X7007" i="2"/>
  <c r="W7031" i="2"/>
  <c r="X7031" i="2"/>
  <c r="W7055" i="2"/>
  <c r="X7055" i="2"/>
  <c r="W7074" i="2"/>
  <c r="X7074" i="2"/>
  <c r="W7094" i="2"/>
  <c r="X7094" i="2"/>
  <c r="W7116" i="2"/>
  <c r="X7116" i="2"/>
  <c r="W7138" i="2"/>
  <c r="X7138" i="2"/>
  <c r="W7155" i="2"/>
  <c r="X7155" i="2"/>
  <c r="W7177" i="2"/>
  <c r="X7177" i="2"/>
  <c r="W7195" i="2"/>
  <c r="X7195" i="2"/>
  <c r="W7213" i="2"/>
  <c r="X7213" i="2"/>
  <c r="W7231" i="2"/>
  <c r="X7231" i="2"/>
  <c r="W7249" i="2"/>
  <c r="X7249" i="2"/>
  <c r="W7267" i="2"/>
  <c r="X7267" i="2"/>
  <c r="W7285" i="2"/>
  <c r="X7285" i="2"/>
  <c r="W7303" i="2"/>
  <c r="X7303" i="2"/>
  <c r="W7321" i="2"/>
  <c r="X7321" i="2"/>
  <c r="W7339" i="2"/>
  <c r="X7339" i="2"/>
  <c r="W7356" i="2"/>
  <c r="X7356" i="2"/>
  <c r="W7371" i="2"/>
  <c r="X7371" i="2"/>
  <c r="W7388" i="2"/>
  <c r="X7388" i="2"/>
  <c r="W7402" i="2"/>
  <c r="X7402" i="2"/>
  <c r="W7416" i="2"/>
  <c r="X7416" i="2"/>
  <c r="W7430" i="2"/>
  <c r="X7430" i="2"/>
  <c r="W4229" i="2"/>
  <c r="X4229" i="2"/>
  <c r="W5322" i="2"/>
  <c r="X5322" i="2"/>
  <c r="W5563" i="2"/>
  <c r="X5563" i="2"/>
  <c r="W5765" i="2"/>
  <c r="X5765" i="2"/>
  <c r="W5938" i="2"/>
  <c r="X5938" i="2"/>
  <c r="W6086" i="2"/>
  <c r="X6086" i="2"/>
  <c r="W6230" i="2"/>
  <c r="X6230" i="2"/>
  <c r="W6314" i="2"/>
  <c r="X6314" i="2"/>
  <c r="W6362" i="2"/>
  <c r="X6362" i="2"/>
  <c r="W6410" i="2"/>
  <c r="X6410" i="2"/>
  <c r="W6454" i="2"/>
  <c r="X6454" i="2"/>
  <c r="W6490" i="2"/>
  <c r="X6490" i="2"/>
  <c r="W6526" i="2"/>
  <c r="X6526" i="2"/>
  <c r="W6562" i="2"/>
  <c r="X6562" i="2"/>
  <c r="W6598" i="2"/>
  <c r="X6598" i="2"/>
  <c r="W6634" i="2"/>
  <c r="X6634" i="2"/>
  <c r="W6670" i="2"/>
  <c r="X6670" i="2"/>
  <c r="W6706" i="2"/>
  <c r="X6706" i="2"/>
  <c r="W6742" i="2"/>
  <c r="X6742" i="2"/>
  <c r="W6778" i="2"/>
  <c r="X6778" i="2"/>
  <c r="W6814" i="2"/>
  <c r="X6814" i="2"/>
  <c r="W6840" i="2"/>
  <c r="X6840" i="2"/>
  <c r="W6864" i="2"/>
  <c r="X6864" i="2"/>
  <c r="W6888" i="2"/>
  <c r="X6888" i="2"/>
  <c r="W6912" i="2"/>
  <c r="X6912" i="2"/>
  <c r="W6936" i="2"/>
  <c r="X6936" i="2"/>
  <c r="W6960" i="2"/>
  <c r="X6960" i="2"/>
  <c r="W6984" i="2"/>
  <c r="X6984" i="2"/>
  <c r="W7008" i="2"/>
  <c r="X7008" i="2"/>
  <c r="W7032" i="2"/>
  <c r="X7032" i="2"/>
  <c r="W7056" i="2"/>
  <c r="X7056" i="2"/>
  <c r="W7078" i="2"/>
  <c r="X7078" i="2"/>
  <c r="W7095" i="2"/>
  <c r="X7095" i="2"/>
  <c r="W7117" i="2"/>
  <c r="X7117" i="2"/>
  <c r="W7139" i="2"/>
  <c r="X7139" i="2"/>
  <c r="W7158" i="2"/>
  <c r="X7158" i="2"/>
  <c r="W7178" i="2"/>
  <c r="X7178" i="2"/>
  <c r="W7198" i="2"/>
  <c r="X7198" i="2"/>
  <c r="W7214" i="2"/>
  <c r="X7214" i="2"/>
  <c r="W7234" i="2"/>
  <c r="X7234" i="2"/>
  <c r="W7250" i="2"/>
  <c r="X7250" i="2"/>
  <c r="W7270" i="2"/>
  <c r="X7270" i="2"/>
  <c r="W7286" i="2"/>
  <c r="X7286" i="2"/>
  <c r="W7306" i="2"/>
  <c r="X7306" i="2"/>
  <c r="W7322" i="2"/>
  <c r="X7322" i="2"/>
  <c r="W7342" i="2"/>
  <c r="X7342" i="2"/>
  <c r="W7357" i="2"/>
  <c r="X7357" i="2"/>
  <c r="W7374" i="2"/>
  <c r="X7374" i="2"/>
  <c r="W7389" i="2"/>
  <c r="X7389" i="2"/>
  <c r="W7403" i="2"/>
  <c r="X7403" i="2"/>
  <c r="W7417" i="2"/>
  <c r="X7417" i="2"/>
  <c r="W7431" i="2"/>
  <c r="X7431" i="2"/>
  <c r="W7114" i="2"/>
  <c r="X7114" i="2"/>
  <c r="W7299" i="2"/>
  <c r="X7299" i="2"/>
  <c r="W7428" i="2"/>
  <c r="X7428" i="2"/>
  <c r="W4373" i="2"/>
  <c r="X4373" i="2"/>
  <c r="W5346" i="2"/>
  <c r="X5346" i="2"/>
  <c r="W5583" i="2"/>
  <c r="X5583" i="2"/>
  <c r="W5782" i="2"/>
  <c r="X5782" i="2"/>
  <c r="W5951" i="2"/>
  <c r="X5951" i="2"/>
  <c r="W6098" i="2"/>
  <c r="X6098" i="2"/>
  <c r="W6242" i="2"/>
  <c r="X6242" i="2"/>
  <c r="W6315" i="2"/>
  <c r="X6315" i="2"/>
  <c r="W6363" i="2"/>
  <c r="X6363" i="2"/>
  <c r="W6411" i="2"/>
  <c r="X6411" i="2"/>
  <c r="W6455" i="2"/>
  <c r="X6455" i="2"/>
  <c r="W6491" i="2"/>
  <c r="X6491" i="2"/>
  <c r="W6527" i="2"/>
  <c r="X6527" i="2"/>
  <c r="W6563" i="2"/>
  <c r="X6563" i="2"/>
  <c r="W6599" i="2"/>
  <c r="X6599" i="2"/>
  <c r="W6635" i="2"/>
  <c r="X6635" i="2"/>
  <c r="W6671" i="2"/>
  <c r="X6671" i="2"/>
  <c r="W6707" i="2"/>
  <c r="X6707" i="2"/>
  <c r="W6743" i="2"/>
  <c r="X6743" i="2"/>
  <c r="W6779" i="2"/>
  <c r="X6779" i="2"/>
  <c r="W6815" i="2"/>
  <c r="X6815" i="2"/>
  <c r="W6842" i="2"/>
  <c r="X6842" i="2"/>
  <c r="W6866" i="2"/>
  <c r="X6866" i="2"/>
  <c r="W6890" i="2"/>
  <c r="X6890" i="2"/>
  <c r="W6914" i="2"/>
  <c r="X6914" i="2"/>
  <c r="W6938" i="2"/>
  <c r="X6938" i="2"/>
  <c r="W6962" i="2"/>
  <c r="X6962" i="2"/>
  <c r="W6986" i="2"/>
  <c r="X6986" i="2"/>
  <c r="W7010" i="2"/>
  <c r="X7010" i="2"/>
  <c r="W7034" i="2"/>
  <c r="X7034" i="2"/>
  <c r="W7057" i="2"/>
  <c r="X7057" i="2"/>
  <c r="W7079" i="2"/>
  <c r="X7079" i="2"/>
  <c r="W7098" i="2"/>
  <c r="X7098" i="2"/>
  <c r="W7118" i="2"/>
  <c r="X7118" i="2"/>
  <c r="W7140" i="2"/>
  <c r="X7140" i="2"/>
  <c r="W7162" i="2"/>
  <c r="X7162" i="2"/>
  <c r="W7179" i="2"/>
  <c r="X7179" i="2"/>
  <c r="W7199" i="2"/>
  <c r="X7199" i="2"/>
  <c r="W7215" i="2"/>
  <c r="X7215" i="2"/>
  <c r="W7235" i="2"/>
  <c r="X7235" i="2"/>
  <c r="W7251" i="2"/>
  <c r="X7251" i="2"/>
  <c r="W7271" i="2"/>
  <c r="X7271" i="2"/>
  <c r="W7287" i="2"/>
  <c r="X7287" i="2"/>
  <c r="W7307" i="2"/>
  <c r="X7307" i="2"/>
  <c r="W7323" i="2"/>
  <c r="X7323" i="2"/>
  <c r="W7343" i="2"/>
  <c r="X7343" i="2"/>
  <c r="W7358" i="2"/>
  <c r="X7358" i="2"/>
  <c r="W7375" i="2"/>
  <c r="X7375" i="2"/>
  <c r="W7390" i="2"/>
  <c r="X7390" i="2"/>
  <c r="W7404" i="2"/>
  <c r="X7404" i="2"/>
  <c r="W7418" i="2"/>
  <c r="X7418" i="2"/>
  <c r="W7432" i="2"/>
  <c r="X7432" i="2"/>
  <c r="W7050" i="2"/>
  <c r="X7050" i="2"/>
  <c r="W7369" i="2"/>
  <c r="X7369" i="2"/>
  <c r="W4517" i="2"/>
  <c r="X4517" i="2"/>
  <c r="W5368" i="2"/>
  <c r="X5368" i="2"/>
  <c r="W5599" i="2"/>
  <c r="X5599" i="2"/>
  <c r="W5798" i="2"/>
  <c r="X5798" i="2"/>
  <c r="W5964" i="2"/>
  <c r="X5964" i="2"/>
  <c r="W6110" i="2"/>
  <c r="X6110" i="2"/>
  <c r="W6254" i="2"/>
  <c r="X6254" i="2"/>
  <c r="W6323" i="2"/>
  <c r="X6323" i="2"/>
  <c r="W6371" i="2"/>
  <c r="X6371" i="2"/>
  <c r="W6419" i="2"/>
  <c r="X6419" i="2"/>
  <c r="W6458" i="2"/>
  <c r="X6458" i="2"/>
  <c r="W6494" i="2"/>
  <c r="X6494" i="2"/>
  <c r="W6530" i="2"/>
  <c r="X6530" i="2"/>
  <c r="W6566" i="2"/>
  <c r="X6566" i="2"/>
  <c r="W6602" i="2"/>
  <c r="X6602" i="2"/>
  <c r="W6638" i="2"/>
  <c r="X6638" i="2"/>
  <c r="W6674" i="2"/>
  <c r="X6674" i="2"/>
  <c r="W6710" i="2"/>
  <c r="X6710" i="2"/>
  <c r="W6746" i="2"/>
  <c r="X6746" i="2"/>
  <c r="W6782" i="2"/>
  <c r="X6782" i="2"/>
  <c r="W6818" i="2"/>
  <c r="X6818" i="2"/>
  <c r="W6843" i="2"/>
  <c r="X6843" i="2"/>
  <c r="W6867" i="2"/>
  <c r="X6867" i="2"/>
  <c r="W6891" i="2"/>
  <c r="X6891" i="2"/>
  <c r="W6915" i="2"/>
  <c r="X6915" i="2"/>
  <c r="W6939" i="2"/>
  <c r="X6939" i="2"/>
  <c r="W6963" i="2"/>
  <c r="X6963" i="2"/>
  <c r="W6987" i="2"/>
  <c r="X6987" i="2"/>
  <c r="W7011" i="2"/>
  <c r="X7011" i="2"/>
  <c r="W7035" i="2"/>
  <c r="X7035" i="2"/>
  <c r="W7058" i="2"/>
  <c r="X7058" i="2"/>
  <c r="W7080" i="2"/>
  <c r="X7080" i="2"/>
  <c r="W7102" i="2"/>
  <c r="X7102" i="2"/>
  <c r="W7119" i="2"/>
  <c r="X7119" i="2"/>
  <c r="W7141" i="2"/>
  <c r="X7141" i="2"/>
  <c r="W7163" i="2"/>
  <c r="X7163" i="2"/>
  <c r="W7182" i="2"/>
  <c r="X7182" i="2"/>
  <c r="W7200" i="2"/>
  <c r="X7200" i="2"/>
  <c r="W7218" i="2"/>
  <c r="X7218" i="2"/>
  <c r="W7236" i="2"/>
  <c r="X7236" i="2"/>
  <c r="W7254" i="2"/>
  <c r="X7254" i="2"/>
  <c r="W7272" i="2"/>
  <c r="X7272" i="2"/>
  <c r="W7290" i="2"/>
  <c r="X7290" i="2"/>
  <c r="W7308" i="2"/>
  <c r="X7308" i="2"/>
  <c r="W7326" i="2"/>
  <c r="X7326" i="2"/>
  <c r="W7344" i="2"/>
  <c r="X7344" i="2"/>
  <c r="W7359" i="2"/>
  <c r="X7359" i="2"/>
  <c r="W7376" i="2"/>
  <c r="X7376" i="2"/>
  <c r="W7391" i="2"/>
  <c r="X7391" i="2"/>
  <c r="W7405" i="2"/>
  <c r="X7405" i="2"/>
  <c r="W7419" i="2"/>
  <c r="X7419" i="2"/>
  <c r="W7434" i="2"/>
  <c r="X7434" i="2"/>
  <c r="W7131" i="2"/>
  <c r="X7131" i="2"/>
  <c r="W7263" i="2"/>
  <c r="X7263" i="2"/>
  <c r="W7354" i="2"/>
  <c r="X7354" i="2"/>
  <c r="W4661" i="2"/>
  <c r="X4661" i="2"/>
  <c r="W5389" i="2"/>
  <c r="X5389" i="2"/>
  <c r="W5619" i="2"/>
  <c r="X5619" i="2"/>
  <c r="W5813" i="2"/>
  <c r="X5813" i="2"/>
  <c r="W5977" i="2"/>
  <c r="X5977" i="2"/>
  <c r="W6122" i="2"/>
  <c r="X6122" i="2"/>
  <c r="W6266" i="2"/>
  <c r="X6266" i="2"/>
  <c r="W6326" i="2"/>
  <c r="X6326" i="2"/>
  <c r="W6374" i="2"/>
  <c r="X6374" i="2"/>
  <c r="W6422" i="2"/>
  <c r="X6422" i="2"/>
  <c r="W6459" i="2"/>
  <c r="X6459" i="2"/>
  <c r="W6495" i="2"/>
  <c r="X6495" i="2"/>
  <c r="W6531" i="2"/>
  <c r="X6531" i="2"/>
  <c r="W6567" i="2"/>
  <c r="X6567" i="2"/>
  <c r="W6603" i="2"/>
  <c r="X6603" i="2"/>
  <c r="W6639" i="2"/>
  <c r="X6639" i="2"/>
  <c r="W6675" i="2"/>
  <c r="X6675" i="2"/>
  <c r="W6711" i="2"/>
  <c r="X6711" i="2"/>
  <c r="W6747" i="2"/>
  <c r="X6747" i="2"/>
  <c r="W6783" i="2"/>
  <c r="X6783" i="2"/>
  <c r="W6819" i="2"/>
  <c r="X6819" i="2"/>
  <c r="W6846" i="2"/>
  <c r="X6846" i="2"/>
  <c r="W6870" i="2"/>
  <c r="X6870" i="2"/>
  <c r="W6894" i="2"/>
  <c r="X6894" i="2"/>
  <c r="W6918" i="2"/>
  <c r="X6918" i="2"/>
  <c r="W6942" i="2"/>
  <c r="X6942" i="2"/>
  <c r="W6966" i="2"/>
  <c r="X6966" i="2"/>
  <c r="W6990" i="2"/>
  <c r="X6990" i="2"/>
  <c r="W7014" i="2"/>
  <c r="X7014" i="2"/>
  <c r="W7038" i="2"/>
  <c r="X7038" i="2"/>
  <c r="W7059" i="2"/>
  <c r="X7059" i="2"/>
  <c r="W7081" i="2"/>
  <c r="X7081" i="2"/>
  <c r="W7103" i="2"/>
  <c r="X7103" i="2"/>
  <c r="W7122" i="2"/>
  <c r="X7122" i="2"/>
  <c r="W7142" i="2"/>
  <c r="X7142" i="2"/>
  <c r="W7164" i="2"/>
  <c r="X7164" i="2"/>
  <c r="W7183" i="2"/>
  <c r="X7183" i="2"/>
  <c r="W7201" i="2"/>
  <c r="X7201" i="2"/>
  <c r="W7219" i="2"/>
  <c r="X7219" i="2"/>
  <c r="W7237" i="2"/>
  <c r="X7237" i="2"/>
  <c r="W7255" i="2"/>
  <c r="X7255" i="2"/>
  <c r="W7273" i="2"/>
  <c r="X7273" i="2"/>
  <c r="W7291" i="2"/>
  <c r="X7291" i="2"/>
  <c r="W7309" i="2"/>
  <c r="X7309" i="2"/>
  <c r="W7327" i="2"/>
  <c r="X7327" i="2"/>
  <c r="W7345" i="2"/>
  <c r="X7345" i="2"/>
  <c r="W7362" i="2"/>
  <c r="X7362" i="2"/>
  <c r="W7378" i="2"/>
  <c r="X7378" i="2"/>
  <c r="W7392" i="2"/>
  <c r="X7392" i="2"/>
  <c r="W7406" i="2"/>
  <c r="X7406" i="2"/>
  <c r="W7422" i="2"/>
  <c r="X7422" i="2"/>
  <c r="W7435" i="2"/>
  <c r="X7435" i="2"/>
  <c r="W6930" i="2"/>
  <c r="X6930" i="2"/>
  <c r="W7283" i="2"/>
  <c r="X7283" i="2"/>
  <c r="W4805" i="2"/>
  <c r="X4805" i="2"/>
  <c r="W5407" i="2"/>
  <c r="X5407" i="2"/>
  <c r="W5635" i="2"/>
  <c r="X5635" i="2"/>
  <c r="W5827" i="2"/>
  <c r="X5827" i="2"/>
  <c r="W5990" i="2"/>
  <c r="X5990" i="2"/>
  <c r="W6134" i="2"/>
  <c r="X6134" i="2"/>
  <c r="W6267" i="2"/>
  <c r="X6267" i="2"/>
  <c r="W6327" i="2"/>
  <c r="X6327" i="2"/>
  <c r="W6375" i="2"/>
  <c r="X6375" i="2"/>
  <c r="W6423" i="2"/>
  <c r="X6423" i="2"/>
  <c r="W6466" i="2"/>
  <c r="X6466" i="2"/>
  <c r="W6502" i="2"/>
  <c r="X6502" i="2"/>
  <c r="W6538" i="2"/>
  <c r="X6538" i="2"/>
  <c r="W6574" i="2"/>
  <c r="X6574" i="2"/>
  <c r="W6610" i="2"/>
  <c r="X6610" i="2"/>
  <c r="W6646" i="2"/>
  <c r="X6646" i="2"/>
  <c r="W6682" i="2"/>
  <c r="X6682" i="2"/>
  <c r="W6718" i="2"/>
  <c r="X6718" i="2"/>
  <c r="W6754" i="2"/>
  <c r="X6754" i="2"/>
  <c r="W6790" i="2"/>
  <c r="X6790" i="2"/>
  <c r="W6826" i="2"/>
  <c r="X6826" i="2"/>
  <c r="W6850" i="2"/>
  <c r="X6850" i="2"/>
  <c r="W6874" i="2"/>
  <c r="X6874" i="2"/>
  <c r="W6898" i="2"/>
  <c r="X6898" i="2"/>
  <c r="W6922" i="2"/>
  <c r="X6922" i="2"/>
  <c r="W6946" i="2"/>
  <c r="X6946" i="2"/>
  <c r="W6970" i="2"/>
  <c r="X6970" i="2"/>
  <c r="W6994" i="2"/>
  <c r="X6994" i="2"/>
  <c r="W7018" i="2"/>
  <c r="X7018" i="2"/>
  <c r="W7042" i="2"/>
  <c r="X7042" i="2"/>
  <c r="W7062" i="2"/>
  <c r="X7062" i="2"/>
  <c r="W7082" i="2"/>
  <c r="X7082" i="2"/>
  <c r="W7104" i="2"/>
  <c r="X7104" i="2"/>
  <c r="W7126" i="2"/>
  <c r="X7126" i="2"/>
  <c r="W7143" i="2"/>
  <c r="X7143" i="2"/>
  <c r="W7165" i="2"/>
  <c r="X7165" i="2"/>
  <c r="W7186" i="2"/>
  <c r="X7186" i="2"/>
  <c r="W7202" i="2"/>
  <c r="X7202" i="2"/>
  <c r="W7222" i="2"/>
  <c r="X7222" i="2"/>
  <c r="W7238" i="2"/>
  <c r="X7238" i="2"/>
  <c r="W7258" i="2"/>
  <c r="X7258" i="2"/>
  <c r="W7274" i="2"/>
  <c r="X7274" i="2"/>
  <c r="W7294" i="2"/>
  <c r="X7294" i="2"/>
  <c r="W7310" i="2"/>
  <c r="X7310" i="2"/>
  <c r="W7330" i="2"/>
  <c r="X7330" i="2"/>
  <c r="W7346" i="2"/>
  <c r="X7346" i="2"/>
  <c r="W7363" i="2"/>
  <c r="X7363" i="2"/>
  <c r="W7379" i="2"/>
  <c r="X7379" i="2"/>
  <c r="W7393" i="2"/>
  <c r="X7393" i="2"/>
  <c r="W7407" i="2"/>
  <c r="X7407" i="2"/>
  <c r="W7423" i="2"/>
  <c r="X7423" i="2"/>
  <c r="W7436" i="2"/>
  <c r="X7436" i="2"/>
  <c r="W6978" i="2"/>
  <c r="X6978" i="2"/>
  <c r="W7319" i="2"/>
  <c r="X7319" i="2"/>
  <c r="W4949" i="2"/>
  <c r="X4949" i="2"/>
  <c r="W5429" i="2"/>
  <c r="X5429" i="2"/>
  <c r="W5654" i="2"/>
  <c r="X5654" i="2"/>
  <c r="W5843" i="2"/>
  <c r="X5843" i="2"/>
  <c r="W6002" i="2"/>
  <c r="X6002" i="2"/>
  <c r="W6146" i="2"/>
  <c r="X6146" i="2"/>
  <c r="W6278" i="2"/>
  <c r="X6278" i="2"/>
  <c r="W6335" i="2"/>
  <c r="X6335" i="2"/>
  <c r="W6383" i="2"/>
  <c r="X6383" i="2"/>
  <c r="W6431" i="2"/>
  <c r="X6431" i="2"/>
  <c r="W6467" i="2"/>
  <c r="X6467" i="2"/>
  <c r="W6503" i="2"/>
  <c r="X6503" i="2"/>
  <c r="W6539" i="2"/>
  <c r="X6539" i="2"/>
  <c r="W6575" i="2"/>
  <c r="X6575" i="2"/>
  <c r="W6611" i="2"/>
  <c r="X6611" i="2"/>
  <c r="W6647" i="2"/>
  <c r="X6647" i="2"/>
  <c r="W6683" i="2"/>
  <c r="X6683" i="2"/>
  <c r="W6719" i="2"/>
  <c r="X6719" i="2"/>
  <c r="W6755" i="2"/>
  <c r="X6755" i="2"/>
  <c r="W6791" i="2"/>
  <c r="X6791" i="2"/>
  <c r="W6827" i="2"/>
  <c r="X6827" i="2"/>
  <c r="W6851" i="2"/>
  <c r="X6851" i="2"/>
  <c r="W6875" i="2"/>
  <c r="X6875" i="2"/>
  <c r="W6899" i="2"/>
  <c r="X6899" i="2"/>
  <c r="W6923" i="2"/>
  <c r="X6923" i="2"/>
  <c r="W6947" i="2"/>
  <c r="X6947" i="2"/>
  <c r="W6971" i="2"/>
  <c r="X6971" i="2"/>
  <c r="W6995" i="2"/>
  <c r="X6995" i="2"/>
  <c r="W7019" i="2"/>
  <c r="X7019" i="2"/>
  <c r="W7043" i="2"/>
  <c r="X7043" i="2"/>
  <c r="W7066" i="2"/>
  <c r="X7066" i="2"/>
  <c r="W7083" i="2"/>
  <c r="X7083" i="2"/>
  <c r="W7105" i="2"/>
  <c r="X7105" i="2"/>
  <c r="W7127" i="2"/>
  <c r="X7127" i="2"/>
  <c r="W7146" i="2"/>
  <c r="X7146" i="2"/>
  <c r="W7166" i="2"/>
  <c r="X7166" i="2"/>
  <c r="W7187" i="2"/>
  <c r="X7187" i="2"/>
  <c r="W7203" i="2"/>
  <c r="X7203" i="2"/>
  <c r="W7223" i="2"/>
  <c r="X7223" i="2"/>
  <c r="W7239" i="2"/>
  <c r="X7239" i="2"/>
  <c r="W7259" i="2"/>
  <c r="X7259" i="2"/>
  <c r="W7275" i="2"/>
  <c r="X7275" i="2"/>
  <c r="W7295" i="2"/>
  <c r="X7295" i="2"/>
  <c r="W7311" i="2"/>
  <c r="X7311" i="2"/>
  <c r="W7331" i="2"/>
  <c r="X7331" i="2"/>
  <c r="W7347" i="2"/>
  <c r="X7347" i="2"/>
  <c r="W7364" i="2"/>
  <c r="X7364" i="2"/>
  <c r="W7380" i="2"/>
  <c r="X7380" i="2"/>
  <c r="W7394" i="2"/>
  <c r="X7394" i="2"/>
  <c r="W7410" i="2"/>
  <c r="X7410" i="2"/>
  <c r="W7424" i="2"/>
  <c r="X7424" i="2"/>
  <c r="W7437" i="2"/>
  <c r="X7437" i="2"/>
  <c r="W7026" i="2"/>
  <c r="X7026" i="2"/>
  <c r="W5081" i="2"/>
  <c r="X5081" i="2"/>
  <c r="W5451" i="2"/>
  <c r="X5451" i="2"/>
  <c r="W5669" i="2"/>
  <c r="X5669" i="2"/>
  <c r="W5857" i="2"/>
  <c r="X5857" i="2"/>
  <c r="W6014" i="2"/>
  <c r="X6014" i="2"/>
  <c r="W6158" i="2"/>
  <c r="X6158" i="2"/>
  <c r="W6279" i="2"/>
  <c r="X6279" i="2"/>
  <c r="W6338" i="2"/>
  <c r="X6338" i="2"/>
  <c r="W6386" i="2"/>
  <c r="X6386" i="2"/>
  <c r="W6434" i="2"/>
  <c r="X6434" i="2"/>
  <c r="W6470" i="2"/>
  <c r="X6470" i="2"/>
  <c r="W6506" i="2"/>
  <c r="X6506" i="2"/>
  <c r="W6542" i="2"/>
  <c r="X6542" i="2"/>
  <c r="W6578" i="2"/>
  <c r="X6578" i="2"/>
  <c r="W6614" i="2"/>
  <c r="X6614" i="2"/>
  <c r="W6650" i="2"/>
  <c r="X6650" i="2"/>
  <c r="W6686" i="2"/>
  <c r="X6686" i="2"/>
  <c r="W6722" i="2"/>
  <c r="X6722" i="2"/>
  <c r="W6758" i="2"/>
  <c r="X6758" i="2"/>
  <c r="W6794" i="2"/>
  <c r="X6794" i="2"/>
  <c r="W6828" i="2"/>
  <c r="X6828" i="2"/>
  <c r="W6852" i="2"/>
  <c r="X6852" i="2"/>
  <c r="W6876" i="2"/>
  <c r="X6876" i="2"/>
  <c r="W6900" i="2"/>
  <c r="X6900" i="2"/>
  <c r="W6924" i="2"/>
  <c r="X6924" i="2"/>
  <c r="W6948" i="2"/>
  <c r="X6948" i="2"/>
  <c r="W6972" i="2"/>
  <c r="X6972" i="2"/>
  <c r="W6996" i="2"/>
  <c r="X6996" i="2"/>
  <c r="W7020" i="2"/>
  <c r="X7020" i="2"/>
  <c r="W7044" i="2"/>
  <c r="X7044" i="2"/>
  <c r="W7067" i="2"/>
  <c r="X7067" i="2"/>
  <c r="W7086" i="2"/>
  <c r="X7086" i="2"/>
  <c r="W7106" i="2"/>
  <c r="X7106" i="2"/>
  <c r="W7128" i="2"/>
  <c r="X7128" i="2"/>
  <c r="W7150" i="2"/>
  <c r="X7150" i="2"/>
  <c r="W7167" i="2"/>
  <c r="X7167" i="2"/>
  <c r="W7188" i="2"/>
  <c r="X7188" i="2"/>
  <c r="W7206" i="2"/>
  <c r="X7206" i="2"/>
  <c r="W7224" i="2"/>
  <c r="X7224" i="2"/>
  <c r="W7242" i="2"/>
  <c r="X7242" i="2"/>
  <c r="W7260" i="2"/>
  <c r="X7260" i="2"/>
  <c r="W7278" i="2"/>
  <c r="X7278" i="2"/>
  <c r="W7296" i="2"/>
  <c r="X7296" i="2"/>
  <c r="W7314" i="2"/>
  <c r="X7314" i="2"/>
  <c r="W7332" i="2"/>
  <c r="X7332" i="2"/>
  <c r="W7350" i="2"/>
  <c r="X7350" i="2"/>
  <c r="W7366" i="2"/>
  <c r="X7366" i="2"/>
  <c r="W7381" i="2"/>
  <c r="X7381" i="2"/>
  <c r="W7395" i="2"/>
  <c r="X7395" i="2"/>
  <c r="W7411" i="2"/>
  <c r="X7411" i="2"/>
  <c r="W7425" i="2"/>
  <c r="X7425" i="2"/>
  <c r="W7438" i="2"/>
  <c r="X7438" i="2"/>
  <c r="W7092" i="2"/>
  <c r="X7092" i="2"/>
  <c r="W7386" i="2"/>
  <c r="X7386" i="2"/>
  <c r="W5153" i="2"/>
  <c r="X5153" i="2"/>
  <c r="W5470" i="2"/>
  <c r="X5470" i="2"/>
  <c r="W5686" i="2"/>
  <c r="X5686" i="2"/>
  <c r="W5871" i="2"/>
  <c r="X5871" i="2"/>
  <c r="W6026" i="2"/>
  <c r="X6026" i="2"/>
  <c r="W6170" i="2"/>
  <c r="X6170" i="2"/>
  <c r="W6290" i="2"/>
  <c r="X6290" i="2"/>
  <c r="W6339" i="2"/>
  <c r="X6339" i="2"/>
  <c r="W6387" i="2"/>
  <c r="X6387" i="2"/>
  <c r="W6435" i="2"/>
  <c r="X6435" i="2"/>
  <c r="W6471" i="2"/>
  <c r="X6471" i="2"/>
  <c r="W6507" i="2"/>
  <c r="X6507" i="2"/>
  <c r="W6543" i="2"/>
  <c r="X6543" i="2"/>
  <c r="W6579" i="2"/>
  <c r="X6579" i="2"/>
  <c r="W6615" i="2"/>
  <c r="X6615" i="2"/>
  <c r="W6651" i="2"/>
  <c r="X6651" i="2"/>
  <c r="W6687" i="2"/>
  <c r="X6687" i="2"/>
  <c r="W6723" i="2"/>
  <c r="X6723" i="2"/>
  <c r="W6759" i="2"/>
  <c r="X6759" i="2"/>
  <c r="W6795" i="2"/>
  <c r="X6795" i="2"/>
  <c r="W6830" i="2"/>
  <c r="X6830" i="2"/>
  <c r="W6854" i="2"/>
  <c r="X6854" i="2"/>
  <c r="W6878" i="2"/>
  <c r="X6878" i="2"/>
  <c r="W6902" i="2"/>
  <c r="X6902" i="2"/>
  <c r="W6926" i="2"/>
  <c r="X6926" i="2"/>
  <c r="W6950" i="2"/>
  <c r="X6950" i="2"/>
  <c r="W6974" i="2"/>
  <c r="X6974" i="2"/>
  <c r="W6998" i="2"/>
  <c r="X6998" i="2"/>
  <c r="W7022" i="2"/>
  <c r="X7022" i="2"/>
  <c r="W7046" i="2"/>
  <c r="X7046" i="2"/>
  <c r="W7068" i="2"/>
  <c r="X7068" i="2"/>
  <c r="W7090" i="2"/>
  <c r="X7090" i="2"/>
  <c r="W7107" i="2"/>
  <c r="X7107" i="2"/>
  <c r="W7129" i="2"/>
  <c r="X7129" i="2"/>
  <c r="W7151" i="2"/>
  <c r="X7151" i="2"/>
  <c r="W7170" i="2"/>
  <c r="X7170" i="2"/>
  <c r="W7189" i="2"/>
  <c r="X7189" i="2"/>
  <c r="W7207" i="2"/>
  <c r="X7207" i="2"/>
  <c r="W7225" i="2"/>
  <c r="X7225" i="2"/>
  <c r="W7243" i="2"/>
  <c r="X7243" i="2"/>
  <c r="W7261" i="2"/>
  <c r="X7261" i="2"/>
  <c r="W7279" i="2"/>
  <c r="X7279" i="2"/>
  <c r="W7297" i="2"/>
  <c r="X7297" i="2"/>
  <c r="W7315" i="2"/>
  <c r="X7315" i="2"/>
  <c r="W7333" i="2"/>
  <c r="X7333" i="2"/>
  <c r="W7351" i="2"/>
  <c r="X7351" i="2"/>
  <c r="W7367" i="2"/>
  <c r="X7367" i="2"/>
  <c r="W7382" i="2"/>
  <c r="X7382" i="2"/>
  <c r="W7398" i="2"/>
  <c r="X7398" i="2"/>
  <c r="W7412" i="2"/>
  <c r="X7412" i="2"/>
  <c r="W7426" i="2"/>
  <c r="X7426" i="2"/>
  <c r="W7439" i="2"/>
  <c r="X7439" i="2"/>
  <c r="W5209" i="2"/>
  <c r="X5209" i="2"/>
  <c r="W5490" i="2"/>
  <c r="X5490" i="2"/>
  <c r="W5702" i="2"/>
  <c r="X5702" i="2"/>
  <c r="W5885" i="2"/>
  <c r="X5885" i="2"/>
  <c r="W6038" i="2"/>
  <c r="X6038" i="2"/>
  <c r="W6182" i="2"/>
  <c r="X6182" i="2"/>
  <c r="W6291" i="2"/>
  <c r="X6291" i="2"/>
  <c r="W6347" i="2"/>
  <c r="X6347" i="2"/>
  <c r="W6395" i="2"/>
  <c r="X6395" i="2"/>
  <c r="W6442" i="2"/>
  <c r="X6442" i="2"/>
  <c r="W6478" i="2"/>
  <c r="X6478" i="2"/>
  <c r="W6514" i="2"/>
  <c r="X6514" i="2"/>
  <c r="W6550" i="2"/>
  <c r="X6550" i="2"/>
  <c r="W6586" i="2"/>
  <c r="X6586" i="2"/>
  <c r="W6622" i="2"/>
  <c r="X6622" i="2"/>
  <c r="W6658" i="2"/>
  <c r="X6658" i="2"/>
  <c r="W6694" i="2"/>
  <c r="X6694" i="2"/>
  <c r="W6730" i="2"/>
  <c r="X6730" i="2"/>
  <c r="W6766" i="2"/>
  <c r="X6766" i="2"/>
  <c r="W6802" i="2"/>
  <c r="X6802" i="2"/>
  <c r="W6831" i="2"/>
  <c r="X6831" i="2"/>
  <c r="W6855" i="2"/>
  <c r="X6855" i="2"/>
  <c r="W6879" i="2"/>
  <c r="X6879" i="2"/>
  <c r="W6903" i="2"/>
  <c r="X6903" i="2"/>
  <c r="W6927" i="2"/>
  <c r="X6927" i="2"/>
  <c r="W6951" i="2"/>
  <c r="X6951" i="2"/>
  <c r="W6975" i="2"/>
  <c r="X6975" i="2"/>
  <c r="W6999" i="2"/>
  <c r="X6999" i="2"/>
  <c r="W7023" i="2"/>
  <c r="X7023" i="2"/>
  <c r="W7047" i="2"/>
  <c r="X7047" i="2"/>
  <c r="W7069" i="2"/>
  <c r="X7069" i="2"/>
  <c r="W7091" i="2"/>
  <c r="X7091" i="2"/>
  <c r="W7110" i="2"/>
  <c r="X7110" i="2"/>
  <c r="W7130" i="2"/>
  <c r="X7130" i="2"/>
  <c r="W7152" i="2"/>
  <c r="X7152" i="2"/>
  <c r="W7174" i="2"/>
  <c r="X7174" i="2"/>
  <c r="W7190" i="2"/>
  <c r="X7190" i="2"/>
  <c r="W7210" i="2"/>
  <c r="X7210" i="2"/>
  <c r="W7226" i="2"/>
  <c r="X7226" i="2"/>
  <c r="W7246" i="2"/>
  <c r="X7246" i="2"/>
  <c r="W7262" i="2"/>
  <c r="X7262" i="2"/>
  <c r="W7282" i="2"/>
  <c r="X7282" i="2"/>
  <c r="W7298" i="2"/>
  <c r="X7298" i="2"/>
  <c r="W7318" i="2"/>
  <c r="X7318" i="2"/>
  <c r="W7334" i="2"/>
  <c r="X7334" i="2"/>
  <c r="W7352" i="2"/>
  <c r="X7352" i="2"/>
  <c r="W7368" i="2"/>
  <c r="X7368" i="2"/>
  <c r="W7383" i="2"/>
  <c r="X7383" i="2"/>
  <c r="W7399" i="2"/>
  <c r="X7399" i="2"/>
  <c r="W7413" i="2"/>
  <c r="X7413" i="2"/>
  <c r="W7427" i="2"/>
  <c r="X7427" i="2"/>
  <c r="W4" i="2"/>
  <c r="X4" i="2"/>
  <c r="W5245" i="2"/>
  <c r="X5245" i="2"/>
  <c r="W5511" i="2"/>
  <c r="X5511" i="2"/>
  <c r="W5717" i="2"/>
  <c r="X5717" i="2"/>
  <c r="W5898" i="2"/>
  <c r="X5898" i="2"/>
  <c r="W6050" i="2"/>
  <c r="X6050" i="2"/>
  <c r="W6194" i="2"/>
  <c r="X6194" i="2"/>
  <c r="W6302" i="2"/>
  <c r="X6302" i="2"/>
  <c r="W6350" i="2"/>
  <c r="X6350" i="2"/>
  <c r="W6398" i="2"/>
  <c r="X6398" i="2"/>
  <c r="W6443" i="2"/>
  <c r="X6443" i="2"/>
  <c r="W6479" i="2"/>
  <c r="X6479" i="2"/>
  <c r="W6515" i="2"/>
  <c r="X6515" i="2"/>
  <c r="W6551" i="2"/>
  <c r="X6551" i="2"/>
  <c r="W6587" i="2"/>
  <c r="X6587" i="2"/>
  <c r="W6623" i="2"/>
  <c r="X6623" i="2"/>
  <c r="W6659" i="2"/>
  <c r="X6659" i="2"/>
  <c r="W6695" i="2"/>
  <c r="X6695" i="2"/>
  <c r="W6731" i="2"/>
  <c r="X6731" i="2"/>
  <c r="W6767" i="2"/>
  <c r="X6767" i="2"/>
  <c r="W6803" i="2"/>
  <c r="X6803" i="2"/>
  <c r="W6834" i="2"/>
  <c r="X6834" i="2"/>
  <c r="W6858" i="2"/>
  <c r="X6858" i="2"/>
  <c r="W6882" i="2"/>
  <c r="X6882" i="2"/>
  <c r="W6906" i="2"/>
  <c r="X6906" i="2"/>
  <c r="W6954" i="2"/>
  <c r="X6954" i="2"/>
  <c r="W7070" i="2"/>
  <c r="X7070" i="2"/>
  <c r="W7153" i="2"/>
  <c r="X7153" i="2"/>
  <c r="W7175" i="2"/>
  <c r="X7175" i="2"/>
  <c r="W7191" i="2"/>
  <c r="X7191" i="2"/>
  <c r="W7211" i="2"/>
  <c r="X7211" i="2"/>
  <c r="W7227" i="2"/>
  <c r="X7227" i="2"/>
  <c r="W7247" i="2"/>
  <c r="X7247" i="2"/>
  <c r="W7335" i="2"/>
  <c r="X7335" i="2"/>
  <c r="W7400" i="2"/>
  <c r="X7400" i="2"/>
  <c r="W5274" i="2"/>
  <c r="X5274" i="2"/>
  <c r="W5527" i="2"/>
  <c r="X5527" i="2"/>
  <c r="W5734" i="2"/>
  <c r="X5734" i="2"/>
  <c r="W5911" i="2"/>
  <c r="X5911" i="2"/>
  <c r="W6062" i="2"/>
  <c r="X6062" i="2"/>
  <c r="W6206" i="2"/>
  <c r="X6206" i="2"/>
  <c r="W6303" i="2"/>
  <c r="X6303" i="2"/>
  <c r="W6351" i="2"/>
  <c r="X6351" i="2"/>
  <c r="W6399" i="2"/>
  <c r="X6399" i="2"/>
  <c r="W6446" i="2"/>
  <c r="X6446" i="2"/>
  <c r="W6482" i="2"/>
  <c r="X6482" i="2"/>
  <c r="W6518" i="2"/>
  <c r="X6518" i="2"/>
  <c r="W6554" i="2"/>
  <c r="X6554" i="2"/>
  <c r="W6590" i="2"/>
  <c r="X6590" i="2"/>
  <c r="W6626" i="2"/>
  <c r="X6626" i="2"/>
  <c r="W6662" i="2"/>
  <c r="X6662" i="2"/>
  <c r="W6698" i="2"/>
  <c r="X6698" i="2"/>
  <c r="W6734" i="2"/>
  <c r="X6734" i="2"/>
  <c r="W6770" i="2"/>
  <c r="X6770" i="2"/>
  <c r="W6806" i="2"/>
  <c r="X6806" i="2"/>
  <c r="W6838" i="2"/>
  <c r="X6838" i="2"/>
  <c r="W6862" i="2"/>
  <c r="X6862" i="2"/>
  <c r="W6886" i="2"/>
  <c r="X6886" i="2"/>
  <c r="W6910" i="2"/>
  <c r="X6910" i="2"/>
  <c r="W6934" i="2"/>
  <c r="X6934" i="2"/>
  <c r="W6958" i="2"/>
  <c r="X6958" i="2"/>
  <c r="W6982" i="2"/>
  <c r="X6982" i="2"/>
  <c r="W7006" i="2"/>
  <c r="X7006" i="2"/>
  <c r="W7030" i="2"/>
  <c r="X7030" i="2"/>
  <c r="W7054" i="2"/>
  <c r="X7054" i="2"/>
  <c r="W7071" i="2"/>
  <c r="X7071" i="2"/>
  <c r="W7093" i="2"/>
  <c r="X7093" i="2"/>
  <c r="W7115" i="2"/>
  <c r="X7115" i="2"/>
  <c r="W7134" i="2"/>
  <c r="X7134" i="2"/>
  <c r="W7154" i="2"/>
  <c r="X7154" i="2"/>
  <c r="W7176" i="2"/>
  <c r="X7176" i="2"/>
  <c r="W7194" i="2"/>
  <c r="X7194" i="2"/>
  <c r="W7212" i="2"/>
  <c r="X7212" i="2"/>
  <c r="W7230" i="2"/>
  <c r="X7230" i="2"/>
  <c r="W7248" i="2"/>
  <c r="X7248" i="2"/>
  <c r="W7266" i="2"/>
  <c r="X7266" i="2"/>
  <c r="W7284" i="2"/>
  <c r="X7284" i="2"/>
  <c r="W7302" i="2"/>
  <c r="X7302" i="2"/>
  <c r="W7320" i="2"/>
  <c r="X7320" i="2"/>
  <c r="W7338" i="2"/>
  <c r="X7338" i="2"/>
  <c r="W7355" i="2"/>
  <c r="X7355" i="2"/>
  <c r="W7370" i="2"/>
  <c r="X7370" i="2"/>
  <c r="W7387" i="2"/>
  <c r="X7387" i="2"/>
  <c r="W7401" i="2"/>
  <c r="X7401" i="2"/>
  <c r="W7415" i="2"/>
  <c r="X7415" i="2"/>
  <c r="W7429" i="2"/>
  <c r="X7429" i="2"/>
  <c r="W7002" i="2"/>
  <c r="X7002" i="2"/>
  <c r="W7414" i="2"/>
  <c r="X7414" i="2"/>
  <c r="AE2" i="2"/>
  <c r="AE1" i="2"/>
  <c r="X2" i="2"/>
  <c r="X1" i="2"/>
  <c r="C29" i="8" l="1"/>
  <c r="E23" i="8"/>
  <c r="C23" i="8" s="1"/>
  <c r="AP2" i="2"/>
  <c r="AR1" i="2" s="1"/>
  <c r="AP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Lenovo</author>
  </authors>
  <commentList>
    <comment ref="C11" authorId="0" shapeId="0" xr:uid="{14ACC9B7-A327-4406-AD06-509F99BB0D4C}">
      <text>
        <r>
          <rPr>
            <b/>
            <sz val="9"/>
            <color indexed="81"/>
            <rFont val="Tahoma"/>
            <family val="2"/>
          </rPr>
          <t>กด Alt + Enter เพื่อตัดข้อความและขึ้นบรรทัดใหม่</t>
        </r>
      </text>
    </comment>
    <comment ref="C23" authorId="0" shapeId="0" xr:uid="{C72C12D4-ED81-4D19-8B2E-C37C51FEE8E8}">
      <text>
        <r>
          <rPr>
            <b/>
            <sz val="9"/>
            <color indexed="81"/>
            <rFont val="Tahoma"/>
            <family val="2"/>
          </rPr>
          <t>กด Alt + Enter เพื่อตัดข้อความและขึ้นบรรทัดใหม่</t>
        </r>
      </text>
    </comment>
    <comment ref="C31" authorId="0" shapeId="0" xr:uid="{01AF1474-D137-4D58-9864-F28C010E4867}">
      <text>
        <r>
          <rPr>
            <b/>
            <sz val="9"/>
            <color indexed="81"/>
            <rFont val="Tahoma"/>
            <family val="2"/>
          </rPr>
          <t>กด Alt + Enter เพื่อตัดข้อความและขึ้นบรรทัดใหม่</t>
        </r>
      </text>
    </comment>
    <comment ref="C40" authorId="0" shapeId="0" xr:uid="{E4B9E30C-1C90-4D8B-9857-CC4D3E2DF92B}">
      <text>
        <r>
          <rPr>
            <b/>
            <sz val="9"/>
            <color indexed="81"/>
            <rFont val="Tahoma"/>
            <family val="2"/>
          </rPr>
          <t>กด Alt + Enter เพื่อตัดข้อความและขึ้นบรรทัดใหม่</t>
        </r>
      </text>
    </comment>
    <comment ref="C49" authorId="0" shapeId="0" xr:uid="{F1B2F5B7-AC79-4436-8F55-6323D389C361}">
      <text>
        <r>
          <rPr>
            <b/>
            <sz val="9"/>
            <color indexed="81"/>
            <rFont val="Tahoma"/>
            <family val="2"/>
          </rPr>
          <t>กด Alt + Enter เพื่อตัดข้อความและขึ้นบรรทัดใหม่</t>
        </r>
      </text>
    </comment>
    <comment ref="C58" authorId="0" shapeId="0" xr:uid="{96DD679C-6CE7-4D03-9B22-7AEE829E42D8}">
      <text>
        <r>
          <rPr>
            <b/>
            <sz val="9"/>
            <color indexed="81"/>
            <rFont val="Tahoma"/>
            <family val="2"/>
          </rPr>
          <t>กด Alt + Enter เพื่อตัดข้อความและขึ้นบรรทัดใหม่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9" authorId="0" shapeId="0" xr:uid="{3F648715-E0F9-4AD2-86B3-C69DE4E94D8C}">
      <text>
        <r>
          <rPr>
            <b/>
            <sz val="9"/>
            <color indexed="81"/>
            <rFont val="Tahoma"/>
            <family val="2"/>
          </rPr>
          <t xml:space="preserve"> จำนวนที่สามารถผลิต หรือจะให้บริการได้ เช่น 
1000 ชิ้น
1000 คน
1000 เที่ยว</t>
        </r>
      </text>
    </comment>
    <comment ref="E9" authorId="0" shapeId="0" xr:uid="{1C7F8FC3-6C49-4F18-9AE3-3064592115AA}">
      <text>
        <r>
          <rPr>
            <b/>
            <sz val="9"/>
            <color indexed="81"/>
            <rFont val="Tahoma"/>
            <family val="2"/>
          </rPr>
          <t>จำนวนโดยประมาณที่ผลิต หรือให้บริการจริง เช่น 
700 ชิ้น
500 คน
300 เที่ยว</t>
        </r>
      </text>
    </comment>
  </commentList>
</comments>
</file>

<file path=xl/sharedStrings.xml><?xml version="1.0" encoding="utf-8"?>
<sst xmlns="http://schemas.openxmlformats.org/spreadsheetml/2006/main" count="39569" uniqueCount="7451">
  <si>
    <t>ข้อแนะนำการกรอกข้อมูล และการจัดส่งเอกสาร</t>
  </si>
  <si>
    <t>ไฟล์ (file MS Excel) แบบคำขอจดแจ้งเป็นกลุ่มกิจการเพื่อสังคมนี้ ประกอบไปด้วยส่วนต่างๆ ดังนี้</t>
  </si>
  <si>
    <t>ลำดับ</t>
  </si>
  <si>
    <t>แผ่นงาน</t>
  </si>
  <si>
    <t>รายละเอียด</t>
  </si>
  <si>
    <t>หมายเหตุ</t>
  </si>
  <si>
    <t>๑-๒</t>
  </si>
  <si>
    <t>ข้อมูลทั่วไป ๑-๒</t>
  </si>
  <si>
    <t>กรอกข้อมูล (เฉพาะในช่องสีเหลือง) ให้ครบถ้วน</t>
  </si>
  <si>
    <t>ข้อมูลกิจการและผลดำเนินงาน</t>
  </si>
  <si>
    <t>วัตถุประสงค์เพื่อสังคม รายละเอียดการจำหน่ายสินค้า หรือบริการ และผลการดำเนินงานที่ผ่านมา</t>
  </si>
  <si>
    <t>แผนการดำเนินกิจการเพื่อสังคม</t>
  </si>
  <si>
    <t>รายการเอกสารแนบ</t>
  </si>
  <si>
    <t>แบบคำขอจดแจ้ง</t>
  </si>
  <si>
    <t>พิมพ์ (Print) และลงนาม พร้อมประทับตรา (ถ้ามี) แล้วแปลงเป็นไฟล์ PDF</t>
  </si>
  <si>
    <t>ให้ทำการกรอกข้อมูลลงในแผ่นงานที่ "๑.ข้อมูลทั่วไป" จนถึง "๔.แผนการดำเนินงาน" (เฉพาะในส่วนช่องสีเหลืองเท่านั้น) ให้ครบถ้วน</t>
  </si>
  <si>
    <t>สั่งพิมพ์ (Print) แผ่นงานที่ "๔. แผนการดำเนินกิจการเพื่อสังคม"  เพื่อลงนาม พร้อมประทับตรา (ถ้ามี) รับรอง แล้วทำเป็นไฟล์ PDF</t>
  </si>
  <si>
    <t>สั่งพิมพ์ (Print) แผ่นงานที่ "๖.แบบคำขอจดแจ้ง"  เพื่อลงนาม พร้อมประทับตรา (ถ้ามี) รับรอง แล้วทำเป้นไฟล์ PDF</t>
  </si>
  <si>
    <t>นำส่งไฟล์ (file) เอกสารเพื่อประกอบการพิจารณา ดังต่อไปนี้</t>
  </si>
  <si>
    <t>-</t>
  </si>
  <si>
    <t>ไฟล์ (file PDF) เอกสารและหลักฐานต่างๆ ที่ได้ลงนาม รับรองสำเนาถูกต้อง พร้อมประทับตรา (ถ้ามี)</t>
  </si>
  <si>
    <t xml:space="preserve">(ตามที่ระบุใน "๕. รายการเอกสารแนบ") </t>
  </si>
  <si>
    <t>ไฟล์ (file PDF) "๔. แผนการดำเนินกิจการเพื่อสังคม" และ "๖.แบบคำขอจดแจ้ง"  ที่ได้ลงนาม พร้อมประทับตรา (ถ้ามี)</t>
  </si>
  <si>
    <t>โดยส่งมาที่ email : se_registration@osep.mail.go.th</t>
  </si>
  <si>
    <t>หมายเลขโทรศัพท์  02-246-2344-8,   email : se_registration@osep.mail.go.th</t>
  </si>
  <si>
    <t>ข้อมูลทั่วไป ๑</t>
  </si>
  <si>
    <t>เขียนที่</t>
  </si>
  <si>
    <t>วันที่</t>
  </si>
  <si>
    <t>ประเภทกิจการ</t>
  </si>
  <si>
    <t>กลุ่มบุคคล</t>
  </si>
  <si>
    <t>ชื่อบุคคล/กิจการ</t>
  </si>
  <si>
    <t>ที่อยู่/สำนักงาน</t>
  </si>
  <si>
    <t>เลขที่</t>
  </si>
  <si>
    <t>ถนน</t>
  </si>
  <si>
    <t>ปทุมวัน</t>
  </si>
  <si>
    <t>จังหวัด</t>
  </si>
  <si>
    <t>กรุงเทพมหานคร</t>
  </si>
  <si>
    <t>เขต/อำภอ</t>
  </si>
  <si>
    <t>แขวง/ตำบล</t>
  </si>
  <si>
    <t>ลุมพินี</t>
  </si>
  <si>
    <t>รหัสไปรษณีย์</t>
  </si>
  <si>
    <t>หมายเลขโทรศัพท์</t>
  </si>
  <si>
    <t>หมายเลขต่อ (ถ้ามี)</t>
  </si>
  <si>
    <t>หมายเลขโทรศัพท์มือถือ</t>
  </si>
  <si>
    <t>หมายเลขโทรสาร (ถ้ามี)</t>
  </si>
  <si>
    <t>อีเมล (email)</t>
  </si>
  <si>
    <t>เว็บไซต์ (website)</t>
  </si>
  <si>
    <t>ผู้มีอำนาจลงชื่อยื่นจดแจ้ง</t>
  </si>
  <si>
    <t>คำนำหน้า</t>
  </si>
  <si>
    <t>นางสาว</t>
  </si>
  <si>
    <t>ชื่อ นามสกุล</t>
  </si>
  <si>
    <t>ตำแหน่ง</t>
  </si>
  <si>
    <t>เลขที่บัตรประจำตัวประชาชน</t>
  </si>
  <si>
    <t>ข้อมูลทั่วไป ๒</t>
  </si>
  <si>
    <t>ประเภทธุรกิจหลักขององค์กรของท่าน</t>
  </si>
  <si>
    <t>องค์กรของท่านอยู่ในอุตสาหกรรมใดเป็นหลัก</t>
  </si>
  <si>
    <t>พลังงาน เทคโนโลยีสะอาด และสิ่งแวดล้อม</t>
  </si>
  <si>
    <t>องค์กรของท่านมีจำนวนการจ้างงานพนักงานทั้งหมดกี่คน</t>
  </si>
  <si>
    <t>6-30 คน</t>
  </si>
  <si>
    <t>องค์กรของท่าน มีการจ้างงานบุคคลประเภทเหล่านี้หรือไม่ (ถ้ามี ระบุจำนวนคน)</t>
  </si>
  <si>
    <t>จำนวนคน</t>
  </si>
  <si>
    <t>ผู้ที่มีความบกพร่องทางการเรียนรู้, ออทิสติก, ดาวน์ซินโดรม</t>
  </si>
  <si>
    <t>ผู้พิการทางร่างกาย</t>
  </si>
  <si>
    <t>ผู้ที่มีอาการป่วยทางจิต หรือมีปัญหาสุขภาพจิต</t>
  </si>
  <si>
    <t>ผู้ที่มีอาการป่วยเรื้อรัง</t>
  </si>
  <si>
    <t>สตรียากไร้ สตรีด้อยโอกาส</t>
  </si>
  <si>
    <t>ผู้สูงอายุ</t>
  </si>
  <si>
    <t>คนไร้บ้าน</t>
  </si>
  <si>
    <t>อดีตผู้กระทำผิด หรือ ผู้กำลังจะพ้นโทษ</t>
  </si>
  <si>
    <t>ผู้ติดสุรา หรือ ติดยา</t>
  </si>
  <si>
    <t>ผู้ลี้ภัย หรือ ผู้แสวงหาที่ลี้ภัย</t>
  </si>
  <si>
    <t>ทหารผ่านศึก หรือ อดีตทหาร</t>
  </si>
  <si>
    <t>ชาวเขา</t>
  </si>
  <si>
    <t>เกษตรกร</t>
  </si>
  <si>
    <t>ข้อมูลการดำเนินงานของกิจการ</t>
  </si>
  <si>
    <t>๑. ข้อมูลกิจการที่ขอจดแจ้งเป็นกลุ่มกิจการเพื่อสังคม</t>
  </si>
  <si>
    <t>๑.๑ กิจการมีวัตถุประสงค์เพื่อสังคมเป็นเป้าหมายหลัก</t>
  </si>
  <si>
    <t xml:space="preserve"> (ส่งเสริมการจ้างงานแก่บุคคลผู้สมควรได้รับการส่งเสริมเป็นพิเศษ การแก้ไขปัญหาหรือพัฒนาชุมชน สังคมหรือสิ่งแวดล้อม) ดังต่อไปนี้ </t>
  </si>
  <si>
    <t>๑.๒ ประเภทกิจการ (การสร้างรายได้จากการจำหน่ายสินค้า หรือการบริการ) ดังต่อไปนี้</t>
  </si>
  <si>
    <t>๑.๒.๑ การจำหน่ายสินค้า</t>
  </si>
  <si>
    <t>๑.๒.๒ การบริการ</t>
  </si>
  <si>
    <t>๒. ผลการดำเนินงานที่ผ่านมาของกิจการเพื่อให้เป็นไปตามวัตถุประสงค์เพื่อสังคม</t>
  </si>
  <si>
    <t xml:space="preserve">๒.๑ กลุ่มเป้าหมายที่ได้รับผลประโยชน์ และจำนวนผู้ได้รับผลประโยชน์ทั้งหมด </t>
  </si>
  <si>
    <t>๒.๒ รายละเอียดโครงการ / กิจกรรมที่ดำเนินการเพื่อให้เป็นไปตามวัตถุประสงค์เพื่อสังคม</t>
  </si>
  <si>
    <t xml:space="preserve">๒.๓ ผลลัพธ์ที่สอดคล้องกับวัตถุประสงค์ทางสังคมของกิจการ </t>
  </si>
  <si>
    <t>1. สินค้าหรือการบริการหลักที่กิจการมีอยู่ในปัจจุบัน (สูงสุด 5 ลำดับแรก)</t>
  </si>
  <si>
    <t>รายการสินค้า / การบริการ</t>
  </si>
  <si>
    <t>ปริมาณที่ผลิตได้
(กำลังการผลิต)
โดยเฉลี่ยต่อเดือน
(ช่วงประมาณ 1 ปีที่ผ่านมา)</t>
  </si>
  <si>
    <t>ปริมาณที่จำหน่ายได้โดยเฉลี่ยต่อเดือน
(ช่วงประมาณ 1 ปีที่ผ่านมา)</t>
  </si>
  <si>
    <t>2. ช่องทางการจัดจำหน่ายในปัจจุบันของกิจการ</t>
  </si>
  <si>
    <t>การตลาดออนไลน์</t>
  </si>
  <si>
    <t xml:space="preserve">ระบุ Link หรือ URL </t>
  </si>
  <si>
    <t xml:space="preserve">เว็บไซต์ (website) : </t>
  </si>
  <si>
    <t>เฟซบุ๊ค (Facebook) :</t>
  </si>
  <si>
    <t>Google my Business :</t>
  </si>
  <si>
    <t>Line (OA) id :</t>
  </si>
  <si>
    <t>Twitter id :</t>
  </si>
  <si>
    <t>Instagram :</t>
  </si>
  <si>
    <t>Tik Tok :</t>
  </si>
  <si>
    <t>อื่นๆ (ถ้ามี) ระบุ :</t>
  </si>
  <si>
    <t>Platform / E-Commerce</t>
  </si>
  <si>
    <t>Thailand Post Mart (ไปรษณีย์ไทย) :</t>
  </si>
  <si>
    <t>ชุมชนยิ้มได้ (ปตท.) :</t>
  </si>
  <si>
    <t>Shopee :</t>
  </si>
  <si>
    <t>Lazada :</t>
  </si>
  <si>
    <t>Booking.com / Agoda :</t>
  </si>
  <si>
    <t>การตลาดออฟไลน์</t>
  </si>
  <si>
    <t>หน้าร้านขายปลีก</t>
  </si>
  <si>
    <t>จำนวนร้านค้า</t>
  </si>
  <si>
    <t xml:space="preserve">ที่ตั้งร้านค้า </t>
  </si>
  <si>
    <t>เอกสารและหลักฐานต่างๆ เพื่อประกอบการขอจดแจ้งเป็นกลุ่มกิจการเพื่อสังคม</t>
  </si>
  <si>
    <t>** เอกสารประกอบทุกรายการ ต้องลงนาม และ/หรือ ประทับตรารับรอง (ถ้ามี) **</t>
  </si>
  <si>
    <t>** เอกสารประกอบแต่ละรายการ ที่จัดส่งทาง email ต้องเป็นประเภท file PDF เท่านั้น **</t>
  </si>
  <si>
    <t>เลขรับที่</t>
  </si>
  <si>
    <t>(สำหรับเจ้าหน้าที่)</t>
  </si>
  <si>
    <t>แบบ สวส.ก. ๐๑</t>
  </si>
  <si>
    <t>แบบคำขอจดแจ้งเป็นกลุ่มกิจการเพื่อสังคม</t>
  </si>
  <si>
    <t>เรื่อง</t>
  </si>
  <si>
    <t>ขอจดแจ้งเป็นกลุ่มกิจการเพื่อสังคม</t>
  </si>
  <si>
    <t>เรียน</t>
  </si>
  <si>
    <t>ผู้อำนวยการสำนักงานส่งเสริมวิสาหกิจเพื่อสังคม</t>
  </si>
  <si>
    <t xml:space="preserve">ข้าพเจ้า     </t>
  </si>
  <si>
    <t xml:space="preserve">(ชื่อบุคคล/กิจการ) </t>
  </si>
  <si>
    <t xml:space="preserve">ที่อยู่/สำนักงาน เลขที่ </t>
  </si>
  <si>
    <t>แขวง</t>
  </si>
  <si>
    <t>เขต</t>
  </si>
  <si>
    <t xml:space="preserve">หมายเลขโทรสาร </t>
  </si>
  <si>
    <t>อีเมล</t>
  </si>
  <si>
    <t>เว็บไซต์</t>
  </si>
  <si>
    <t>โดยมี</t>
  </si>
  <si>
    <t>เป็นผู้มีอำนาจลงชื่อยื่นจดแจ้ง</t>
  </si>
  <si>
    <t>บัตรประจำตัวประชาชนเลขที่</t>
  </si>
  <si>
    <t>มีความประสงค์ขอให้สำนักงานส่งเสสริมวิสาหกิจ</t>
  </si>
  <si>
    <t xml:space="preserve">เพื่อสังคม จดแจ้งเป็นกลุ่มกิจการเพื่อสังคมตามพระราชบัญญัติส่งเสริมวิสาหกิจเพื่อสังคม พ.ศ. ๒๕๖๒ </t>
  </si>
  <si>
    <t>๑.๑ กิจการมีวัตถุประสงค์เพื่อสังคมเป็นเป้าหมายหลัก (ส่งเสริมการจ้างงานแก่บุคคลผู้สมควร</t>
  </si>
  <si>
    <t xml:space="preserve">ได้รับการส่งเสริมเป็นพิเศษ การแก้ไขปัญหาหรือพัฒนาชุมชน สังคมหรือสิ่งแวดล้อม) ดังต่อไปนี้ </t>
  </si>
  <si>
    <t>พร้อมกับแบบคำขอจดแจ้งนี้ ข้าพเจ้าได้แนบเอกสารและหลักฐานต่างๆ เพื่อประกอบการขอจดแจ้ง</t>
  </si>
  <si>
    <t>เป็นกลุ่มกิจการเพื่อสังคมมาด้วยแล้ว ดังต่อไปนี้</t>
  </si>
  <si>
    <t>P</t>
  </si>
  <si>
    <t>กรณีเป็นบุคคลธรรมดาให้แนบเอกสาร ได้แก่</t>
  </si>
  <si>
    <t>สำเนาบัตรประจำตัวประชาชนหรือเอกสารประจำตัวอย่างอื่นที่ทางราชการออกให้</t>
  </si>
  <si>
    <t>ของเจ้าของ</t>
  </si>
  <si>
    <t>กรณีเป็นกลุ่มบุคคลและชุมชนให้แนบเอกสาร ได้แก่</t>
  </si>
  <si>
    <t>รายชื่อคณะบุคคล</t>
  </si>
  <si>
    <t>สำเนามติหรือข้อตกลงซึ่งมอบหมายให้บุคคลหนึ่งบุคคลใดมาจดแจ้งเป็น</t>
  </si>
  <si>
    <t>กลุ่มกิจการเพื่อสังคม</t>
  </si>
  <si>
    <t xml:space="preserve">สำเนาบัตรประจำตัวหรือเอกสารประจำตัวอย่างอื่นที่ทางราชการออกให้ของบุคคลซึ่ง
</t>
  </si>
  <si>
    <t>ได้รับมอบหมายให้มาจดแจ้งเป็นกลุ่มกิจการเพื่อสังคม</t>
  </si>
  <si>
    <t>สำเนาหลักฐานการจดทะเบียนตามกฎหมาย (ถ้ามี)</t>
  </si>
  <si>
    <t>กรณีเป็นนิติบุคคลให้แนบเอกสาร ได้แก่</t>
  </si>
  <si>
    <t xml:space="preserve">สำเนาหนังสือรับรองการจดทะเบียนนิติบุคคล วัตถุประสงค์ของนิติบุคคล </t>
  </si>
  <si>
    <t>รายชื่อผู้มีอำนาจลงนามผูกพันนิติบุคคล</t>
  </si>
  <si>
    <t>สำเนาบัตรประจำตัวประชาชนหรือเอกสารประจำตัวอย่างอื่นที่ทางราชการออกให้ของ</t>
  </si>
  <si>
    <t>ผู้มีอำนาจลงนามผูกพันนิติบุคคล</t>
  </si>
  <si>
    <t>สำเนามติหรือข้อตกลงให้จดแจ้งเป็นกลุ่มกิจการเพื่อสังคม</t>
  </si>
  <si>
    <t>ข้าพเจ้าขอรับรองว่าข้อความข้างต้นพร้อมเอกสารหลักฐานที่แนบมาทั้งหมดเป็นความจริงทุกประการ</t>
  </si>
  <si>
    <t>จึงเรียนมาเพื่อโปรดพิจารณา</t>
  </si>
  <si>
    <t>ลงชื่อ</t>
  </si>
  <si>
    <t>ผู้ยื่นแบบคำขอจดแจ้ง</t>
  </si>
  <si>
    <t>(</t>
  </si>
  <si>
    <t>)</t>
  </si>
  <si>
    <t>InputData</t>
  </si>
  <si>
    <t>ประเภทชุมชน/นิติ</t>
  </si>
  <si>
    <t>ที่อยู่</t>
  </si>
  <si>
    <t>วัตถุประสงค์หลัก</t>
  </si>
  <si>
    <t>วัตถุประสงค์หลัก อื่นๆ</t>
  </si>
  <si>
    <t>ประเภทธุรกิจหลัก</t>
  </si>
  <si>
    <t>อุตสาหกรรม</t>
  </si>
  <si>
    <t>อุตสาหกรรม อื่นๆ</t>
  </si>
  <si>
    <t>จำนวนการจ้างพนักงาน</t>
  </si>
  <si>
    <t>1.1 วัตถุประสงค์เพื่อสังคม</t>
  </si>
  <si>
    <t>1.2.1 ประเภทกิจการ จำหน่ายสินค้า</t>
  </si>
  <si>
    <t>1.2.1 ประเภทกิจการ การบริการ</t>
  </si>
  <si>
    <t>2.1 กลุ่มเป้าหายที่ได้รับผลประโยชน์</t>
  </si>
  <si>
    <t>2.2 รายละเอียดโครงการ กิจกรรมที่ดำเนินการ</t>
  </si>
  <si>
    <t>2.3 ผลลัพธ์</t>
  </si>
  <si>
    <t>รายการสินค้า/บริการ1</t>
  </si>
  <si>
    <t>ปริมาณผลิต/เดือน1</t>
  </si>
  <si>
    <t>ปริมาณจำหน่าย/เดือน1</t>
  </si>
  <si>
    <t>รายการสินค้า/บริการ2</t>
  </si>
  <si>
    <t>ปริมาณผลิต/เดือน2</t>
  </si>
  <si>
    <t>ปริมาณจำหน่าย/เดือน2</t>
  </si>
  <si>
    <t>รายการสินค้า/บริการ3</t>
  </si>
  <si>
    <t>ปริมาณผลิต/เดือน3</t>
  </si>
  <si>
    <t>ปริมาณจำหน่าย/เดือน3</t>
  </si>
  <si>
    <t>รายการสินค้า/บริการ4</t>
  </si>
  <si>
    <t>ปริมาณผลิต/เดือน4</t>
  </si>
  <si>
    <t>ปริมาณจำหน่าย/เดือน4</t>
  </si>
  <si>
    <t>รายการสินค้า/บริการ5</t>
  </si>
  <si>
    <t>ปริมาณผลิต/เดือน5</t>
  </si>
  <si>
    <t>ปริมาณจำหน่าย/เดือน5</t>
  </si>
  <si>
    <t xml:space="preserve">ช่องทาง เว็บไซต์ (website) : </t>
  </si>
  <si>
    <t>ช่องทาง เฟซบุ๊ค (Facebook) :</t>
  </si>
  <si>
    <t>ช่องทาง Google my Business :</t>
  </si>
  <si>
    <t>ช่องทาง Line (OA) id :</t>
  </si>
  <si>
    <t>ช่องทาง Twitter id :</t>
  </si>
  <si>
    <t>ช่องทาง Instagram :</t>
  </si>
  <si>
    <t>ช่องทาง Tik Tok :</t>
  </si>
  <si>
    <t>ช่องทาง อื่นๆ (ถ้ามี) ระบุ :</t>
  </si>
  <si>
    <t>Platform Thailand Post Mart (ไปรษณีย์ไทย) :</t>
  </si>
  <si>
    <t>Platform ชุมชนยิ้มได้ (ปตท.) :</t>
  </si>
  <si>
    <t>Platform Shopee :</t>
  </si>
  <si>
    <t>Platform Lazada :</t>
  </si>
  <si>
    <t>Platform Booking.com / Agoda :</t>
  </si>
  <si>
    <t>Platform อื่นๆ (ถ้ามี) ระบุ :</t>
  </si>
  <si>
    <t>หน้าร้านขายปลีก จำนวน</t>
  </si>
  <si>
    <t>หน้าร้านขายปลีก ที่ตั้ง</t>
  </si>
  <si>
    <t>บุคคลธรรมดา</t>
  </si>
  <si>
    <t>วัน</t>
  </si>
  <si>
    <t>กลุ่มบุคคลหรือชุมชน</t>
  </si>
  <si>
    <t>เดือน</t>
  </si>
  <si>
    <t>นิติบุคคคล</t>
  </si>
  <si>
    <t>Chk</t>
  </si>
  <si>
    <t>Sort</t>
  </si>
  <si>
    <t>No</t>
  </si>
  <si>
    <t>PostCode</t>
  </si>
  <si>
    <t>ตำบล</t>
  </si>
  <si>
    <t>อำเภอ</t>
  </si>
  <si>
    <t>อำเภอ&amp;จังหวัด</t>
  </si>
  <si>
    <t>ตำบล&amp;อำเภอ&amp;จังหวัด</t>
  </si>
  <si>
    <t>ภาค</t>
  </si>
  <si>
    <t>ตำบล List</t>
  </si>
  <si>
    <t>อำเภอ List</t>
  </si>
  <si>
    <t>ปี พ.ศ.</t>
  </si>
  <si>
    <t>วัตถุประสงค์กิจการ</t>
  </si>
  <si>
    <t>จำนวนพนักงาน</t>
  </si>
  <si>
    <t>ประเภทธุรกิจ</t>
  </si>
  <si>
    <t>นาย</t>
  </si>
  <si>
    <t>สำเนาบัตรประจำตัวประชาชนหรือเอกสารประจำตัวอย่างอื่นที่ทางราชการออกให้ของเจ้าของ</t>
  </si>
  <si>
    <t>พระบรมมหาราชวัง</t>
  </si>
  <si>
    <t>พระนคร</t>
  </si>
  <si>
    <t>พระนครกรุงเทพมหานคร</t>
  </si>
  <si>
    <t>กลาง</t>
  </si>
  <si>
    <t>เกาะลันตา</t>
  </si>
  <si>
    <t>กระบี่</t>
  </si>
  <si>
    <t>มกราคม</t>
  </si>
  <si>
    <t>เกษตรกรรม การล่าสัตว์ และการป่าไม้</t>
  </si>
  <si>
    <t>ไม่เกิน 5 คน</t>
  </si>
  <si>
    <t>นาง</t>
  </si>
  <si>
    <t>วังบูรพาภิรมย์</t>
  </si>
  <si>
    <t>เขาพนม</t>
  </si>
  <si>
    <t>กุมภาพันธ์</t>
  </si>
  <si>
    <t>แฟชั่น</t>
  </si>
  <si>
    <t>ชุมชน</t>
  </si>
  <si>
    <t>สำเนามติหรือข้อตกลงซึ่งมอบหมายให้บุคคลหนึ่งบุคคลใดมาจดแจ้งเป็นกลุ่มกิจการเพื่อสังคม</t>
  </si>
  <si>
    <t>วัดราชบพิธ</t>
  </si>
  <si>
    <t>คลองท่อม</t>
  </si>
  <si>
    <t>กาญจนบุรี</t>
  </si>
  <si>
    <t>มีนาคม</t>
  </si>
  <si>
    <t>โรงแรม ที่พัก</t>
  </si>
  <si>
    <t>31-50 คน</t>
  </si>
  <si>
    <t>นิติบุคคล</t>
  </si>
  <si>
    <t>สำเนาบัตรประจำตัวหรือเอกสารประจำตัวอย่างอื่นที่ทางราชการออกให้ของบุคคล ซึ่งได้รับมอบหมายให้มาจดแจ้งเป็นกลุ่มกิจการเพื่อสังคม</t>
  </si>
  <si>
    <t>สำราญราษฎร์</t>
  </si>
  <si>
    <t>ปลายพระยา</t>
  </si>
  <si>
    <t>กาฬสินธุ์</t>
  </si>
  <si>
    <t>เมษายน</t>
  </si>
  <si>
    <t>ส่งเสริมด้านการศึกษาและการเรียนรู้</t>
  </si>
  <si>
    <t>การก่อสร้าง</t>
  </si>
  <si>
    <t>51-100 คน</t>
  </si>
  <si>
    <t>ศาลเจ้าพ่อเสือ</t>
  </si>
  <si>
    <t>เมืองกระบี่</t>
  </si>
  <si>
    <t>กำแพงเพชร</t>
  </si>
  <si>
    <t>พฤษภาคม</t>
  </si>
  <si>
    <t>การขายส่ง การขายปลีก</t>
  </si>
  <si>
    <t>101-200 คน</t>
  </si>
  <si>
    <t>เสาชิงช้า</t>
  </si>
  <si>
    <t>ลำทับ</t>
  </si>
  <si>
    <t>ขอนแก่น</t>
  </si>
  <si>
    <t>มิถุนายน</t>
  </si>
  <si>
    <t>การคมนาคมขนส่ง สถานที่เก็บสินค้า</t>
  </si>
  <si>
    <t>201 คนขึ้นไป</t>
  </si>
  <si>
    <t>บวรนิเวศ</t>
  </si>
  <si>
    <t>เหนือคลอง</t>
  </si>
  <si>
    <t>จันทบุรี</t>
  </si>
  <si>
    <t>กรกฎาคม</t>
  </si>
  <si>
    <t>การทำเหมืองแร่และเหมืองหิน</t>
  </si>
  <si>
    <t>ตลาดยอด</t>
  </si>
  <si>
    <t>อ่าวลึก</t>
  </si>
  <si>
    <t>ฉะเชิงเทรา</t>
  </si>
  <si>
    <t>สิงหาคม</t>
  </si>
  <si>
    <t>การบริการด้านการเงิน</t>
  </si>
  <si>
    <t>ชนะสงคราม</t>
  </si>
  <si>
    <t>คลองเตย</t>
  </si>
  <si>
    <t>ชลบุรี</t>
  </si>
  <si>
    <t>กันยายน</t>
  </si>
  <si>
    <t>การประมง</t>
  </si>
  <si>
    <t>สำเนาหนังสือรับรองการจดทะเบียนนิติบุคคล วัตถุประสงค์ของนิติบุคคล รายชื่อผู้มีอำนาจลงนามผูกพันนิติบุคคล</t>
  </si>
  <si>
    <t>บ้านพานถม</t>
  </si>
  <si>
    <t>คลองสาน</t>
  </si>
  <si>
    <t>ชัยนาท</t>
  </si>
  <si>
    <t>ตุลาคม</t>
  </si>
  <si>
    <t>การผลิต</t>
  </si>
  <si>
    <t>สำเนาบัตรประจำตัวประชาชนหรือเอกสารประจำตัวอย่างอื่นที่ทางราชการออกให้ของผู้มีอำนาจลงนามผูกพันนิติบุคคล</t>
  </si>
  <si>
    <t>บางขุนพรหม</t>
  </si>
  <si>
    <t>คลองสามวา</t>
  </si>
  <si>
    <t>ชัยภูมิ</t>
  </si>
  <si>
    <t>พฤศจิกายน</t>
  </si>
  <si>
    <t>การศึกษา</t>
  </si>
  <si>
    <t>วัดสามพระยา</t>
  </si>
  <si>
    <t>คันนายาว</t>
  </si>
  <si>
    <t>ชุมพร</t>
  </si>
  <si>
    <t>ธันวาคม</t>
  </si>
  <si>
    <t>การสร้างอาชีพและการจ้างงาน</t>
  </si>
  <si>
    <t>ดุสิต</t>
  </si>
  <si>
    <t>ดุสิตกรุงเทพมหานคร</t>
  </si>
  <si>
    <t>จตุจักร</t>
  </si>
  <si>
    <t>เชียงราย</t>
  </si>
  <si>
    <t>กิจกรรมด้านอสังหาริมทรัพย์</t>
  </si>
  <si>
    <t>วชิรพยาบาล</t>
  </si>
  <si>
    <t>จอมทอง</t>
  </si>
  <si>
    <t>เชียงใหม่</t>
  </si>
  <si>
    <t>ท่องเที่ยว สันทนาการ</t>
  </si>
  <si>
    <t>สวนจิตรลดา</t>
  </si>
  <si>
    <t>ดอนเมือง</t>
  </si>
  <si>
    <t>ตรัง</t>
  </si>
  <si>
    <t>อื่นๆ โปรดระบุ</t>
  </si>
  <si>
    <t>บริการด้านการพัฒนาธุรกิจ องค์กรการกุศล/NGOs</t>
  </si>
  <si>
    <t>สี่แยกมหานาค</t>
  </si>
  <si>
    <t>ดินแดง</t>
  </si>
  <si>
    <t>ตราด</t>
  </si>
  <si>
    <t>สารสนเทศ, Digital Platform</t>
  </si>
  <si>
    <t>ถนนนครไชยศรี</t>
  </si>
  <si>
    <t>ตาก</t>
  </si>
  <si>
    <t>กระทุ่มราย</t>
  </si>
  <si>
    <t>หนองจอก</t>
  </si>
  <si>
    <t>หนองจอกกรุงเทพมหานคร</t>
  </si>
  <si>
    <t>ตลิ่งชัน</t>
  </si>
  <si>
    <t>นครนายก</t>
  </si>
  <si>
    <t>ภาพยนตร์ ดนตรี วีดีโอและภาพถ่าย สิ่งพิมพ์ เกมส์</t>
  </si>
  <si>
    <t>ทวีวัฒนา</t>
  </si>
  <si>
    <t>นครปฐม</t>
  </si>
  <si>
    <t>ศิลปะ หัตถกรรม</t>
  </si>
  <si>
    <t>คลองสิบ</t>
  </si>
  <si>
    <t>ทุ่งครุ</t>
  </si>
  <si>
    <t>นครพนม</t>
  </si>
  <si>
    <t>ศิลปะการแสดง</t>
  </si>
  <si>
    <t>คลองสิบสอง</t>
  </si>
  <si>
    <t>ธนบุรี</t>
  </si>
  <si>
    <t>นครราชสีมา</t>
  </si>
  <si>
    <t>สถาปัตยกรรมและการออกแบบภายใน</t>
  </si>
  <si>
    <t>โคกแฝด</t>
  </si>
  <si>
    <t>บางกอกน้อย</t>
  </si>
  <si>
    <t>นครศรีธรรมราช</t>
  </si>
  <si>
    <t>สุขภาพและบริการด้านสังคม</t>
  </si>
  <si>
    <t>คู้ฝั่งเหนือ</t>
  </si>
  <si>
    <t>บางกอกใหญ่</t>
  </si>
  <si>
    <t>นครสวรรค์</t>
  </si>
  <si>
    <t>อาหารและโภชนาการ</t>
  </si>
  <si>
    <t>ลำผักชี</t>
  </si>
  <si>
    <t>บางกะปิ</t>
  </si>
  <si>
    <t>นนทบุรี</t>
  </si>
  <si>
    <t>ลำต้อยติ่ง</t>
  </si>
  <si>
    <t>บางขุนเทียน</t>
  </si>
  <si>
    <t>นราธิวาส</t>
  </si>
  <si>
    <t>มหาพฤฒาราม</t>
  </si>
  <si>
    <t>บางรัก</t>
  </si>
  <si>
    <t>บางรักกรุงเทพมหานคร</t>
  </si>
  <si>
    <t>บางเขน</t>
  </si>
  <si>
    <t>น่าน</t>
  </si>
  <si>
    <t>สีลม</t>
  </si>
  <si>
    <t>บางคอแหลม</t>
  </si>
  <si>
    <t>บึงกาฬ</t>
  </si>
  <si>
    <t>สุริยวงศ์</t>
  </si>
  <si>
    <t>บางแค</t>
  </si>
  <si>
    <t>บุรีรัมย์</t>
  </si>
  <si>
    <t>บางซื่อ</t>
  </si>
  <si>
    <t>ปทุมธานี</t>
  </si>
  <si>
    <t>สี่พระยา</t>
  </si>
  <si>
    <t>บางนา</t>
  </si>
  <si>
    <t>ประจวบคีรีขันธ์</t>
  </si>
  <si>
    <t>อนุสาวรีย์</t>
  </si>
  <si>
    <t>บางเขนกรุงเทพมหานคร</t>
  </si>
  <si>
    <t>บางบอน</t>
  </si>
  <si>
    <t>ปราจีนบุรี</t>
  </si>
  <si>
    <t>ท่าแร้ง</t>
  </si>
  <si>
    <t>บางพลัด</t>
  </si>
  <si>
    <t>ปัตตานี</t>
  </si>
  <si>
    <t>คลองจั่น</t>
  </si>
  <si>
    <t>บางกะปิกรุงเทพมหานคร</t>
  </si>
  <si>
    <t>พระนครศรีอยุธยา</t>
  </si>
  <si>
    <t>หัวหมาก</t>
  </si>
  <si>
    <t>บึงกุ่ม</t>
  </si>
  <si>
    <t>พะเยา</t>
  </si>
  <si>
    <t>รองเมือง</t>
  </si>
  <si>
    <t>ปทุมวันกรุงเทพมหานคร</t>
  </si>
  <si>
    <t>พังงา</t>
  </si>
  <si>
    <t>วังใหม่</t>
  </si>
  <si>
    <t>ประเวศ</t>
  </si>
  <si>
    <t>พัทลุง</t>
  </si>
  <si>
    <t>ป้อมปราบศัตรูพ่าย</t>
  </si>
  <si>
    <t>พิจิตร</t>
  </si>
  <si>
    <t>พญาไท</t>
  </si>
  <si>
    <t>พิษณุโลก</t>
  </si>
  <si>
    <t>ป้อมปราบ</t>
  </si>
  <si>
    <t>ป้อมปราบศัตรูพ่ายกรุงเทพมหานคร</t>
  </si>
  <si>
    <t>พระโขนง</t>
  </si>
  <si>
    <t>เพชรบุรี</t>
  </si>
  <si>
    <t>วัดเทพศิรินทร์</t>
  </si>
  <si>
    <t>เพชรบูรณ์</t>
  </si>
  <si>
    <t>คลองมหานาค</t>
  </si>
  <si>
    <t>ภาษีเจริญ</t>
  </si>
  <si>
    <t>แพร่</t>
  </si>
  <si>
    <t>บ้านบาตร</t>
  </si>
  <si>
    <t>มีนบุรี</t>
  </si>
  <si>
    <t>ภูเก็ต</t>
  </si>
  <si>
    <t>วัดโสมนัส</t>
  </si>
  <si>
    <t>ยานนาวา</t>
  </si>
  <si>
    <t>มหาสารคาม</t>
  </si>
  <si>
    <t>บางจาก</t>
  </si>
  <si>
    <t>พระโขนงกรุงเทพมหานคร</t>
  </si>
  <si>
    <t>ราชเทวี</t>
  </si>
  <si>
    <t>มุกดาหาร</t>
  </si>
  <si>
    <t>พระโขนงใต้</t>
  </si>
  <si>
    <t>ราษฎร์บูรณะ</t>
  </si>
  <si>
    <t>แม่ฮ่องสอน</t>
  </si>
  <si>
    <t>มีนบุรีกรุงเทพมหานคร</t>
  </si>
  <si>
    <t>ลาดกระบัง</t>
  </si>
  <si>
    <t>ยโสธร</t>
  </si>
  <si>
    <t>แสนแสบ</t>
  </si>
  <si>
    <t>ลาดพร้าว</t>
  </si>
  <si>
    <t>ยะลา</t>
  </si>
  <si>
    <t>ลาดกระบังกรุงเทพมหานคร</t>
  </si>
  <si>
    <t>วังทองหลาง</t>
  </si>
  <si>
    <t>ร้อยเอ็ด</t>
  </si>
  <si>
    <t>คลองสองต้นนุ่น</t>
  </si>
  <si>
    <t>วัฒนา</t>
  </si>
  <si>
    <t>ระนอง</t>
  </si>
  <si>
    <t>คลองสามประเวศ</t>
  </si>
  <si>
    <t>สวนหลวง</t>
  </si>
  <si>
    <t>ระยอง</t>
  </si>
  <si>
    <t>ลำปลาทิว</t>
  </si>
  <si>
    <t>สะพานสูง</t>
  </si>
  <si>
    <t>ราชบุรี</t>
  </si>
  <si>
    <t>ทับยาว</t>
  </si>
  <si>
    <t>สัมพันธวงศ์</t>
  </si>
  <si>
    <t>ลพบุรี</t>
  </si>
  <si>
    <t>ขุมทอง</t>
  </si>
  <si>
    <t>สาทร</t>
  </si>
  <si>
    <t>ลำปาง</t>
  </si>
  <si>
    <t>ช่องนนทรี</t>
  </si>
  <si>
    <t>ยานนาวากรุงเทพมหานคร</t>
  </si>
  <si>
    <t>สายไหม</t>
  </si>
  <si>
    <t>ลำพูน</t>
  </si>
  <si>
    <t>บางโพงพาง</t>
  </si>
  <si>
    <t>หนองแขม</t>
  </si>
  <si>
    <t>เลย</t>
  </si>
  <si>
    <t>จักรวรรดิ</t>
  </si>
  <si>
    <t>สัมพันธวงศ์กรุงเทพมหานคร</t>
  </si>
  <si>
    <t>ศรีสะเกษ</t>
  </si>
  <si>
    <t>หลักสี่</t>
  </si>
  <si>
    <t>สกลนคร</t>
  </si>
  <si>
    <t>ตลาดน้อย</t>
  </si>
  <si>
    <t>ห้วยขวาง</t>
  </si>
  <si>
    <t>สงขลา</t>
  </si>
  <si>
    <t>สามเสนใน</t>
  </si>
  <si>
    <t>พญาไทกรุงเทพมหานคร</t>
  </si>
  <si>
    <t>ด่านมะขามเตี้ย</t>
  </si>
  <si>
    <t>สตูล</t>
  </si>
  <si>
    <t>ทองผาภูมิ</t>
  </si>
  <si>
    <t>สมุทรปราการ</t>
  </si>
  <si>
    <t>วัดกัลยาณ์</t>
  </si>
  <si>
    <t>ธนบุรีกรุงเทพมหานคร</t>
  </si>
  <si>
    <t>ท่าม่วง</t>
  </si>
  <si>
    <t>สมุทรสงคราม</t>
  </si>
  <si>
    <t>หิรัญรูจี</t>
  </si>
  <si>
    <t>ท่ามะกา</t>
  </si>
  <si>
    <t>สมุทรสาคร</t>
  </si>
  <si>
    <t>บางยี่เรือ</t>
  </si>
  <si>
    <t>ไทรโยค</t>
  </si>
  <si>
    <t>สระแก้ว</t>
  </si>
  <si>
    <t>บุคคโล</t>
  </si>
  <si>
    <t>บ่อพลอย</t>
  </si>
  <si>
    <t>สระบุรี</t>
  </si>
  <si>
    <t>ตลาดพลู</t>
  </si>
  <si>
    <t>พนมทวน</t>
  </si>
  <si>
    <t>สิงห์บุรี</t>
  </si>
  <si>
    <t>ดาวคะนอง</t>
  </si>
  <si>
    <t>เมืองกาญจนบุรี</t>
  </si>
  <si>
    <t>สุโขทัย</t>
  </si>
  <si>
    <t>สำเหร่</t>
  </si>
  <si>
    <t>เลาขวัญ</t>
  </si>
  <si>
    <t>สุพรรณบุรี</t>
  </si>
  <si>
    <t>วัดอรุณ</t>
  </si>
  <si>
    <t>บางกอกใหญ่กรุงเทพมหานคร</t>
  </si>
  <si>
    <t>ศรีสวัสดิ์</t>
  </si>
  <si>
    <t>สุราษฎร์ธานี</t>
  </si>
  <si>
    <t>วัดท่าพระ</t>
  </si>
  <si>
    <t>สังขละบุรี</t>
  </si>
  <si>
    <t>สุรินทร์</t>
  </si>
  <si>
    <t>ห้วยขวางกรุงเทพมหานคร</t>
  </si>
  <si>
    <t>หนองปรือ</t>
  </si>
  <si>
    <t>หนองคาย</t>
  </si>
  <si>
    <t>ห้วยกระเจา</t>
  </si>
  <si>
    <t>หนองบัวลำภู</t>
  </si>
  <si>
    <t>สามเสนนอก</t>
  </si>
  <si>
    <t>กมลาไสย</t>
  </si>
  <si>
    <t>อ่างทอง</t>
  </si>
  <si>
    <t>สมเด็จเจ้าพระยา</t>
  </si>
  <si>
    <t>คลองสานกรุงเทพมหานคร</t>
  </si>
  <si>
    <t>กุฉินารายณ์</t>
  </si>
  <si>
    <t>อำนาจเจริญ</t>
  </si>
  <si>
    <t>เขาวง</t>
  </si>
  <si>
    <t>อุดรธานี</t>
  </si>
  <si>
    <t>บางลำภูล่าง</t>
  </si>
  <si>
    <t>คำม่วง</t>
  </si>
  <si>
    <t>อุตรดิตถ์</t>
  </si>
  <si>
    <t>คลองต้นไทร</t>
  </si>
  <si>
    <t>ฆ้องชัย</t>
  </si>
  <si>
    <t>อุทัยธานี</t>
  </si>
  <si>
    <t>คลองชักพระ</t>
  </si>
  <si>
    <t>ตลิ่งชันกรุงเทพมหานคร</t>
  </si>
  <si>
    <t>ดอนจาน</t>
  </si>
  <si>
    <t>อุบลราชธานี</t>
  </si>
  <si>
    <t>ท่าคันโท</t>
  </si>
  <si>
    <t>ฉิมพลี</t>
  </si>
  <si>
    <t>นาคู</t>
  </si>
  <si>
    <t>บางพรม</t>
  </si>
  <si>
    <t>นามน</t>
  </si>
  <si>
    <t>บางระมาด</t>
  </si>
  <si>
    <t>เมืองกาฬสินธุ์</t>
  </si>
  <si>
    <t>บางเชือกหนัง</t>
  </si>
  <si>
    <t>ยางตลาด</t>
  </si>
  <si>
    <t>ศิริราช</t>
  </si>
  <si>
    <t>บางกอกน้อยกรุงเทพมหานคร</t>
  </si>
  <si>
    <t>ร่องคำ</t>
  </si>
  <si>
    <t>บ้านช่างหล่อ</t>
  </si>
  <si>
    <t>สมเด็จ</t>
  </si>
  <si>
    <t>บางขุนนนท์</t>
  </si>
  <si>
    <t>สหัสขันธ์</t>
  </si>
  <si>
    <t>บางขุนศรี</t>
  </si>
  <si>
    <t>สามชัย</t>
  </si>
  <si>
    <t>อรุณอมรินทร์</t>
  </si>
  <si>
    <t>หนองกุงศรี</t>
  </si>
  <si>
    <t>ท่าข้าม</t>
  </si>
  <si>
    <t>บางขุนเทียนกรุงเทพมหานคร</t>
  </si>
  <si>
    <t>ห้วยผึ้ง</t>
  </si>
  <si>
    <t>แสมดำ</t>
  </si>
  <si>
    <t>ห้วยเม็ก</t>
  </si>
  <si>
    <t>บางหว้า</t>
  </si>
  <si>
    <t>ภาษีเจริญกรุงเทพมหานคร</t>
  </si>
  <si>
    <t>โกสัมพีนคร</t>
  </si>
  <si>
    <t>บางด้วน</t>
  </si>
  <si>
    <t>ขาณุวรลักษบุรี</t>
  </si>
  <si>
    <t>คลองขลุง</t>
  </si>
  <si>
    <t>บางแวก</t>
  </si>
  <si>
    <t>คลองลาน</t>
  </si>
  <si>
    <t>คลองขวาง</t>
  </si>
  <si>
    <t>ทรายทองวัฒนา</t>
  </si>
  <si>
    <t>ปากคลองภาษีเจริญ</t>
  </si>
  <si>
    <t>ไทรงาม</t>
  </si>
  <si>
    <t>คูหาสวรรค์</t>
  </si>
  <si>
    <t>บึงสามัคคี</t>
  </si>
  <si>
    <t>หนองแขมกรุงเทพมหานคร</t>
  </si>
  <si>
    <t>ปางศิลาทอง</t>
  </si>
  <si>
    <t>หนองค้างพลู</t>
  </si>
  <si>
    <t>พรานกระต่าย</t>
  </si>
  <si>
    <t>ราษฎร์บูรณะกรุงเทพมหานคร</t>
  </si>
  <si>
    <t>เมืองกำแพงเพชร</t>
  </si>
  <si>
    <t>บางปะกอก</t>
  </si>
  <si>
    <t>ลานกระบือ</t>
  </si>
  <si>
    <t>บางพลัดกรุงเทพมหานคร</t>
  </si>
  <si>
    <t>กระนวน</t>
  </si>
  <si>
    <t>บางอ้อ</t>
  </si>
  <si>
    <t>เขาสวนกวาง</t>
  </si>
  <si>
    <t>บางบำหรุ</t>
  </si>
  <si>
    <t>โคกโพธิ์ไชย</t>
  </si>
  <si>
    <t>บางยี่ขัน</t>
  </si>
  <si>
    <t>ชนบท</t>
  </si>
  <si>
    <t>ดินแดงกรุงเทพมหานคร</t>
  </si>
  <si>
    <t>ชุมแพ</t>
  </si>
  <si>
    <t>รัชดาภิเษก</t>
  </si>
  <si>
    <t>ซำสูง</t>
  </si>
  <si>
    <t>คลองกุ่ม</t>
  </si>
  <si>
    <t>บึงกุ่มกรุงเทพมหานคร</t>
  </si>
  <si>
    <t>น้ำพอง</t>
  </si>
  <si>
    <t>นวมินทร์</t>
  </si>
  <si>
    <t>โนนศิลา</t>
  </si>
  <si>
    <t>นวลจันทร์</t>
  </si>
  <si>
    <t>บ้านไผ่</t>
  </si>
  <si>
    <t>ทุ่งวัดดอน</t>
  </si>
  <si>
    <t>สาทรกรุงเทพมหานคร</t>
  </si>
  <si>
    <t>บ้านฝาง</t>
  </si>
  <si>
    <t>บ้านแฮด</t>
  </si>
  <si>
    <t>ทุ่งมหาเมฆ</t>
  </si>
  <si>
    <t>เปือยน้อย</t>
  </si>
  <si>
    <t>บางซื่อกรุงเทพมหานคร</t>
  </si>
  <si>
    <t>พระยืน</t>
  </si>
  <si>
    <t>วงศ์สว่าง</t>
  </si>
  <si>
    <t>พล</t>
  </si>
  <si>
    <t>ลาดยาว</t>
  </si>
  <si>
    <t>จตุจักรกรุงเทพมหานคร</t>
  </si>
  <si>
    <t>ภูผาม่าน</t>
  </si>
  <si>
    <t>เสนานิคม</t>
  </si>
  <si>
    <t>ภูเวียง</t>
  </si>
  <si>
    <t>จันทรเกษม</t>
  </si>
  <si>
    <t>มัญจาคีรี</t>
  </si>
  <si>
    <t>จอมพล</t>
  </si>
  <si>
    <t>เมืองขอนแก่น</t>
  </si>
  <si>
    <t>เวียงเก่า</t>
  </si>
  <si>
    <t>บางคอแหลมกรุงเทพมหานคร</t>
  </si>
  <si>
    <t>แวงน้อย</t>
  </si>
  <si>
    <t>วัดพระยาไกร</t>
  </si>
  <si>
    <t>แวงใหญ่</t>
  </si>
  <si>
    <t>บางโคล่</t>
  </si>
  <si>
    <t>สีชมพู</t>
  </si>
  <si>
    <t>ประเวศกรุงเทพมหานคร</t>
  </si>
  <si>
    <t>หนองนาคำ</t>
  </si>
  <si>
    <t>หนองบอน</t>
  </si>
  <si>
    <t>หนองเรือ</t>
  </si>
  <si>
    <t>ดอกไม้</t>
  </si>
  <si>
    <t>หนองสองห้อง</t>
  </si>
  <si>
    <t>คลองเตยกรุงเทพมหานคร</t>
  </si>
  <si>
    <t>อุบลรัตน์</t>
  </si>
  <si>
    <t>คลองตัน</t>
  </si>
  <si>
    <t>แก่งหางแมว</t>
  </si>
  <si>
    <t>ขลุง</t>
  </si>
  <si>
    <t>สวนหลวงกรุงเทพมหานคร</t>
  </si>
  <si>
    <t>เขาคิชฌกูฏ</t>
  </si>
  <si>
    <t>อ่อนนุช</t>
  </si>
  <si>
    <t>ท่าใหม่</t>
  </si>
  <si>
    <t>พัฒนาการ</t>
  </si>
  <si>
    <t>นายายอาม</t>
  </si>
  <si>
    <t>จอมทองกรุงเทพมหานคร</t>
  </si>
  <si>
    <t>โป่งน้ำร้อน</t>
  </si>
  <si>
    <t>บางค้อ</t>
  </si>
  <si>
    <t>มะขาม</t>
  </si>
  <si>
    <t>บางมด</t>
  </si>
  <si>
    <t>เมืองจันทบุรี</t>
  </si>
  <si>
    <t>สอยดาว</t>
  </si>
  <si>
    <t>สีกัน</t>
  </si>
  <si>
    <t>ดอนเมืองกรุงเทพมหานคร</t>
  </si>
  <si>
    <t>แหลมสิงห์</t>
  </si>
  <si>
    <t>คลองเขื่อน</t>
  </si>
  <si>
    <t>สนามบิน</t>
  </si>
  <si>
    <t>ท่าตะเกียบ</t>
  </si>
  <si>
    <t>ทุ่งพญาไท</t>
  </si>
  <si>
    <t>ราชเทวีกรุงเทพมหานคร</t>
  </si>
  <si>
    <t>บางคล้า</t>
  </si>
  <si>
    <t>ถนนพญาไท</t>
  </si>
  <si>
    <t>บางน้ำเปรี้ยว</t>
  </si>
  <si>
    <t>ถนนเพชรบุรี</t>
  </si>
  <si>
    <t>บางปะกง</t>
  </si>
  <si>
    <t>มักกะสัน</t>
  </si>
  <si>
    <t>บ้านโพธิ์</t>
  </si>
  <si>
    <t>ลาดพร้าวกรุงเทพมหานคร</t>
  </si>
  <si>
    <t>แปลงยาว</t>
  </si>
  <si>
    <t>จรเข้บัว</t>
  </si>
  <si>
    <t>พนมสารคาม</t>
  </si>
  <si>
    <t>คลองเตยเหนือ</t>
  </si>
  <si>
    <t>วัฒนากรุงเทพมหานคร</t>
  </si>
  <si>
    <t>เมืองฉะเชิงเทรา</t>
  </si>
  <si>
    <t>คลองตันเหนือ</t>
  </si>
  <si>
    <t>ราชสาส์น</t>
  </si>
  <si>
    <t>พระโขนงเหนือ</t>
  </si>
  <si>
    <t>สนามชัยเขต</t>
  </si>
  <si>
    <t>บางแคกรุงเทพมหานคร</t>
  </si>
  <si>
    <t>เกาะจันทร์</t>
  </si>
  <si>
    <t>บางแคเหนือ</t>
  </si>
  <si>
    <t>เกาะสีชัง</t>
  </si>
  <si>
    <t>บางไผ่</t>
  </si>
  <si>
    <t>บ่อทอง</t>
  </si>
  <si>
    <t>หลักสอง</t>
  </si>
  <si>
    <t>บางละมุง</t>
  </si>
  <si>
    <t>ทุ่งสองห้อง</t>
  </si>
  <si>
    <t>หลักสี่กรุงเทพมหานคร</t>
  </si>
  <si>
    <t>บ้านบึง</t>
  </si>
  <si>
    <t>ตลาดบางเขน</t>
  </si>
  <si>
    <t>พนัสนิคม</t>
  </si>
  <si>
    <t>สายไหมกรุงเทพมหานคร</t>
  </si>
  <si>
    <t>พานทอง</t>
  </si>
  <si>
    <t>ออเงิน</t>
  </si>
  <si>
    <t>เมืองชลบุรี</t>
  </si>
  <si>
    <t>คลองถนน</t>
  </si>
  <si>
    <t>ศรีราชา</t>
  </si>
  <si>
    <t>คันนายาวกรุงเทพมหานคร</t>
  </si>
  <si>
    <t>สัตหีบ</t>
  </si>
  <si>
    <t>รามอินทรา</t>
  </si>
  <si>
    <t>หนองใหญ่</t>
  </si>
  <si>
    <t>สะพานสูงกรุงเทพมหานคร</t>
  </si>
  <si>
    <t>เนินขาม</t>
  </si>
  <si>
    <t>ราษฎร์พัฒนา</t>
  </si>
  <si>
    <t>มโนรมย์</t>
  </si>
  <si>
    <t>ทับช้าง</t>
  </si>
  <si>
    <t>เมืองชัยนาท</t>
  </si>
  <si>
    <t>วังทองหลางกรุงเทพมหานคร</t>
  </si>
  <si>
    <t>วัดสิงห์</t>
  </si>
  <si>
    <t>สะพานสอง</t>
  </si>
  <si>
    <t>สรรคบุรี</t>
  </si>
  <si>
    <t>คลองเจ้าคุณสิงห์</t>
  </si>
  <si>
    <t>สรรพยา</t>
  </si>
  <si>
    <t>พลับพลา</t>
  </si>
  <si>
    <t>หนองมะโมง</t>
  </si>
  <si>
    <t>สามวาตะวันตก</t>
  </si>
  <si>
    <t>คลองสามวากรุงเทพมหานคร</t>
  </si>
  <si>
    <t>หันคา</t>
  </si>
  <si>
    <t>สามวาตะวันออก</t>
  </si>
  <si>
    <t>เกษตรสมบูรณ์</t>
  </si>
  <si>
    <t>บางชัน</t>
  </si>
  <si>
    <t>แก้งคร้อ</t>
  </si>
  <si>
    <t>ทรายกองดิน</t>
  </si>
  <si>
    <t>คอนสวรรค์</t>
  </si>
  <si>
    <t>ทรายกองดินใต้</t>
  </si>
  <si>
    <t>คอนสาร</t>
  </si>
  <si>
    <t>บางนาเหนือ</t>
  </si>
  <si>
    <t>บางนากรุงเทพมหานคร</t>
  </si>
  <si>
    <t>จัตุรัส</t>
  </si>
  <si>
    <t>บางนาใต้</t>
  </si>
  <si>
    <t>ซับใหญ่</t>
  </si>
  <si>
    <t>ทวีวัฒนากรุงเทพมหานคร</t>
  </si>
  <si>
    <t>เทพสถิต</t>
  </si>
  <si>
    <t>ศาลาธรรมสพน์</t>
  </si>
  <si>
    <t>เนินสง่า</t>
  </si>
  <si>
    <t>ทุ่งครุกรุงเทพมหานคร</t>
  </si>
  <si>
    <t>บ้านเขว้า</t>
  </si>
  <si>
    <t>บ้านแท่น</t>
  </si>
  <si>
    <t>บางบอนเหนือ</t>
  </si>
  <si>
    <t>บางบอนกรุงเทพมหานคร</t>
  </si>
  <si>
    <t>บำเหน็จณรงค์</t>
  </si>
  <si>
    <t>บางบอนใต้</t>
  </si>
  <si>
    <t>ภักดีชุมพล</t>
  </si>
  <si>
    <t>คลองบางพราน</t>
  </si>
  <si>
    <t>ภูเขียว</t>
  </si>
  <si>
    <t>คลองบางบอน</t>
  </si>
  <si>
    <t>เมืองชัยภูมิ</t>
  </si>
  <si>
    <t>ปากน้ำ</t>
  </si>
  <si>
    <t>เมืองสมุทรปราการ</t>
  </si>
  <si>
    <t>เมืองสมุทรปราการสมุทรปราการ</t>
  </si>
  <si>
    <t>หนองบัวแดง</t>
  </si>
  <si>
    <t>สำโรงเหนือ</t>
  </si>
  <si>
    <t>หนองบัวระเหว</t>
  </si>
  <si>
    <t>บางเมือง</t>
  </si>
  <si>
    <t>ท่าแซะ</t>
  </si>
  <si>
    <t>ท้ายบ้าน</t>
  </si>
  <si>
    <t>ทุ่งตะโก</t>
  </si>
  <si>
    <t>บางปูใหม่</t>
  </si>
  <si>
    <t>ปะทิว</t>
  </si>
  <si>
    <t>แพรกษา</t>
  </si>
  <si>
    <t>พะโต๊ะ</t>
  </si>
  <si>
    <t>บางโปรง</t>
  </si>
  <si>
    <t>เมืองชุมพร</t>
  </si>
  <si>
    <t>บางปู</t>
  </si>
  <si>
    <t>ละแม</t>
  </si>
  <si>
    <t>สวี</t>
  </si>
  <si>
    <t>บางเมืองใหม่</t>
  </si>
  <si>
    <t>หลังสวน</t>
  </si>
  <si>
    <t>เทพารักษ์</t>
  </si>
  <si>
    <t>ขุนตาล</t>
  </si>
  <si>
    <t>ท้ายบ้านใหม่</t>
  </si>
  <si>
    <t>เชียงของ</t>
  </si>
  <si>
    <t>แพรกษาใหม่</t>
  </si>
  <si>
    <t>เชียงแสน</t>
  </si>
  <si>
    <t>บางบ่อ</t>
  </si>
  <si>
    <t>บางบ่อสมุทรปราการ</t>
  </si>
  <si>
    <t>ดอยหลวง</t>
  </si>
  <si>
    <t>บ้านระกาศ</t>
  </si>
  <si>
    <t>เทิง</t>
  </si>
  <si>
    <t>บางพลีน้อย</t>
  </si>
  <si>
    <t>ป่าแดด</t>
  </si>
  <si>
    <t>บางเพรียง</t>
  </si>
  <si>
    <t>พญาเม็งราย</t>
  </si>
  <si>
    <t>คลองด่าน</t>
  </si>
  <si>
    <t>พาน</t>
  </si>
  <si>
    <t>คลองสวน</t>
  </si>
  <si>
    <t>เมืองเชียงราย</t>
  </si>
  <si>
    <t>เปร็ง</t>
  </si>
  <si>
    <t>แม่จัน</t>
  </si>
  <si>
    <t>คลองนิยมยาตรา</t>
  </si>
  <si>
    <t>แม่ฟ้าหลวง</t>
  </si>
  <si>
    <t>บางพลีใหญ่</t>
  </si>
  <si>
    <t>บางพลี</t>
  </si>
  <si>
    <t>บางพลีสมุทรปราการ</t>
  </si>
  <si>
    <t>แม่ลาว</t>
  </si>
  <si>
    <t>บางแก้ว</t>
  </si>
  <si>
    <t>แม่สรวย</t>
  </si>
  <si>
    <t>บางปลา</t>
  </si>
  <si>
    <t>แม่สาย</t>
  </si>
  <si>
    <t>บางโฉลง</t>
  </si>
  <si>
    <t>เวียงแก่น</t>
  </si>
  <si>
    <t>ราชาเทวะ</t>
  </si>
  <si>
    <t>เวียงชัย</t>
  </si>
  <si>
    <t>เวียงเชียงรุ้ง</t>
  </si>
  <si>
    <t>ตลาด</t>
  </si>
  <si>
    <t>พระประแดง</t>
  </si>
  <si>
    <t>พระประแดงสมุทรปราการ</t>
  </si>
  <si>
    <t>เวียงป่าเป้า</t>
  </si>
  <si>
    <t>บางพึ่ง</t>
  </si>
  <si>
    <t>กัลยาณิวัฒนา</t>
  </si>
  <si>
    <t>บางครุ</t>
  </si>
  <si>
    <t>เชียงดาว</t>
  </si>
  <si>
    <t>บางหญ้าแพรก</t>
  </si>
  <si>
    <t>ไชยปราการ</t>
  </si>
  <si>
    <t>บางหัวเสือ</t>
  </si>
  <si>
    <t>ดอยเต่า</t>
  </si>
  <si>
    <t>สำโรงใต้</t>
  </si>
  <si>
    <t>ดอยสะเก็ด</t>
  </si>
  <si>
    <t>บางยอ</t>
  </si>
  <si>
    <t>ดอยหล่อ</t>
  </si>
  <si>
    <t>บางกะเจ้า</t>
  </si>
  <si>
    <t>ฝาง</t>
  </si>
  <si>
    <t>บางน้ำผึ้ง</t>
  </si>
  <si>
    <t>พร้าว</t>
  </si>
  <si>
    <t>บางกระสอบ</t>
  </si>
  <si>
    <t>เมืองเชียงใหม่</t>
  </si>
  <si>
    <t>บางกอบัว</t>
  </si>
  <si>
    <t>แม่แจ่ม</t>
  </si>
  <si>
    <t>ทรงคนอง</t>
  </si>
  <si>
    <t>แม่แตง</t>
  </si>
  <si>
    <t>สำโรง</t>
  </si>
  <si>
    <t>แม่ริม</t>
  </si>
  <si>
    <t>สำโรงกลาง</t>
  </si>
  <si>
    <t>แม่วาง</t>
  </si>
  <si>
    <t>นาเกลือ</t>
  </si>
  <si>
    <t>พระสมุทรเจดีย์</t>
  </si>
  <si>
    <t>พระสมุทรเจดีย์สมุทรปราการ</t>
  </si>
  <si>
    <t>แม่ออน</t>
  </si>
  <si>
    <t>บ้านคลองสวน</t>
  </si>
  <si>
    <t>แม่อาย</t>
  </si>
  <si>
    <t>แหลมฟ้าผ่า</t>
  </si>
  <si>
    <t>เวียงแหง</t>
  </si>
  <si>
    <t>ปากคลองบางปลากด</t>
  </si>
  <si>
    <t>สะเมิง</t>
  </si>
  <si>
    <t>ในคลองบางปลากด</t>
  </si>
  <si>
    <t>สันกำแพง</t>
  </si>
  <si>
    <t>บางเสาธง</t>
  </si>
  <si>
    <t>บางเสาธงสมุทรปราการ</t>
  </si>
  <si>
    <t>สันทราย</t>
  </si>
  <si>
    <t>ศีรษะจรเข้น้อย</t>
  </si>
  <si>
    <t>สันป่าตอง</t>
  </si>
  <si>
    <t>ศีรษะจรเข้ใหญ่</t>
  </si>
  <si>
    <t>สารภี</t>
  </si>
  <si>
    <t>สวนใหญ่</t>
  </si>
  <si>
    <t>เมืองนนทบุรี</t>
  </si>
  <si>
    <t>เมืองนนทบุรีนนทบุรี</t>
  </si>
  <si>
    <t>หางดง</t>
  </si>
  <si>
    <t>ตลาดขวัญ</t>
  </si>
  <si>
    <t>อมก๋อย</t>
  </si>
  <si>
    <t>ฮอด</t>
  </si>
  <si>
    <t>บางกระสอ</t>
  </si>
  <si>
    <t>กันตัง</t>
  </si>
  <si>
    <t>ท่าทราย</t>
  </si>
  <si>
    <t>นาโยง</t>
  </si>
  <si>
    <t>ปะเหลียน</t>
  </si>
  <si>
    <t>บางศรีเมือง</t>
  </si>
  <si>
    <t>เมืองตรัง</t>
  </si>
  <si>
    <t>บางกร่าง</t>
  </si>
  <si>
    <t>ย่านตาขาว</t>
  </si>
  <si>
    <t>ไทรม้า</t>
  </si>
  <si>
    <t>รัษฎา</t>
  </si>
  <si>
    <t>บางรักน้อย</t>
  </si>
  <si>
    <t>วังวิเศษ</t>
  </si>
  <si>
    <t>วัดชลอ</t>
  </si>
  <si>
    <t>บางกรวย</t>
  </si>
  <si>
    <t>บางกรวยนนทบุรี</t>
  </si>
  <si>
    <t>สิเกา</t>
  </si>
  <si>
    <t>ห้วยยอด</t>
  </si>
  <si>
    <t>บางสีทอง</t>
  </si>
  <si>
    <t>หาดสำราญ</t>
  </si>
  <si>
    <t>บางขนุน</t>
  </si>
  <si>
    <t>เกาะกูด</t>
  </si>
  <si>
    <t>บางขุนกอง</t>
  </si>
  <si>
    <t>เกาะช้าง</t>
  </si>
  <si>
    <t>บางคูเวียง</t>
  </si>
  <si>
    <t>เขาสมิง</t>
  </si>
  <si>
    <t>มหาสวัสดิ์</t>
  </si>
  <si>
    <t>คลองใหญ่</t>
  </si>
  <si>
    <t>ปลายบาง</t>
  </si>
  <si>
    <t>บ่อไร่</t>
  </si>
  <si>
    <t>ศาลากลาง</t>
  </si>
  <si>
    <t>เมืองตราด</t>
  </si>
  <si>
    <t>บางม่วง</t>
  </si>
  <si>
    <t>บางใหญ่</t>
  </si>
  <si>
    <t>บางใหญ่นนทบุรี</t>
  </si>
  <si>
    <t>แหลมงอบ</t>
  </si>
  <si>
    <t>บางแม่นาง</t>
  </si>
  <si>
    <t>ท่าสองยาง</t>
  </si>
  <si>
    <t>บางเลน</t>
  </si>
  <si>
    <t>บ้านตาก</t>
  </si>
  <si>
    <t>เสาธงหิน</t>
  </si>
  <si>
    <t>พบพระ</t>
  </si>
  <si>
    <t>เมืองตาก</t>
  </si>
  <si>
    <t>บ้านใหม่</t>
  </si>
  <si>
    <t>แม่ระมาด</t>
  </si>
  <si>
    <t>โสนลอย</t>
  </si>
  <si>
    <t>บางบัวทอง</t>
  </si>
  <si>
    <t>บางบัวทองนนทบุรี</t>
  </si>
  <si>
    <t>แม่สอด</t>
  </si>
  <si>
    <t>วังเจ้า</t>
  </si>
  <si>
    <t>บางรักใหญ่</t>
  </si>
  <si>
    <t>สามเงา</t>
  </si>
  <si>
    <t>บางคูรัด</t>
  </si>
  <si>
    <t>อุ้มผาง</t>
  </si>
  <si>
    <t>ละหาร</t>
  </si>
  <si>
    <t>บ้านนา</t>
  </si>
  <si>
    <t>ลำโพ</t>
  </si>
  <si>
    <t>ปากพลี</t>
  </si>
  <si>
    <t>พิมลราช</t>
  </si>
  <si>
    <t>เมืองนครนายก</t>
  </si>
  <si>
    <t>บางรักพัฒนา</t>
  </si>
  <si>
    <t>องครักษ์</t>
  </si>
  <si>
    <t>ไทรน้อย</t>
  </si>
  <si>
    <t>ไทรน้อยนนทบุรี</t>
  </si>
  <si>
    <t>กำแพงแสน</t>
  </si>
  <si>
    <t>ราษฎร์นิยม</t>
  </si>
  <si>
    <t>ดอนตูม</t>
  </si>
  <si>
    <t>หนองเพรางาย</t>
  </si>
  <si>
    <t>นครชัยศรี</t>
  </si>
  <si>
    <t>ไทรใหญ่</t>
  </si>
  <si>
    <t>ขุนศรี</t>
  </si>
  <si>
    <t>พุทธมณฑล</t>
  </si>
  <si>
    <t>เมืองนครปฐม</t>
  </si>
  <si>
    <t>สามพราน</t>
  </si>
  <si>
    <t>ปากเกร็ด</t>
  </si>
  <si>
    <t>ปากเกร็ดนนทบุรี</t>
  </si>
  <si>
    <t>ท่าอุเทน</t>
  </si>
  <si>
    <t>บางตลาด</t>
  </si>
  <si>
    <t>ธาตุพนม</t>
  </si>
  <si>
    <t>นาแก</t>
  </si>
  <si>
    <t>บางพูด</t>
  </si>
  <si>
    <t>นาทม</t>
  </si>
  <si>
    <t>บางตะไนย์</t>
  </si>
  <si>
    <t>นาหว้า</t>
  </si>
  <si>
    <t>คลองพระอุดม</t>
  </si>
  <si>
    <t>บ้านแพง</t>
  </si>
  <si>
    <t>ท่าอิฐ</t>
  </si>
  <si>
    <t>ปลาปาก</t>
  </si>
  <si>
    <t>เกาะเกร็ด</t>
  </si>
  <si>
    <t>โพนสวรรค์</t>
  </si>
  <si>
    <t>อ้อมเกร็ด</t>
  </si>
  <si>
    <t>เมืองนครพนม</t>
  </si>
  <si>
    <t>คลองข่อย</t>
  </si>
  <si>
    <t>เรณูนคร</t>
  </si>
  <si>
    <t>บางพลับ</t>
  </si>
  <si>
    <t>วังยาง</t>
  </si>
  <si>
    <t>คลองเกลือ</t>
  </si>
  <si>
    <t>ศรีสงคราม</t>
  </si>
  <si>
    <t>บางปรอก</t>
  </si>
  <si>
    <t>เมืองปทุมธานี</t>
  </si>
  <si>
    <t>เมืองปทุมธานีปทุมธานี</t>
  </si>
  <si>
    <t>แก้งสนามนาง</t>
  </si>
  <si>
    <t>ขามทะเลสอ</t>
  </si>
  <si>
    <t>บ้านกลาง</t>
  </si>
  <si>
    <t>ขามสะแกแสง</t>
  </si>
  <si>
    <t>บ้านฉาง</t>
  </si>
  <si>
    <t>คง</t>
  </si>
  <si>
    <t>บ้านกระแชง</t>
  </si>
  <si>
    <t>ครบุรี</t>
  </si>
  <si>
    <t>บางขะแยง</t>
  </si>
  <si>
    <t>จักราช</t>
  </si>
  <si>
    <t>บางคูวัด</t>
  </si>
  <si>
    <t>เฉลิมพระเกียรติ</t>
  </si>
  <si>
    <t>บางหลวง</t>
  </si>
  <si>
    <t>ชุมพวง</t>
  </si>
  <si>
    <t>บางเดื่อ</t>
  </si>
  <si>
    <t>โชคชัย</t>
  </si>
  <si>
    <t>ด่านขุนทด</t>
  </si>
  <si>
    <t>บางพูน</t>
  </si>
  <si>
    <t>บางกะดี</t>
  </si>
  <si>
    <t>โนนแดง</t>
  </si>
  <si>
    <t>สวนพริกไทย</t>
  </si>
  <si>
    <t>โนนไทย</t>
  </si>
  <si>
    <t>หลักหก</t>
  </si>
  <si>
    <t>โนนสูง</t>
  </si>
  <si>
    <t>คลองหนึ่ง</t>
  </si>
  <si>
    <t>คลองหลวง</t>
  </si>
  <si>
    <t>คลองหลวงปทุมธานี</t>
  </si>
  <si>
    <t>บัวลาย</t>
  </si>
  <si>
    <t>คลองสอง</t>
  </si>
  <si>
    <t>บัวใหญ่</t>
  </si>
  <si>
    <t>คลองสาม</t>
  </si>
  <si>
    <t>บ้านเหลื่อม</t>
  </si>
  <si>
    <t>คลองสี่</t>
  </si>
  <si>
    <t>ประทาย</t>
  </si>
  <si>
    <t>คลองห้า</t>
  </si>
  <si>
    <t>ปักธงชัย</t>
  </si>
  <si>
    <t>คลองหก</t>
  </si>
  <si>
    <t>ปากช่อง</t>
  </si>
  <si>
    <t>คลองเจ็ด</t>
  </si>
  <si>
    <t>พระทองคำ</t>
  </si>
  <si>
    <t>ประชาธิปัตย์</t>
  </si>
  <si>
    <t>ธัญบุรี</t>
  </si>
  <si>
    <t>ธัญบุรีปทุมธานี</t>
  </si>
  <si>
    <t>พิมาย</t>
  </si>
  <si>
    <t>บึงยี่โถ</t>
  </si>
  <si>
    <t>เมืองนครราชสีมา</t>
  </si>
  <si>
    <t>รังสิต</t>
  </si>
  <si>
    <t>เมืองยาง</t>
  </si>
  <si>
    <t>ลำผักกูด</t>
  </si>
  <si>
    <t>ลำทะเมนชัย</t>
  </si>
  <si>
    <t>บึงสนั่น</t>
  </si>
  <si>
    <t>วังน้ำเขียว</t>
  </si>
  <si>
    <t>บึงน้ำรักษ์</t>
  </si>
  <si>
    <t>สีคิ้ว</t>
  </si>
  <si>
    <t>บึงบา</t>
  </si>
  <si>
    <t>หนองเสือ</t>
  </si>
  <si>
    <t>หนองเสือปทุมธานี</t>
  </si>
  <si>
    <t>สีดา</t>
  </si>
  <si>
    <t>บึงบอน</t>
  </si>
  <si>
    <t>สูงเนิน</t>
  </si>
  <si>
    <t>บึงกาสาม</t>
  </si>
  <si>
    <t>เสิงสาง</t>
  </si>
  <si>
    <t>บึงชำอ้อ</t>
  </si>
  <si>
    <t>หนองบุญมาก</t>
  </si>
  <si>
    <t>หนองสามวัง</t>
  </si>
  <si>
    <t>ห้วยแถลง</t>
  </si>
  <si>
    <t>ศาลาครุ</t>
  </si>
  <si>
    <t>ขนอม</t>
  </si>
  <si>
    <t>นพรัตน์</t>
  </si>
  <si>
    <t>จุฬาภรณ์</t>
  </si>
  <si>
    <t>ระแหง</t>
  </si>
  <si>
    <t>ลาดหลุมแก้ว</t>
  </si>
  <si>
    <t>ลาดหลุมแก้วปทุมธานี</t>
  </si>
  <si>
    <t>ฉวาง</t>
  </si>
  <si>
    <t>คูบางหลวง</t>
  </si>
  <si>
    <t>ชะอวด</t>
  </si>
  <si>
    <t>คูขวาง</t>
  </si>
  <si>
    <t>ช้างกลาง</t>
  </si>
  <si>
    <t>เชียรใหญ่</t>
  </si>
  <si>
    <t>บ่อเงิน</t>
  </si>
  <si>
    <t>ถ้ำพรรณรา</t>
  </si>
  <si>
    <t>หน้าไม้</t>
  </si>
  <si>
    <t>ท่าศาลา</t>
  </si>
  <si>
    <t>คูคต</t>
  </si>
  <si>
    <t>ลำลูกกา</t>
  </si>
  <si>
    <t>ลำลูกกาปทุมธานี</t>
  </si>
  <si>
    <t>ทุ่งสง</t>
  </si>
  <si>
    <t>ลาดสวาย</t>
  </si>
  <si>
    <t>ทุ่งใหญ่</t>
  </si>
  <si>
    <t>บึงคำพร้อย</t>
  </si>
  <si>
    <t>นบพิตำ</t>
  </si>
  <si>
    <t>นาบอน</t>
  </si>
  <si>
    <t>บึงทองหลาง</t>
  </si>
  <si>
    <t>บางขัน</t>
  </si>
  <si>
    <t>ลำไทร</t>
  </si>
  <si>
    <t>ปากพนัง</t>
  </si>
  <si>
    <t>บึงคอไห</t>
  </si>
  <si>
    <t>พรหมคีรี</t>
  </si>
  <si>
    <t>พืชอุดม</t>
  </si>
  <si>
    <t>พระพรหม</t>
  </si>
  <si>
    <t>บางเตย</t>
  </si>
  <si>
    <t>สามโคก</t>
  </si>
  <si>
    <t>สามโคกปทุมธานี</t>
  </si>
  <si>
    <t>พิปูน</t>
  </si>
  <si>
    <t>คลองควาย</t>
  </si>
  <si>
    <t>เมืองนครศรีธรรมราช</t>
  </si>
  <si>
    <t>ร่อนพิบูลย์</t>
  </si>
  <si>
    <t>กระแชง</t>
  </si>
  <si>
    <t>ลานสกา</t>
  </si>
  <si>
    <t>บางโพธิ์เหนือ</t>
  </si>
  <si>
    <t>สิชล</t>
  </si>
  <si>
    <t>เชียงรากใหญ่</t>
  </si>
  <si>
    <t>หัวไทร</t>
  </si>
  <si>
    <t>บ้านปทุม</t>
  </si>
  <si>
    <t>เก้าเลี้ยว</t>
  </si>
  <si>
    <t>บ้านงิ้ว</t>
  </si>
  <si>
    <t>โกรกพระ</t>
  </si>
  <si>
    <t>เชียงรากน้อย</t>
  </si>
  <si>
    <t>ชุมตาบง</t>
  </si>
  <si>
    <t>บางกระบือ</t>
  </si>
  <si>
    <t>ชุมแสง</t>
  </si>
  <si>
    <t>ท้ายเกาะ</t>
  </si>
  <si>
    <t>ตากฟ้า</t>
  </si>
  <si>
    <t>ประตูชัย</t>
  </si>
  <si>
    <t>พระนครศรีอยุธยาพระนครศรีอยุธยา</t>
  </si>
  <si>
    <t>ตาคลี</t>
  </si>
  <si>
    <t>กะมัง</t>
  </si>
  <si>
    <t>ท่าตะโก</t>
  </si>
  <si>
    <t>หอรัตนไชย</t>
  </si>
  <si>
    <t>บรรพตพิสัย</t>
  </si>
  <si>
    <t>หัวรอ</t>
  </si>
  <si>
    <t>พยุหะคีรี</t>
  </si>
  <si>
    <t>ท่าวาสุกรี</t>
  </si>
  <si>
    <t>ไพศาลี</t>
  </si>
  <si>
    <t>ไผ่ลิง</t>
  </si>
  <si>
    <t>เมืองนครสวรรค์</t>
  </si>
  <si>
    <t>ปากกราน</t>
  </si>
  <si>
    <t>แม่เปิน</t>
  </si>
  <si>
    <t>ภูเขาทอง</t>
  </si>
  <si>
    <t>แม่วงก์</t>
  </si>
  <si>
    <t>สำเภาล่ม</t>
  </si>
  <si>
    <t>สวนพริก</t>
  </si>
  <si>
    <t>หนองบัว</t>
  </si>
  <si>
    <t>คลองตะเคียน</t>
  </si>
  <si>
    <t>วัดตูม</t>
  </si>
  <si>
    <t>หันตรา</t>
  </si>
  <si>
    <t>ลุมพลี</t>
  </si>
  <si>
    <t>บ้านเกาะ</t>
  </si>
  <si>
    <t>คลองสวนพลู</t>
  </si>
  <si>
    <t>จะแนะ</t>
  </si>
  <si>
    <t>คลองสระบัว</t>
  </si>
  <si>
    <t>เจาะไอร้อง</t>
  </si>
  <si>
    <t>เกาะเรียน</t>
  </si>
  <si>
    <t>ตากใบ</t>
  </si>
  <si>
    <t>บ้านป้อม</t>
  </si>
  <si>
    <t>บาเจาะ</t>
  </si>
  <si>
    <t>บ้านรุน</t>
  </si>
  <si>
    <t>เมืองนราธิวาส</t>
  </si>
  <si>
    <t>ท่าเรือ</t>
  </si>
  <si>
    <t>ท่าเรือพระนครศรีอยุธยา</t>
  </si>
  <si>
    <t>ยี่งอ</t>
  </si>
  <si>
    <t>จำปา</t>
  </si>
  <si>
    <t>ระแงะ</t>
  </si>
  <si>
    <t>ท่าหลวง</t>
  </si>
  <si>
    <t>รือเสาะ</t>
  </si>
  <si>
    <t>บ้านร่อม</t>
  </si>
  <si>
    <t>แว้ง</t>
  </si>
  <si>
    <t>ศาลาลอย</t>
  </si>
  <si>
    <t>ศรีสาคร</t>
  </si>
  <si>
    <t>วังแดง</t>
  </si>
  <si>
    <t>สุคิริน</t>
  </si>
  <si>
    <t>โพธิ์เอน</t>
  </si>
  <si>
    <t>สุไหงโก-ลก</t>
  </si>
  <si>
    <t>ปากท่า</t>
  </si>
  <si>
    <t>สุไหงปาดี</t>
  </si>
  <si>
    <t>หนองขนาก</t>
  </si>
  <si>
    <t>ท่าเจ้าสนุก</t>
  </si>
  <si>
    <t>เชียงกลาง</t>
  </si>
  <si>
    <t>นครหลวง</t>
  </si>
  <si>
    <t>นครหลวงพระนครศรีอยุธยา</t>
  </si>
  <si>
    <t>ท่าวังผา</t>
  </si>
  <si>
    <t>ท่าช้าง</t>
  </si>
  <si>
    <t>ทุ่งช้าง</t>
  </si>
  <si>
    <t>บ่อโพง</t>
  </si>
  <si>
    <t>นาน้อย</t>
  </si>
  <si>
    <t>บ้านชุ้ง</t>
  </si>
  <si>
    <t>นาหมื่น</t>
  </si>
  <si>
    <t>ปากจั่น</t>
  </si>
  <si>
    <t>บ่อเกลือ</t>
  </si>
  <si>
    <t>บางระกำ</t>
  </si>
  <si>
    <t>บ้านหลวง</t>
  </si>
  <si>
    <t>บางพระครู</t>
  </si>
  <si>
    <t>ปัว</t>
  </si>
  <si>
    <t>แม่ลา</t>
  </si>
  <si>
    <t>ภูเพียง</t>
  </si>
  <si>
    <t>หนองปลิง</t>
  </si>
  <si>
    <t>เมืองน่าน</t>
  </si>
  <si>
    <t>คลองสะแก</t>
  </si>
  <si>
    <t>แม่จริม</t>
  </si>
  <si>
    <t>สามไถ</t>
  </si>
  <si>
    <t>เวียงสา</t>
  </si>
  <si>
    <t>พระนอน</t>
  </si>
  <si>
    <t>สองแคว</t>
  </si>
  <si>
    <t>บางไทร</t>
  </si>
  <si>
    <t>บางไทรพระนครศรีอยุธยา</t>
  </si>
  <si>
    <t>สันติสุข</t>
  </si>
  <si>
    <t>เซกา</t>
  </si>
  <si>
    <t>สนามชัย</t>
  </si>
  <si>
    <t>โซ่พิสัย</t>
  </si>
  <si>
    <t>บ้านแป้ง</t>
  </si>
  <si>
    <t>บึงโขงหลง</t>
  </si>
  <si>
    <t>บุ่งคล้า</t>
  </si>
  <si>
    <t>บางยี่โท</t>
  </si>
  <si>
    <t>ปากคาด</t>
  </si>
  <si>
    <t>แคออก</t>
  </si>
  <si>
    <t>พรเจริญ</t>
  </si>
  <si>
    <t>แคตก</t>
  </si>
  <si>
    <t>เมืองบึงกาฬ</t>
  </si>
  <si>
    <t>ช่างเหล็ก</t>
  </si>
  <si>
    <t>ศรีวิไล</t>
  </si>
  <si>
    <t>กระสัง</t>
  </si>
  <si>
    <t>บ้านกลึง</t>
  </si>
  <si>
    <t>คูเมือง</t>
  </si>
  <si>
    <t>ช้างน้อย</t>
  </si>
  <si>
    <t>แคนดง</t>
  </si>
  <si>
    <t>ห่อหมก</t>
  </si>
  <si>
    <t>ไผ่พระ</t>
  </si>
  <si>
    <t>ชำนิ</t>
  </si>
  <si>
    <t>กกแก้วบูรพา</t>
  </si>
  <si>
    <t>นางรอง</t>
  </si>
  <si>
    <t>ไม้ตรา</t>
  </si>
  <si>
    <t>นาโพธิ์</t>
  </si>
  <si>
    <t>บ้านม้า</t>
  </si>
  <si>
    <t>โนนดินแดง</t>
  </si>
  <si>
    <t>โนนสุวรรณ</t>
  </si>
  <si>
    <t>ราชคราม</t>
  </si>
  <si>
    <t>บ้านกรวด</t>
  </si>
  <si>
    <t>ช้างใหญ่</t>
  </si>
  <si>
    <t>บ้านด่าน</t>
  </si>
  <si>
    <t>โพแตง</t>
  </si>
  <si>
    <t>บ้านใหม่ไชยพจน์</t>
  </si>
  <si>
    <t>ประโคนชัย</t>
  </si>
  <si>
    <t>โคกช้าง</t>
  </si>
  <si>
    <t>ปะคำ</t>
  </si>
  <si>
    <t>บางบาล</t>
  </si>
  <si>
    <t>บางบาลพระนครศรีอยุธยา</t>
  </si>
  <si>
    <t>พลับพลาชัย</t>
  </si>
  <si>
    <t>วัดยม</t>
  </si>
  <si>
    <t>พุทไธสง</t>
  </si>
  <si>
    <t>เมืองบุรีรัมย์</t>
  </si>
  <si>
    <t>สะพานไทย</t>
  </si>
  <si>
    <t>ละหานทราย</t>
  </si>
  <si>
    <t>มหาพราหมณ์</t>
  </si>
  <si>
    <t>ลำปลายมาศ</t>
  </si>
  <si>
    <t>กบเจา</t>
  </si>
  <si>
    <t>สตึก</t>
  </si>
  <si>
    <t>บ้านคลัง</t>
  </si>
  <si>
    <t>หนองกี่</t>
  </si>
  <si>
    <t>พระขาว</t>
  </si>
  <si>
    <t>หนองหงส์</t>
  </si>
  <si>
    <t>น้ำเต้า</t>
  </si>
  <si>
    <t>ห้วยราช</t>
  </si>
  <si>
    <t>ทางช้าง</t>
  </si>
  <si>
    <t>วัดตะกู</t>
  </si>
  <si>
    <t>บางหลวงโดด</t>
  </si>
  <si>
    <t>บางหัก</t>
  </si>
  <si>
    <t>บางชะนี</t>
  </si>
  <si>
    <t>บ้านกุ่ม</t>
  </si>
  <si>
    <t>บ้านเลน</t>
  </si>
  <si>
    <t>บางปะอิน</t>
  </si>
  <si>
    <t>บางปะอินพระนครศรีอยุธยา</t>
  </si>
  <si>
    <t>กุยบุรี</t>
  </si>
  <si>
    <t>ทับสะแก</t>
  </si>
  <si>
    <t>บ้านโพ</t>
  </si>
  <si>
    <t>บางสะพาน</t>
  </si>
  <si>
    <t>บ้านกรด</t>
  </si>
  <si>
    <t>บางสะพานน้อย</t>
  </si>
  <si>
    <t>บางกระสั้น</t>
  </si>
  <si>
    <t>ปราณบุรี</t>
  </si>
  <si>
    <t>คลองจิก</t>
  </si>
  <si>
    <t>เมืองประจวบคีรีขันธ์</t>
  </si>
  <si>
    <t>บ้านหว้า</t>
  </si>
  <si>
    <t>สามร้อยยอด</t>
  </si>
  <si>
    <t>หัวหิน</t>
  </si>
  <si>
    <t>บางประแดง</t>
  </si>
  <si>
    <t>กบินทร์บุรี</t>
  </si>
  <si>
    <t>สามเรือน</t>
  </si>
  <si>
    <t>นาดี</t>
  </si>
  <si>
    <t>เกาะเกิด</t>
  </si>
  <si>
    <t>บ้านสร้าง</t>
  </si>
  <si>
    <t>บ้านพลับ</t>
  </si>
  <si>
    <t>ประจันตคาม</t>
  </si>
  <si>
    <t>เมืองปราจีนบุรี</t>
  </si>
  <si>
    <t>คุ้งลาน</t>
  </si>
  <si>
    <t>ศรีมหาโพธิ</t>
  </si>
  <si>
    <t>ศรีมโหสถ</t>
  </si>
  <si>
    <t>กะพ้อ</t>
  </si>
  <si>
    <t>ตลาดเกรียบ</t>
  </si>
  <si>
    <t>โคกโพธิ์</t>
  </si>
  <si>
    <t>ขนอนหลวง</t>
  </si>
  <si>
    <t>ทุ่งยางแดง</t>
  </si>
  <si>
    <t>บางปะหัน</t>
  </si>
  <si>
    <t>บางปะหันพระนครศรีอยุธยา</t>
  </si>
  <si>
    <t>ปะนาเระ</t>
  </si>
  <si>
    <t>ขยาย</t>
  </si>
  <si>
    <t>มายอ</t>
  </si>
  <si>
    <t>เมืองปัตตานี</t>
  </si>
  <si>
    <t>เสาธง</t>
  </si>
  <si>
    <t>แม่ลาน</t>
  </si>
  <si>
    <t>ทางกลาง</t>
  </si>
  <si>
    <t>ไม้แก่น</t>
  </si>
  <si>
    <t>บางเพลิง</t>
  </si>
  <si>
    <t>ยะรัง</t>
  </si>
  <si>
    <t>หันสัง</t>
  </si>
  <si>
    <t>ยะหริ่ง</t>
  </si>
  <si>
    <t>บางนางร้า</t>
  </si>
  <si>
    <t>สายบุรี</t>
  </si>
  <si>
    <t>ตานิม</t>
  </si>
  <si>
    <t>หนองจิก</t>
  </si>
  <si>
    <t>ทับน้ำ</t>
  </si>
  <si>
    <t>ขวัญเมือง</t>
  </si>
  <si>
    <t>บางซ้าย</t>
  </si>
  <si>
    <t>บ้านลี่</t>
  </si>
  <si>
    <t>โพธิ์สามต้น</t>
  </si>
  <si>
    <t>พุทเลา</t>
  </si>
  <si>
    <t>ตาลเอน</t>
  </si>
  <si>
    <t>บ้านขล้อ</t>
  </si>
  <si>
    <t>บ้านแพรก</t>
  </si>
  <si>
    <t>ผักไห่</t>
  </si>
  <si>
    <t>ผักไห่พระนครศรีอยุธยา</t>
  </si>
  <si>
    <t>อมฤต</t>
  </si>
  <si>
    <t>บ้านแค</t>
  </si>
  <si>
    <t>ภาชี</t>
  </si>
  <si>
    <t>ลาดน้ำเค็ม</t>
  </si>
  <si>
    <t>มหาราช</t>
  </si>
  <si>
    <t>ตาลาน</t>
  </si>
  <si>
    <t>ลาดบัวหลวง</t>
  </si>
  <si>
    <t>ท่าดินแดง</t>
  </si>
  <si>
    <t>วังน้อย</t>
  </si>
  <si>
    <t>ดอนลาน</t>
  </si>
  <si>
    <t>เสนา</t>
  </si>
  <si>
    <t>อุทัย</t>
  </si>
  <si>
    <t>กุฎี</t>
  </si>
  <si>
    <t>จุน</t>
  </si>
  <si>
    <t>ลำตะเคียน</t>
  </si>
  <si>
    <t>เชียงคำ</t>
  </si>
  <si>
    <t>เชียงม่วน</t>
  </si>
  <si>
    <t>ดอกคำใต้</t>
  </si>
  <si>
    <t>หนองน้ำใหญ่</t>
  </si>
  <si>
    <t>ปง</t>
  </si>
  <si>
    <t>ลาดชิด</t>
  </si>
  <si>
    <t>ภูกามยาว</t>
  </si>
  <si>
    <t>หน้าโคก</t>
  </si>
  <si>
    <t>ภูซาง</t>
  </si>
  <si>
    <t>บ้านใหญ่</t>
  </si>
  <si>
    <t>เมืองพะเยา</t>
  </si>
  <si>
    <t>ภาชีพระนครศรีอยุธยา</t>
  </si>
  <si>
    <t>แม่ใจ</t>
  </si>
  <si>
    <t>โคกม่วง</t>
  </si>
  <si>
    <t>กะปง</t>
  </si>
  <si>
    <t>ระโสม</t>
  </si>
  <si>
    <t>เกาะยาว</t>
  </si>
  <si>
    <t>หนองน้ำใส</t>
  </si>
  <si>
    <t>คุระบุรี</t>
  </si>
  <si>
    <t>ดอนหญ้านาง</t>
  </si>
  <si>
    <t>ตะกั่วทุ่ง</t>
  </si>
  <si>
    <t>ไผ่ล้อม</t>
  </si>
  <si>
    <t>ตะกั่วป่า</t>
  </si>
  <si>
    <t>กระจิว</t>
  </si>
  <si>
    <t>ทับปุด</t>
  </si>
  <si>
    <t>พระแก้ว</t>
  </si>
  <si>
    <t>ท้ายเหมือง</t>
  </si>
  <si>
    <t>ลาดบัวหลวงพระนครศรีอยุธยา</t>
  </si>
  <si>
    <t>เมืองพังงา</t>
  </si>
  <si>
    <t>หลักชัย</t>
  </si>
  <si>
    <t>กงหรา</t>
  </si>
  <si>
    <t>สามเมือง</t>
  </si>
  <si>
    <t>เขาชัยสน</t>
  </si>
  <si>
    <t>พระยาบันลือ</t>
  </si>
  <si>
    <t>ควนขนุน</t>
  </si>
  <si>
    <t>สิงหนาท</t>
  </si>
  <si>
    <t>ตะโหมด</t>
  </si>
  <si>
    <t>คู้สลอด</t>
  </si>
  <si>
    <t>คลองพระยาบันลือ</t>
  </si>
  <si>
    <t>ปากพะยูน</t>
  </si>
  <si>
    <t>ลำตาเสา</t>
  </si>
  <si>
    <t>วังน้อยพระนครศรีอยุธยา</t>
  </si>
  <si>
    <t>ป่าบอน</t>
  </si>
  <si>
    <t>บ่อตาโล่</t>
  </si>
  <si>
    <t>ป่าพะยอม</t>
  </si>
  <si>
    <t>เมืองพัทลุง</t>
  </si>
  <si>
    <t>ศรีนครินทร์</t>
  </si>
  <si>
    <t>สนับทึบ</t>
  </si>
  <si>
    <t>ศรีบรรพต</t>
  </si>
  <si>
    <t>พยอม</t>
  </si>
  <si>
    <t>ดงเจริญ</t>
  </si>
  <si>
    <t>หันตะเภา</t>
  </si>
  <si>
    <t>ตะพานหิน</t>
  </si>
  <si>
    <t>วังจุฬา</t>
  </si>
  <si>
    <t>ทับคล้อ</t>
  </si>
  <si>
    <t>ข้าวงาม</t>
  </si>
  <si>
    <t>บางมูลนาก</t>
  </si>
  <si>
    <t>ชะแมบ</t>
  </si>
  <si>
    <t>บึงนาราง</t>
  </si>
  <si>
    <t>เสนาพระนครศรีอยุธยา</t>
  </si>
  <si>
    <t>โพทะเล</t>
  </si>
  <si>
    <t>บ้านแพน</t>
  </si>
  <si>
    <t>โพธิ์ประทับช้าง</t>
  </si>
  <si>
    <t>เจ้าเจ็ด</t>
  </si>
  <si>
    <t>เมืองพิจิตร</t>
  </si>
  <si>
    <t>สามกอ</t>
  </si>
  <si>
    <t>วชิรบารมี</t>
  </si>
  <si>
    <t>บางนมโค</t>
  </si>
  <si>
    <t>วังทรายพูน</t>
  </si>
  <si>
    <t>หัวเวียง</t>
  </si>
  <si>
    <t>สากเหล็ก</t>
  </si>
  <si>
    <t>มารวิชัย</t>
  </si>
  <si>
    <t>สามง่าม</t>
  </si>
  <si>
    <t>ชาติตระการ</t>
  </si>
  <si>
    <t>รางจรเข้</t>
  </si>
  <si>
    <t>นครไทย</t>
  </si>
  <si>
    <t>บ้านกระทุ่ม</t>
  </si>
  <si>
    <t>เนินมะปราง</t>
  </si>
  <si>
    <t>บ้านแถว</t>
  </si>
  <si>
    <t>บางกระทุ่ม</t>
  </si>
  <si>
    <t>ชายนา</t>
  </si>
  <si>
    <t>สามตุ่ม</t>
  </si>
  <si>
    <t>พรหมพิราม</t>
  </si>
  <si>
    <t>ลาดงา</t>
  </si>
  <si>
    <t>เมืองพิษณุโลก</t>
  </si>
  <si>
    <t>ดอนทอง</t>
  </si>
  <si>
    <t>วังทอง</t>
  </si>
  <si>
    <t>วัดโบสถ์</t>
  </si>
  <si>
    <t>เจ้าเสด็จ</t>
  </si>
  <si>
    <t>แก่งกระจาน</t>
  </si>
  <si>
    <t>บางซ้ายพระนครศรีอยุธยา</t>
  </si>
  <si>
    <t>เขาย้อย</t>
  </si>
  <si>
    <t>แก้วฟ้า</t>
  </si>
  <si>
    <t>ชะอำ</t>
  </si>
  <si>
    <t>เต่าเล่า</t>
  </si>
  <si>
    <t>ท่ายาง</t>
  </si>
  <si>
    <t>ปลายกลัด</t>
  </si>
  <si>
    <t>บ้านลาด</t>
  </si>
  <si>
    <t>เทพมงคล</t>
  </si>
  <si>
    <t>บ้านแหลม</t>
  </si>
  <si>
    <t>วังพัฒนา</t>
  </si>
  <si>
    <t>เมืองเพชรบุรี</t>
  </si>
  <si>
    <t>คานหาม</t>
  </si>
  <si>
    <t>อุทัยพระนครศรีอยุธยา</t>
  </si>
  <si>
    <t>หนองหญ้าปล้อง</t>
  </si>
  <si>
    <t>บ้านช้าง</t>
  </si>
  <si>
    <t>เขาค้อ</t>
  </si>
  <si>
    <t>สามบัณฑิต</t>
  </si>
  <si>
    <t>ชนแดน</t>
  </si>
  <si>
    <t>บ้านหีบ</t>
  </si>
  <si>
    <t>น้ำหนาว</t>
  </si>
  <si>
    <t>หนองไม้ซุง</t>
  </si>
  <si>
    <t>บึงสามพัน</t>
  </si>
  <si>
    <t>เมืองเพชรบูรณ์</t>
  </si>
  <si>
    <t>วังโป่ง</t>
  </si>
  <si>
    <t>หนองน้ำส้ม</t>
  </si>
  <si>
    <t>วิเชียรบุรี</t>
  </si>
  <si>
    <t>โพสาวหาญ</t>
  </si>
  <si>
    <t>ศรีเทพ</t>
  </si>
  <si>
    <t>ธนู</t>
  </si>
  <si>
    <t>หนองไผ่</t>
  </si>
  <si>
    <t>ข้าวเม่า</t>
  </si>
  <si>
    <t>หล่มเก่า</t>
  </si>
  <si>
    <t>หัวไผ่</t>
  </si>
  <si>
    <t>มหาราชพระนครศรีอยุธยา</t>
  </si>
  <si>
    <t>หล่มสัก</t>
  </si>
  <si>
    <t>กะทุ่ม</t>
  </si>
  <si>
    <t>เด่นชัย</t>
  </si>
  <si>
    <t>เมืองแพร่</t>
  </si>
  <si>
    <t>ร้องกวาง</t>
  </si>
  <si>
    <t>ลอง</t>
  </si>
  <si>
    <t>โรงช้าง</t>
  </si>
  <si>
    <t>วังชิ้น</t>
  </si>
  <si>
    <t>เจ้าปลุก</t>
  </si>
  <si>
    <t>สอง</t>
  </si>
  <si>
    <t>พิตเพียน</t>
  </si>
  <si>
    <t>สูงเม่น</t>
  </si>
  <si>
    <t>หนองม่วงไข่</t>
  </si>
  <si>
    <t>บ้านขวาง</t>
  </si>
  <si>
    <t>กะทู้</t>
  </si>
  <si>
    <t>ท่าตอ</t>
  </si>
  <si>
    <t>ถลาง</t>
  </si>
  <si>
    <t>เมืองภูเก็ต</t>
  </si>
  <si>
    <t>บ้านแพรกพระนครศรีอยุธยา</t>
  </si>
  <si>
    <t>กันทรวิชัย</t>
  </si>
  <si>
    <t>กุดรัง</t>
  </si>
  <si>
    <t>สำพะเนียง</t>
  </si>
  <si>
    <t>แกดำ</t>
  </si>
  <si>
    <t>คลองน้อย</t>
  </si>
  <si>
    <t>โกสุมพิสัย</t>
  </si>
  <si>
    <t>สองห้อง</t>
  </si>
  <si>
    <t>ชื่นชม</t>
  </si>
  <si>
    <t>ตลาดหลวง</t>
  </si>
  <si>
    <t>เมืองอ่างทอง</t>
  </si>
  <si>
    <t>เมืองอ่างทองอ่างทอง</t>
  </si>
  <si>
    <t>เชียงยืน</t>
  </si>
  <si>
    <t>นาเชือก</t>
  </si>
  <si>
    <t>ศาลาแดง</t>
  </si>
  <si>
    <t>นาดูน</t>
  </si>
  <si>
    <t>ป่างิ้ว</t>
  </si>
  <si>
    <t>บรบือ</t>
  </si>
  <si>
    <t>บ้านแห</t>
  </si>
  <si>
    <t>พยัคฆภูมิพิสัย</t>
  </si>
  <si>
    <t>ตลาดกรวด</t>
  </si>
  <si>
    <t>เมืองมหาสารคาม</t>
  </si>
  <si>
    <t>มหาดไทย</t>
  </si>
  <si>
    <t>ยางสีสุราช</t>
  </si>
  <si>
    <t>บ้านอิฐ</t>
  </si>
  <si>
    <t>วาปีปทุม</t>
  </si>
  <si>
    <t>คำชะอี</t>
  </si>
  <si>
    <t>จำปาหล่อ</t>
  </si>
  <si>
    <t>ดงหลวง</t>
  </si>
  <si>
    <t>โพสะ</t>
  </si>
  <si>
    <t>ดอนตาล</t>
  </si>
  <si>
    <t>บ้านรี</t>
  </si>
  <si>
    <t>นิคมคำสร้อย</t>
  </si>
  <si>
    <t>คลองวัว</t>
  </si>
  <si>
    <t>เมืองมุกดาหาร</t>
  </si>
  <si>
    <t>ย่านซื่อ</t>
  </si>
  <si>
    <t>หนองสูง</t>
  </si>
  <si>
    <t>จรเข้ร้อง</t>
  </si>
  <si>
    <t>ไชโย</t>
  </si>
  <si>
    <t>ไชโยอ่างทอง</t>
  </si>
  <si>
    <t>หว้านใหญ่</t>
  </si>
  <si>
    <t>ไชยภูมิ</t>
  </si>
  <si>
    <t>ขุนยวม</t>
  </si>
  <si>
    <t>ชัยฤทธิ์</t>
  </si>
  <si>
    <t>ปางมะผ้า</t>
  </si>
  <si>
    <t>เทวราช</t>
  </si>
  <si>
    <t>ปาย</t>
  </si>
  <si>
    <t>ราชสถิตย์</t>
  </si>
  <si>
    <t>เมืองแม่ฮ่องสอน</t>
  </si>
  <si>
    <t>แม่ลาน้อย</t>
  </si>
  <si>
    <t>หลักฟ้า</t>
  </si>
  <si>
    <t>แม่สะเรียง</t>
  </si>
  <si>
    <t>ชะไว</t>
  </si>
  <si>
    <t>สบเมย</t>
  </si>
  <si>
    <t>ตรีณรงค์</t>
  </si>
  <si>
    <t>กุดชุม</t>
  </si>
  <si>
    <t>บางปลากด</t>
  </si>
  <si>
    <t>ป่าโมก</t>
  </si>
  <si>
    <t>ป่าโมกอ่างทอง</t>
  </si>
  <si>
    <t>ค้อวัง</t>
  </si>
  <si>
    <t>คำเขื่อนแก้ว</t>
  </si>
  <si>
    <t>สายทอง</t>
  </si>
  <si>
    <t>ทรายมูล</t>
  </si>
  <si>
    <t>ไทยเจริญ</t>
  </si>
  <si>
    <t>บางเสด็จ</t>
  </si>
  <si>
    <t>ป่าติ้ว</t>
  </si>
  <si>
    <t>นรสิงห์</t>
  </si>
  <si>
    <t>มหาชนะชัย</t>
  </si>
  <si>
    <t>เอกราช</t>
  </si>
  <si>
    <t>เมืองยโสธร</t>
  </si>
  <si>
    <t>โผงเผง</t>
  </si>
  <si>
    <t>เลิงนกทา</t>
  </si>
  <si>
    <t>อ่างแก้ว</t>
  </si>
  <si>
    <t>โพธิ์ทอง</t>
  </si>
  <si>
    <t>โพธิ์ทองอ่างทอง</t>
  </si>
  <si>
    <t>กรงปินัง</t>
  </si>
  <si>
    <t>อินทประมูล</t>
  </si>
  <si>
    <t>กาบัง</t>
  </si>
  <si>
    <t>ธารโต</t>
  </si>
  <si>
    <t>หนองแม่ไก่</t>
  </si>
  <si>
    <t>บันนังสตา</t>
  </si>
  <si>
    <t>รำมะสัก</t>
  </si>
  <si>
    <t>เบตง</t>
  </si>
  <si>
    <t>เมืองยะลา</t>
  </si>
  <si>
    <t>โพธิ์รังนก</t>
  </si>
  <si>
    <t>ยะหา</t>
  </si>
  <si>
    <t>รามัน</t>
  </si>
  <si>
    <t>โคกพุทรา</t>
  </si>
  <si>
    <t>เกษตรวิสัย</t>
  </si>
  <si>
    <t>ยางช้าย</t>
  </si>
  <si>
    <t>จตุรพักตรพิมาน</t>
  </si>
  <si>
    <t>บ่อแร่</t>
  </si>
  <si>
    <t>จังหาร</t>
  </si>
  <si>
    <t>ทางพระ</t>
  </si>
  <si>
    <t>เชียงขวัญ</t>
  </si>
  <si>
    <t>ทุ่งเขาหลวง</t>
  </si>
  <si>
    <t>บางเจ้าฉ่า</t>
  </si>
  <si>
    <t>ธวัชบุรี</t>
  </si>
  <si>
    <t>คำหยาด</t>
  </si>
  <si>
    <t>ปทุมรัตต์</t>
  </si>
  <si>
    <t>แสวงหา</t>
  </si>
  <si>
    <t>แสวงหาอ่างทอง</t>
  </si>
  <si>
    <t>พนมไพร</t>
  </si>
  <si>
    <t>ศรีพราน</t>
  </si>
  <si>
    <t>โพธิ์ชัย</t>
  </si>
  <si>
    <t>บ้านพราน</t>
  </si>
  <si>
    <t>โพนทราย</t>
  </si>
  <si>
    <t>วังน้ำเย็น</t>
  </si>
  <si>
    <t>โพนทอง</t>
  </si>
  <si>
    <t>สีบัวทอง</t>
  </si>
  <si>
    <t>เมยวดี</t>
  </si>
  <si>
    <t>ห้วยไผ่</t>
  </si>
  <si>
    <t>เมืองร้อยเอ็ด</t>
  </si>
  <si>
    <t>จำลอง</t>
  </si>
  <si>
    <t>เมืองสรวง</t>
  </si>
  <si>
    <t>ไผ่จำศีล</t>
  </si>
  <si>
    <t>วิเศษชัยชาญ</t>
  </si>
  <si>
    <t>วิเศษชัยชาญอ่างทอง</t>
  </si>
  <si>
    <t>ศรีสมเด็จ</t>
  </si>
  <si>
    <t>ศาลเจ้าโรงทอง</t>
  </si>
  <si>
    <t>สุวรรณภูมิ</t>
  </si>
  <si>
    <t>ไผ่ดำพัฒนา</t>
  </si>
  <si>
    <t>เสลภูมิ</t>
  </si>
  <si>
    <t>สาวร้องไห้</t>
  </si>
  <si>
    <t>หนองพอก</t>
  </si>
  <si>
    <t>หนองฮี</t>
  </si>
  <si>
    <t>ยี่ล้น</t>
  </si>
  <si>
    <t>อาจสามารถ</t>
  </si>
  <si>
    <t>บางจัก</t>
  </si>
  <si>
    <t>กระบุรี</t>
  </si>
  <si>
    <t>ห้วยคันแหลน</t>
  </si>
  <si>
    <t>กะเปอร์</t>
  </si>
  <si>
    <t>คลองขนาก</t>
  </si>
  <si>
    <t>เมืองระนอง</t>
  </si>
  <si>
    <t>ไผ่วง</t>
  </si>
  <si>
    <t>ละอุ่น</t>
  </si>
  <si>
    <t>สี่ร้อย</t>
  </si>
  <si>
    <t>สุขสำราญ</t>
  </si>
  <si>
    <t>ม่วงเตี้ย</t>
  </si>
  <si>
    <t>แกลง</t>
  </si>
  <si>
    <t>หัวตะพาน</t>
  </si>
  <si>
    <t>เขาชะเมา</t>
  </si>
  <si>
    <t>หลักแก้ว</t>
  </si>
  <si>
    <t>นิคมพัฒนา</t>
  </si>
  <si>
    <t>ตลาดใหม่</t>
  </si>
  <si>
    <t>บ้านค่าย</t>
  </si>
  <si>
    <t>สามโก้</t>
  </si>
  <si>
    <t>สามโก้อ่างทอง</t>
  </si>
  <si>
    <t>ราษฎรพัฒนา</t>
  </si>
  <si>
    <t>ปลวกแดง</t>
  </si>
  <si>
    <t>อบทม</t>
  </si>
  <si>
    <t>เมืองระยอง</t>
  </si>
  <si>
    <t>โพธิ์ม่วงพันธ์</t>
  </si>
  <si>
    <t>วังจันทร์</t>
  </si>
  <si>
    <t>มงคลธรรมนิมิต</t>
  </si>
  <si>
    <t>จอมบึง</t>
  </si>
  <si>
    <t>ทะเลชุบศร</t>
  </si>
  <si>
    <t>เมืองลพบุรี</t>
  </si>
  <si>
    <t>เมืองลพบุรีลพบุรี</t>
  </si>
  <si>
    <t>ดำเนินสะดวก</t>
  </si>
  <si>
    <t>ท่าหิน</t>
  </si>
  <si>
    <t>บางแพ</t>
  </si>
  <si>
    <t>กกโก</t>
  </si>
  <si>
    <t>บ้านคา</t>
  </si>
  <si>
    <t>โก่งธนู</t>
  </si>
  <si>
    <t>บ้านโป่ง</t>
  </si>
  <si>
    <t>เขาพระงาม</t>
  </si>
  <si>
    <t>ปากท่อ</t>
  </si>
  <si>
    <t>เขาสามยอด</t>
  </si>
  <si>
    <t>โพธาราม</t>
  </si>
  <si>
    <t>โคกกะเทียม</t>
  </si>
  <si>
    <t>เมืองราชบุรี</t>
  </si>
  <si>
    <t>โคกลำพาน</t>
  </si>
  <si>
    <t>วัดเพลง</t>
  </si>
  <si>
    <t>โคกตูม</t>
  </si>
  <si>
    <t>สวนผึ้ง</t>
  </si>
  <si>
    <t>งิ้วราย</t>
  </si>
  <si>
    <t>โคกเจริญ</t>
  </si>
  <si>
    <t>ดอนโพธิ์</t>
  </si>
  <si>
    <t>โคกสำโรง</t>
  </si>
  <si>
    <t>ตะลุง</t>
  </si>
  <si>
    <t>ชัยบาดาล</t>
  </si>
  <si>
    <t>ท่าแค</t>
  </si>
  <si>
    <t>ท่าวุ้ง</t>
  </si>
  <si>
    <t>นิคมสร้างตนเอง</t>
  </si>
  <si>
    <t>บ้านหมี่</t>
  </si>
  <si>
    <t>บางขันหมาก</t>
  </si>
  <si>
    <t>พัฒนานิคม</t>
  </si>
  <si>
    <t>บ้านข่อย</t>
  </si>
  <si>
    <t>ท้ายตลาด</t>
  </si>
  <si>
    <t>ลำสนธิ</t>
  </si>
  <si>
    <t>ป่าตาล</t>
  </si>
  <si>
    <t>สระโบสถ์</t>
  </si>
  <si>
    <t>พรหมมาสตร์</t>
  </si>
  <si>
    <t>หนองม่วง</t>
  </si>
  <si>
    <t>โพธิ์เก้าต้น</t>
  </si>
  <si>
    <t>เกาะคา</t>
  </si>
  <si>
    <t>โพธิ์ตรุ</t>
  </si>
  <si>
    <t>งาว</t>
  </si>
  <si>
    <t>สี่คลอง</t>
  </si>
  <si>
    <t>แจ้ห่ม</t>
  </si>
  <si>
    <t>ถนนใหญ่</t>
  </si>
  <si>
    <t>เถิน</t>
  </si>
  <si>
    <t>พัฒนานิคมลพบุรี</t>
  </si>
  <si>
    <t>เมืองปาน</t>
  </si>
  <si>
    <t>ช่องสาริกา</t>
  </si>
  <si>
    <t>เมืองลำปาง</t>
  </si>
  <si>
    <t>มะนาวหวาน</t>
  </si>
  <si>
    <t>แม่ทะ</t>
  </si>
  <si>
    <t>ดีลัง</t>
  </si>
  <si>
    <t>แม่พริก</t>
  </si>
  <si>
    <t>โคกสลุง</t>
  </si>
  <si>
    <t>แม่เมาะ</t>
  </si>
  <si>
    <t>ชอนน้อย</t>
  </si>
  <si>
    <t>วังเหนือ</t>
  </si>
  <si>
    <t>สบปราบ</t>
  </si>
  <si>
    <t>ห้วยขุนราม</t>
  </si>
  <si>
    <t>เสริมงาม</t>
  </si>
  <si>
    <t>น้ำสุด</t>
  </si>
  <si>
    <t>ห้างฉัตร</t>
  </si>
  <si>
    <t>โคกสำโรงลพบุรี</t>
  </si>
  <si>
    <t>ทุ่งหัวช้าง</t>
  </si>
  <si>
    <t>เกาะแก้ว</t>
  </si>
  <si>
    <t>บ้านธิ</t>
  </si>
  <si>
    <t>ถลุงเหล็ก</t>
  </si>
  <si>
    <t>บ้านโฮ่ง</t>
  </si>
  <si>
    <t>หลุมข้าว</t>
  </si>
  <si>
    <t>ป่าซาง</t>
  </si>
  <si>
    <t>ห้วยโป่ง</t>
  </si>
  <si>
    <t>เมืองลำพูน</t>
  </si>
  <si>
    <t>คลองเกตุ</t>
  </si>
  <si>
    <t>แม่ทา</t>
  </si>
  <si>
    <t>สะแกราบ</t>
  </si>
  <si>
    <t>ลี้</t>
  </si>
  <si>
    <t>เพนียด</t>
  </si>
  <si>
    <t>เวียงหนองล่อง</t>
  </si>
  <si>
    <t>วังเพลิง</t>
  </si>
  <si>
    <t>เชียงคาน</t>
  </si>
  <si>
    <t>ดงมะรุม</t>
  </si>
  <si>
    <t>ด่านซ้าย</t>
  </si>
  <si>
    <t>วังขอนขว้าง</t>
  </si>
  <si>
    <t>ท่าลี่</t>
  </si>
  <si>
    <t>วังจั่น</t>
  </si>
  <si>
    <t>นาด้วง</t>
  </si>
  <si>
    <t>นาแห้ว</t>
  </si>
  <si>
    <t>ลำนารายณ์</t>
  </si>
  <si>
    <t>ชัยบาดาลลพบุรี</t>
  </si>
  <si>
    <t>ปากชม</t>
  </si>
  <si>
    <t>ชัยนารายณ์</t>
  </si>
  <si>
    <t>ผาขาว</t>
  </si>
  <si>
    <t>ศิลาทิพย์</t>
  </si>
  <si>
    <t>ภูกระดึง</t>
  </si>
  <si>
    <t>ห้วยหิน</t>
  </si>
  <si>
    <t>ภูเรือ</t>
  </si>
  <si>
    <t>ม่วงค่อม</t>
  </si>
  <si>
    <t>ภูหลวง</t>
  </si>
  <si>
    <t>บัวชุม</t>
  </si>
  <si>
    <t>เมืองเลย</t>
  </si>
  <si>
    <t>ท่าดินดำ</t>
  </si>
  <si>
    <t>วังสะพุง</t>
  </si>
  <si>
    <t>มะกอกหวาน</t>
  </si>
  <si>
    <t>หนองหิน</t>
  </si>
  <si>
    <t>ซับตะเคียน</t>
  </si>
  <si>
    <t>เอราวัณ</t>
  </si>
  <si>
    <t>นาโสม</t>
  </si>
  <si>
    <t>กันทรลักษ์</t>
  </si>
  <si>
    <t>หนองยายโต๊ะ</t>
  </si>
  <si>
    <t>กันทรารมย์</t>
  </si>
  <si>
    <t>เกาะรัง</t>
  </si>
  <si>
    <t>ขุขันธ์</t>
  </si>
  <si>
    <t>ท่ามะนาว</t>
  </si>
  <si>
    <t>ขุนหาญ</t>
  </si>
  <si>
    <t>นิคมลำนารายณ์</t>
  </si>
  <si>
    <t>น้ำเกลี้ยง</t>
  </si>
  <si>
    <t>โนนคูณ</t>
  </si>
  <si>
    <t>บ้านใหม่สามัคคี</t>
  </si>
  <si>
    <t>บึงบูรพ์</t>
  </si>
  <si>
    <t>เขาแหลม</t>
  </si>
  <si>
    <t>เบญจลักษ์</t>
  </si>
  <si>
    <t>ท่าวุ้งลพบุรี</t>
  </si>
  <si>
    <t>ปรางค์กู่</t>
  </si>
  <si>
    <t>บางคู้</t>
  </si>
  <si>
    <t>พยุห์</t>
  </si>
  <si>
    <t>โพตลาดแก้ว</t>
  </si>
  <si>
    <t>โพธิ์ศรีสุวรรณ</t>
  </si>
  <si>
    <t>บางลี่</t>
  </si>
  <si>
    <t>ไพรบึง</t>
  </si>
  <si>
    <t>บางงา</t>
  </si>
  <si>
    <t>ภูสิงห์</t>
  </si>
  <si>
    <t>โคกสลุด</t>
  </si>
  <si>
    <t>เมืองจันทร์</t>
  </si>
  <si>
    <t>เขาสมอคอน</t>
  </si>
  <si>
    <t>เมืองศรีสะเกษ</t>
  </si>
  <si>
    <t>หัวสำโรง</t>
  </si>
  <si>
    <t>ยางชุมน้อย</t>
  </si>
  <si>
    <t>ลาดสาลี่</t>
  </si>
  <si>
    <t>ราษีไศล</t>
  </si>
  <si>
    <t>บ้านเบิก</t>
  </si>
  <si>
    <t>วังหิน</t>
  </si>
  <si>
    <t>มุจลินท์</t>
  </si>
  <si>
    <t>ศรีรัตนะ</t>
  </si>
  <si>
    <t>ไผ่ใหญ่</t>
  </si>
  <si>
    <t>บ้านหมี่ลพบุรี</t>
  </si>
  <si>
    <t>ศิลาลาด</t>
  </si>
  <si>
    <t>บ้านทราย</t>
  </si>
  <si>
    <t>ห้วยทับทัน</t>
  </si>
  <si>
    <t>บ้านกล้วย</t>
  </si>
  <si>
    <t>อุทุมพรพิสัย</t>
  </si>
  <si>
    <t>ดงพลับ</t>
  </si>
  <si>
    <t>กุดบาก</t>
  </si>
  <si>
    <t>บ้านชี</t>
  </si>
  <si>
    <t>กุสุมาลย์</t>
  </si>
  <si>
    <t>พุคา</t>
  </si>
  <si>
    <t>คำตากล้า</t>
  </si>
  <si>
    <t>หินปัก</t>
  </si>
  <si>
    <t>โคกศรีสุพรรณ</t>
  </si>
  <si>
    <t>เจริญศิลป์</t>
  </si>
  <si>
    <t>หนองทรายขาว</t>
  </si>
  <si>
    <t>เต่างอย</t>
  </si>
  <si>
    <t>บางกะพี้</t>
  </si>
  <si>
    <t>นิคมน้ำอูน</t>
  </si>
  <si>
    <t>หนองเต่า</t>
  </si>
  <si>
    <t>บ้านม่วง</t>
  </si>
  <si>
    <t>พรรณานิคม</t>
  </si>
  <si>
    <t>บางขาม</t>
  </si>
  <si>
    <t>พังโคน</t>
  </si>
  <si>
    <t>ดอนดึง</t>
  </si>
  <si>
    <t>โพนนาแก้ว</t>
  </si>
  <si>
    <t>ชอนม่วง</t>
  </si>
  <si>
    <t>ภูพาน</t>
  </si>
  <si>
    <t>หนองกระเบียน</t>
  </si>
  <si>
    <t>เมืองสกลนคร</t>
  </si>
  <si>
    <t>สายห้วยแก้ว</t>
  </si>
  <si>
    <t>วานรนิวาส</t>
  </si>
  <si>
    <t>มหาสอน</t>
  </si>
  <si>
    <t>วาริชภูมิ</t>
  </si>
  <si>
    <t>สว่างแดนดิน</t>
  </si>
  <si>
    <t>เชียงงา</t>
  </si>
  <si>
    <t>ส่องดาว</t>
  </si>
  <si>
    <t>หนองเมือง</t>
  </si>
  <si>
    <t>อากาศอำนวย</t>
  </si>
  <si>
    <t>สนามแจง</t>
  </si>
  <si>
    <t>กระแสสินธุ์</t>
  </si>
  <si>
    <t>ท่าหลวงลพบุรี</t>
  </si>
  <si>
    <t>คลองหอยโข่ง</t>
  </si>
  <si>
    <t>แก่งผักกูด</t>
  </si>
  <si>
    <t>ควนเนียง</t>
  </si>
  <si>
    <t>ซับจำปา</t>
  </si>
  <si>
    <t>จะนะ</t>
  </si>
  <si>
    <t>หนองผักแว่น</t>
  </si>
  <si>
    <t>เทพา</t>
  </si>
  <si>
    <t>ทะเลวังวัด</t>
  </si>
  <si>
    <t>นาทวี</t>
  </si>
  <si>
    <t>หัวลำ</t>
  </si>
  <si>
    <t>นาหม่อม</t>
  </si>
  <si>
    <t>สระโบสถ์ลพบุรี</t>
  </si>
  <si>
    <t>บางกล่ำ</t>
  </si>
  <si>
    <t>มหาโพธิ</t>
  </si>
  <si>
    <t>เมืองสงขลา</t>
  </si>
  <si>
    <t>ทุ่งท่าช้าง</t>
  </si>
  <si>
    <t>ระโนด</t>
  </si>
  <si>
    <t>ห้วยใหญ่</t>
  </si>
  <si>
    <t>รัตภูมิ</t>
  </si>
  <si>
    <t>นิยมชัย</t>
  </si>
  <si>
    <t>สทิงพระ</t>
  </si>
  <si>
    <t>โคกเจริญลพบุรี</t>
  </si>
  <si>
    <t>สะเดา</t>
  </si>
  <si>
    <t>ยางราก</t>
  </si>
  <si>
    <t>สะบ้าย้อย</t>
  </si>
  <si>
    <t>หนองมะค่า</t>
  </si>
  <si>
    <t>สิงหนคร</t>
  </si>
  <si>
    <t>หาดใหญ่</t>
  </si>
  <si>
    <t>โคกแสมสาร</t>
  </si>
  <si>
    <t>ควนกาหลง</t>
  </si>
  <si>
    <t>ลำสนธิลพบุรี</t>
  </si>
  <si>
    <t>ควนโดน</t>
  </si>
  <si>
    <t>ซับสมบูรณ์</t>
  </si>
  <si>
    <t>ท่าแพ</t>
  </si>
  <si>
    <t>หนองรี</t>
  </si>
  <si>
    <t>ทุ่งหว้า</t>
  </si>
  <si>
    <t>กุดตาเพชร</t>
  </si>
  <si>
    <t>มะนัง</t>
  </si>
  <si>
    <t>เขารวก</t>
  </si>
  <si>
    <t>เมืองสตูล</t>
  </si>
  <si>
    <t>เขาน้อย</t>
  </si>
  <si>
    <t>ละงู</t>
  </si>
  <si>
    <t>หนองม่วงลพบุรี</t>
  </si>
  <si>
    <t>ดงดินแดง</t>
  </si>
  <si>
    <t>ชอนสมบูรณ์</t>
  </si>
  <si>
    <t>ยางโทน</t>
  </si>
  <si>
    <t>ชอนสารเดช</t>
  </si>
  <si>
    <t>บางพุทรา</t>
  </si>
  <si>
    <t>เมืองสิงห์บุรี</t>
  </si>
  <si>
    <t>เมืองสิงห์บุรีสิงห์บุรี</t>
  </si>
  <si>
    <t>บางคนที</t>
  </si>
  <si>
    <t>บางมัญ</t>
  </si>
  <si>
    <t>เมืองสมุทรสงคราม</t>
  </si>
  <si>
    <t>โพกรวม</t>
  </si>
  <si>
    <t>อัมพวา</t>
  </si>
  <si>
    <t>ม่วงหมู่</t>
  </si>
  <si>
    <t>กระทุ่มแบน</t>
  </si>
  <si>
    <t>บ้านแพ้ว</t>
  </si>
  <si>
    <t>ต้นโพธิ์</t>
  </si>
  <si>
    <t>เมืองสมุทรสาคร</t>
  </si>
  <si>
    <t>จักรสีห์</t>
  </si>
  <si>
    <t>เขาฉกรรจ์</t>
  </si>
  <si>
    <t>คลองหาด</t>
  </si>
  <si>
    <t>สิงห์</t>
  </si>
  <si>
    <t>บางระจัน</t>
  </si>
  <si>
    <t>บางระจันสิงห์บุรี</t>
  </si>
  <si>
    <t>โคกสูง</t>
  </si>
  <si>
    <t>ไม้ดัด</t>
  </si>
  <si>
    <t>ตาพระยา</t>
  </si>
  <si>
    <t>เชิงกลัด</t>
  </si>
  <si>
    <t>เมืองสระแก้ว</t>
  </si>
  <si>
    <t>โพชนไก่</t>
  </si>
  <si>
    <t>วังสมบูรณ์</t>
  </si>
  <si>
    <t>บ้านจ่า</t>
  </si>
  <si>
    <t>วัฒนานคร</t>
  </si>
  <si>
    <t>พักทัน</t>
  </si>
  <si>
    <t>อรัญประเทศ</t>
  </si>
  <si>
    <t>สระแจง</t>
  </si>
  <si>
    <t>แก่งคอย</t>
  </si>
  <si>
    <t>ค่ายบางระจัน</t>
  </si>
  <si>
    <t>ค่ายบางระจันสิงห์บุรี</t>
  </si>
  <si>
    <t>ดอนพุด</t>
  </si>
  <si>
    <t>โพสังโฆ</t>
  </si>
  <si>
    <t>บ้านหมอ</t>
  </si>
  <si>
    <t>พระพุทธบาท</t>
  </si>
  <si>
    <t>คอทราย</t>
  </si>
  <si>
    <t>มวกเหล็ก</t>
  </si>
  <si>
    <t>หนองกระทุ่ม</t>
  </si>
  <si>
    <t>เมืองสระบุรี</t>
  </si>
  <si>
    <t>พระงาม</t>
  </si>
  <si>
    <t>พรหมบุรี</t>
  </si>
  <si>
    <t>พรหมบุรีสิงห์บุรี</t>
  </si>
  <si>
    <t>วังม่วง</t>
  </si>
  <si>
    <t>วิหารแดง</t>
  </si>
  <si>
    <t>บางน้ำเชี่ยว</t>
  </si>
  <si>
    <t>เสาไห้</t>
  </si>
  <si>
    <t>บ้านหม้อ</t>
  </si>
  <si>
    <t>หนองแค</t>
  </si>
  <si>
    <t>หนองแซง</t>
  </si>
  <si>
    <t>หัวป่า</t>
  </si>
  <si>
    <t>หนองโดน</t>
  </si>
  <si>
    <t>ถอนสมอ</t>
  </si>
  <si>
    <t>ท่าช้างสิงห์บุรี</t>
  </si>
  <si>
    <t>โพประจักษ์</t>
  </si>
  <si>
    <t>วิหารขาว</t>
  </si>
  <si>
    <t>พิกุลทอง</t>
  </si>
  <si>
    <t>อินทร์บุรี</t>
  </si>
  <si>
    <t>อินทร์บุรีสิงห์บุรี</t>
  </si>
  <si>
    <t>ประศุก</t>
  </si>
  <si>
    <t>กงไกรลาศ</t>
  </si>
  <si>
    <t>ทับยา</t>
  </si>
  <si>
    <t>คีรีมาศ</t>
  </si>
  <si>
    <t>ทุ่งเสลี่ยม</t>
  </si>
  <si>
    <t>ชีน้ำร้าย</t>
  </si>
  <si>
    <t>บ้านด่านลานหอย</t>
  </si>
  <si>
    <t>ท่างาม</t>
  </si>
  <si>
    <t>เมืองสุโขทัย</t>
  </si>
  <si>
    <t>น้ำตาล</t>
  </si>
  <si>
    <t>ศรีนคร</t>
  </si>
  <si>
    <t>ทองเอน</t>
  </si>
  <si>
    <t>ศรีสัชนาลัย</t>
  </si>
  <si>
    <t>ห้วยชัน</t>
  </si>
  <si>
    <t>ศรีสำโรง</t>
  </si>
  <si>
    <t>สวรรคโลก</t>
  </si>
  <si>
    <t>ในเมือง</t>
  </si>
  <si>
    <t>เมืองชัยนาทชัยนาท</t>
  </si>
  <si>
    <t>ดอนเจดีย์</t>
  </si>
  <si>
    <t>ด่านช้าง</t>
  </si>
  <si>
    <t>ท่าชัย</t>
  </si>
  <si>
    <t>เดิมบางนางบวช</t>
  </si>
  <si>
    <t>บางปลาม้า</t>
  </si>
  <si>
    <t>เขาท่าพระ</t>
  </si>
  <si>
    <t>เมืองสุพรรณบุรี</t>
  </si>
  <si>
    <t>หาดท่าเสา</t>
  </si>
  <si>
    <t>ศรีประจันต์</t>
  </si>
  <si>
    <t>ธรรมามูล</t>
  </si>
  <si>
    <t>สองพี่น้อง</t>
  </si>
  <si>
    <t>เสือโฮก</t>
  </si>
  <si>
    <t>สามชุก</t>
  </si>
  <si>
    <t>นางลือ</t>
  </si>
  <si>
    <t>หนองหญ้าไซ</t>
  </si>
  <si>
    <t>คุ้งสำเภา</t>
  </si>
  <si>
    <t>มโนรมย์ชัยนาท</t>
  </si>
  <si>
    <t>อู่ทอง</t>
  </si>
  <si>
    <t>วัดโคก</t>
  </si>
  <si>
    <t>กาญจนดิษฐ์</t>
  </si>
  <si>
    <t>ศิลาดาน</t>
  </si>
  <si>
    <t>เกาะพะงัน</t>
  </si>
  <si>
    <t>ท่าฉนวน</t>
  </si>
  <si>
    <t>เกาะสมุย</t>
  </si>
  <si>
    <t>หางน้ำสาคร</t>
  </si>
  <si>
    <t>คีรีรัฐนิคม</t>
  </si>
  <si>
    <t>ไร่พัฒนา</t>
  </si>
  <si>
    <t>เคียนซา</t>
  </si>
  <si>
    <t>อู่ตะเภา</t>
  </si>
  <si>
    <t>ชัยบุรี</t>
  </si>
  <si>
    <t>วัดสิงห์ชัยนาท</t>
  </si>
  <si>
    <t>ไชยา</t>
  </si>
  <si>
    <t>มะขามเฒ่า</t>
  </si>
  <si>
    <t>ดอนสัก</t>
  </si>
  <si>
    <t>หนองน้อย</t>
  </si>
  <si>
    <t>ท่าฉาง</t>
  </si>
  <si>
    <t>ท่าชนะ</t>
  </si>
  <si>
    <t>หนองขุ่น</t>
  </si>
  <si>
    <t>บ้านตาขุน</t>
  </si>
  <si>
    <t>บ้านนาเดิม</t>
  </si>
  <si>
    <t>วังหมัน</t>
  </si>
  <si>
    <t>บ้านนาสาร</t>
  </si>
  <si>
    <t>สรรพยาชัยนาท</t>
  </si>
  <si>
    <t>พนม</t>
  </si>
  <si>
    <t>ตลุก</t>
  </si>
  <si>
    <t>พระแสง</t>
  </si>
  <si>
    <t>เขาแก้ว</t>
  </si>
  <si>
    <t>พุนพิน</t>
  </si>
  <si>
    <t>โพนางดำตก</t>
  </si>
  <si>
    <t>เมืองสุราษฎร์ธานี</t>
  </si>
  <si>
    <t>โพนางดำออก</t>
  </si>
  <si>
    <t>วิภาวดี</t>
  </si>
  <si>
    <t>เวียงสระ</t>
  </si>
  <si>
    <t>หาดอาษา</t>
  </si>
  <si>
    <t>กาบเชิง</t>
  </si>
  <si>
    <t>แพรกศรีราชา</t>
  </si>
  <si>
    <t>สรรคบุรีชัยนาท</t>
  </si>
  <si>
    <t>เขวาสินรินทร์</t>
  </si>
  <si>
    <t>เที่ยงแท้</t>
  </si>
  <si>
    <t>จอมพระ</t>
  </si>
  <si>
    <t>ห้วยกรด</t>
  </si>
  <si>
    <t>ชุมพลบุรี</t>
  </si>
  <si>
    <t>โพงาม</t>
  </si>
  <si>
    <t>ท่าตูม</t>
  </si>
  <si>
    <t>บางขุด</t>
  </si>
  <si>
    <t>โนนนารายณ์</t>
  </si>
  <si>
    <t>ดงคอน</t>
  </si>
  <si>
    <t>บัวเชด</t>
  </si>
  <si>
    <t>ดอนกำ</t>
  </si>
  <si>
    <t>ปราสาท</t>
  </si>
  <si>
    <t>ห้วยกรดพัฒนา</t>
  </si>
  <si>
    <t>พนมดงรัก</t>
  </si>
  <si>
    <t>หันคาชัยนาท</t>
  </si>
  <si>
    <t>เมืองสุรินทร์</t>
  </si>
  <si>
    <t>บ้านเชี่ยน</t>
  </si>
  <si>
    <t>รัตนบุรี</t>
  </si>
  <si>
    <t>ไพรนกยูง</t>
  </si>
  <si>
    <t>ลำดวน</t>
  </si>
  <si>
    <t>ศรีณรงค์</t>
  </si>
  <si>
    <t>ห้วยงู</t>
  </si>
  <si>
    <t>ศีขรภูมิ</t>
  </si>
  <si>
    <t>วังไก่เถื่อน</t>
  </si>
  <si>
    <t>สนม</t>
  </si>
  <si>
    <t>เด่นใหญ่</t>
  </si>
  <si>
    <t>สังขะ</t>
  </si>
  <si>
    <t>สามง่ามท่าโบสถ์</t>
  </si>
  <si>
    <t>สำโรงทาบ</t>
  </si>
  <si>
    <t>หนองมะโมงชัยนาท</t>
  </si>
  <si>
    <t>ท่าบ่อ</t>
  </si>
  <si>
    <t>วังตะเคียน</t>
  </si>
  <si>
    <t>เฝ้าไร่</t>
  </si>
  <si>
    <t>สะพานหิน</t>
  </si>
  <si>
    <t>โพธิ์ตาก</t>
  </si>
  <si>
    <t>กุดจอก</t>
  </si>
  <si>
    <t>โพนพิสัย</t>
  </si>
  <si>
    <t>เนินขามชัยนาท</t>
  </si>
  <si>
    <t>เมืองหนองคาย</t>
  </si>
  <si>
    <t>กะบกเตี้ย</t>
  </si>
  <si>
    <t>รัตนวาปี</t>
  </si>
  <si>
    <t>สุขเดือนห้า</t>
  </si>
  <si>
    <t>ศรีเชียงใหม่</t>
  </si>
  <si>
    <t>ปากเพรียว</t>
  </si>
  <si>
    <t>เมืองสระบุรีสระบุรี</t>
  </si>
  <si>
    <t>สระใคร</t>
  </si>
  <si>
    <t>ดาวเรือง</t>
  </si>
  <si>
    <t>สังคม</t>
  </si>
  <si>
    <t>นาโฉง</t>
  </si>
  <si>
    <t>นากลาง</t>
  </si>
  <si>
    <t>โคกสว่าง</t>
  </si>
  <si>
    <t>นาวัง</t>
  </si>
  <si>
    <t>หนองโน</t>
  </si>
  <si>
    <t>โนนสัง</t>
  </si>
  <si>
    <t>หนองยาว</t>
  </si>
  <si>
    <t>เมืองหนองบัวลำภู</t>
  </si>
  <si>
    <t>ปากข้าวสาร</t>
  </si>
  <si>
    <t>ศรีบุญเรือง</t>
  </si>
  <si>
    <t>หนองปลาไหล</t>
  </si>
  <si>
    <t>สุวรรณคูหา</t>
  </si>
  <si>
    <t>กุดนกเปล้า</t>
  </si>
  <si>
    <t>ตะกุด</t>
  </si>
  <si>
    <t>แก่งคอยสระบุรี</t>
  </si>
  <si>
    <t>ทับกวาง</t>
  </si>
  <si>
    <t>ตาลเดี่ยว</t>
  </si>
  <si>
    <t>ห้วยแห้ง</t>
  </si>
  <si>
    <t>ท่าคล้อ</t>
  </si>
  <si>
    <t>ชานุมาน</t>
  </si>
  <si>
    <t>หินซ้อน</t>
  </si>
  <si>
    <t>ปทุมราชวงศา</t>
  </si>
  <si>
    <t>บ้านธาตุ</t>
  </si>
  <si>
    <t>พนา</t>
  </si>
  <si>
    <t>บ้านป่า</t>
  </si>
  <si>
    <t>เมืองอำนาจเจริญ</t>
  </si>
  <si>
    <t>ลืออำนาจ</t>
  </si>
  <si>
    <t>ชะอม</t>
  </si>
  <si>
    <t>เสนางคนิคม</t>
  </si>
  <si>
    <t>สองคอน</t>
  </si>
  <si>
    <t>เตาปูน</t>
  </si>
  <si>
    <t>กุดจับ</t>
  </si>
  <si>
    <t>ชำผักแพว</t>
  </si>
  <si>
    <t>กุมภวาปี</t>
  </si>
  <si>
    <t>ท่ามะปราง</t>
  </si>
  <si>
    <t>กู่แก้ว</t>
  </si>
  <si>
    <t>หนองแคสระบุรี</t>
  </si>
  <si>
    <t>ไชยวาน</t>
  </si>
  <si>
    <t>กุ่มหัก</t>
  </si>
  <si>
    <t>ทุ่งฝน</t>
  </si>
  <si>
    <t>คชสิทธิ์</t>
  </si>
  <si>
    <t>นายูง</t>
  </si>
  <si>
    <t>น้ำโสม</t>
  </si>
  <si>
    <t>โคกแย้</t>
  </si>
  <si>
    <t>โนนสะอาด</t>
  </si>
  <si>
    <t>บัวลอย</t>
  </si>
  <si>
    <t>บ้านดุง</t>
  </si>
  <si>
    <t>ไผ่ต่ำ</t>
  </si>
  <si>
    <t>บ้านผือ</t>
  </si>
  <si>
    <t>ประจักษ์ศิลปาคม</t>
  </si>
  <si>
    <t>ห้วยขมิ้น</t>
  </si>
  <si>
    <t>พิบูลย์รักษ์</t>
  </si>
  <si>
    <t>ห้วยทราย</t>
  </si>
  <si>
    <t>เพ็ญ</t>
  </si>
  <si>
    <t>หนองไข่น้ำ</t>
  </si>
  <si>
    <t>เมืองอุดรธานี</t>
  </si>
  <si>
    <t>วังสามหมอ</t>
  </si>
  <si>
    <t>ศรีธาตุ</t>
  </si>
  <si>
    <t>หนองจรเข้</t>
  </si>
  <si>
    <t>สร้างคอม</t>
  </si>
  <si>
    <t>หนองนาก</t>
  </si>
  <si>
    <t>หนองวัวซอ</t>
  </si>
  <si>
    <t>หนองปลาหมอ</t>
  </si>
  <si>
    <t>หนองแสง</t>
  </si>
  <si>
    <t>หนองหาน</t>
  </si>
  <si>
    <t>หนองโรง</t>
  </si>
  <si>
    <t>ตรอน</t>
  </si>
  <si>
    <t>หนองหมู</t>
  </si>
  <si>
    <t>วิหารแดงสระบุรี</t>
  </si>
  <si>
    <t>ทองแสนขัน</t>
  </si>
  <si>
    <t>บ้านลำ</t>
  </si>
  <si>
    <t>ท่าปลา</t>
  </si>
  <si>
    <t>คลองเรือ</t>
  </si>
  <si>
    <t>น้ำปาด</t>
  </si>
  <si>
    <t>บ้านโคก</t>
  </si>
  <si>
    <t>หนองสรวง</t>
  </si>
  <si>
    <t>พิชัย</t>
  </si>
  <si>
    <t>เจริญธรรม</t>
  </si>
  <si>
    <t>ฟากท่า</t>
  </si>
  <si>
    <t>หนองแซงสระบุรี</t>
  </si>
  <si>
    <t>เมืองอุตรดิตถ์</t>
  </si>
  <si>
    <t>หนองควายโซ</t>
  </si>
  <si>
    <t>ลับแล</t>
  </si>
  <si>
    <t>หนองหัวโพ</t>
  </si>
  <si>
    <t>ทัพทัน</t>
  </si>
  <si>
    <t>หนองสีดา</t>
  </si>
  <si>
    <t>บ้านไร่</t>
  </si>
  <si>
    <t>หนองกบ</t>
  </si>
  <si>
    <t>เมืองอุทัยธานี</t>
  </si>
  <si>
    <t>ไก่เส่า</t>
  </si>
  <si>
    <t>ลานสัก</t>
  </si>
  <si>
    <t>โคกสะอาด</t>
  </si>
  <si>
    <t>สว่างอารมณ์</t>
  </si>
  <si>
    <t>ม่วงหวาน</t>
  </si>
  <si>
    <t>หนองขาหย่าง</t>
  </si>
  <si>
    <t>เขาดิน</t>
  </si>
  <si>
    <t>หนองฉาง</t>
  </si>
  <si>
    <t>บ้านหมอสระบุรี</t>
  </si>
  <si>
    <t>ห้วยคต</t>
  </si>
  <si>
    <t>บางโขมด</t>
  </si>
  <si>
    <t>กุดข้าวปุ้น</t>
  </si>
  <si>
    <t>สร่างโศก</t>
  </si>
  <si>
    <t>เขมราฐ</t>
  </si>
  <si>
    <t>เขื่องใน</t>
  </si>
  <si>
    <t>หรเทพ</t>
  </si>
  <si>
    <t>โขงเจียม</t>
  </si>
  <si>
    <t>โคกใหญ่</t>
  </si>
  <si>
    <t>ดอนมดแดง</t>
  </si>
  <si>
    <t>ไผ่ขวาง</t>
  </si>
  <si>
    <t>เดชอุดม</t>
  </si>
  <si>
    <t>บ้านครัว</t>
  </si>
  <si>
    <t>ตระการพืชผล</t>
  </si>
  <si>
    <t>ตาลสุม</t>
  </si>
  <si>
    <t>ดอนพุดสระบุรี</t>
  </si>
  <si>
    <t>ทุ่งศรีอุดม</t>
  </si>
  <si>
    <t>ไผ่หลิ่ว</t>
  </si>
  <si>
    <t>นาจะหลวย</t>
  </si>
  <si>
    <t>นาตาล</t>
  </si>
  <si>
    <t>ดงตะงาว</t>
  </si>
  <si>
    <t>นาเยีย</t>
  </si>
  <si>
    <t>หนองโดนสระบุรี</t>
  </si>
  <si>
    <t>น้ำขุ่น</t>
  </si>
  <si>
    <t>บ้านกลับ</t>
  </si>
  <si>
    <t>น้ำยืน</t>
  </si>
  <si>
    <t>บุณฑริก</t>
  </si>
  <si>
    <t>บ้านโปร่ง</t>
  </si>
  <si>
    <t>พิบูลมังสาหาร</t>
  </si>
  <si>
    <t>พระพุทธบาทสระบุรี</t>
  </si>
  <si>
    <t>โพธิ์ไทร</t>
  </si>
  <si>
    <t>ขุนโขลน</t>
  </si>
  <si>
    <t>ม่วงสามสิบ</t>
  </si>
  <si>
    <t>ธารเกษม</t>
  </si>
  <si>
    <t>เมืองอุบลราชธานี</t>
  </si>
  <si>
    <t>นายาว</t>
  </si>
  <si>
    <t>วารินชำราบ</t>
  </si>
  <si>
    <t>พุคำจาน</t>
  </si>
  <si>
    <t>ศรีเมืองใหม่</t>
  </si>
  <si>
    <t>สว่างวีระวงศ์</t>
  </si>
  <si>
    <t>ห้วยป่าหวาย</t>
  </si>
  <si>
    <t>พุกร่าง</t>
  </si>
  <si>
    <t>สิรินธร</t>
  </si>
  <si>
    <t>หนองแก</t>
  </si>
  <si>
    <t>เหล่าเสือโก้ก</t>
  </si>
  <si>
    <t>เสาไห้สระบุรี</t>
  </si>
  <si>
    <t>บ้านยาง</t>
  </si>
  <si>
    <t>หัวปลวก</t>
  </si>
  <si>
    <t>งิ้วงาม</t>
  </si>
  <si>
    <t>ศาลารีไทย</t>
  </si>
  <si>
    <t>ต้นตาล</t>
  </si>
  <si>
    <t>พระยาทด</t>
  </si>
  <si>
    <t>ม่วงงาม</t>
  </si>
  <si>
    <t>เริงราง</t>
  </si>
  <si>
    <t>เมืองเก่า</t>
  </si>
  <si>
    <t>สวนดอกไม้</t>
  </si>
  <si>
    <t>มวกเหล็กสระบุรี</t>
  </si>
  <si>
    <t>มิตรภาพ</t>
  </si>
  <si>
    <t>หนองย่างเสือ</t>
  </si>
  <si>
    <t>ลำสมพุง</t>
  </si>
  <si>
    <t>ลำพญากลาง</t>
  </si>
  <si>
    <t>ซับสนุ่น</t>
  </si>
  <si>
    <t>แสลงพัน</t>
  </si>
  <si>
    <t>วังม่วงสระบุรี</t>
  </si>
  <si>
    <t>คำพราน</t>
  </si>
  <si>
    <t>เขาดินพัฒนา</t>
  </si>
  <si>
    <t>เฉลิมพระเกียรติสระบุรี</t>
  </si>
  <si>
    <t>บ้านแก้ง</t>
  </si>
  <si>
    <t>ผึ้งรวง</t>
  </si>
  <si>
    <t>พุแค</t>
  </si>
  <si>
    <t>ห้วยบง</t>
  </si>
  <si>
    <t>หน้าพระลาน</t>
  </si>
  <si>
    <t>บางปลาสร้อย</t>
  </si>
  <si>
    <t>เมืองชลบุรีชลบุรี</t>
  </si>
  <si>
    <t>ตะวันออก</t>
  </si>
  <si>
    <t>มะขามหย่ง</t>
  </si>
  <si>
    <t>บ้านโขด</t>
  </si>
  <si>
    <t>แสนสุข</t>
  </si>
  <si>
    <t>บ้านสวน</t>
  </si>
  <si>
    <t>นาป่า</t>
  </si>
  <si>
    <t>หนองข้างคอก</t>
  </si>
  <si>
    <t>ดอนหัวฬ่อ</t>
  </si>
  <si>
    <t>หนองไม้แดง</t>
  </si>
  <si>
    <t>บางทราย</t>
  </si>
  <si>
    <t>คลองตำหรุ</t>
  </si>
  <si>
    <t>เหมือง</t>
  </si>
  <si>
    <t>บ้านปึก</t>
  </si>
  <si>
    <t>ห้วยกะปิ</t>
  </si>
  <si>
    <t>เสม็ด</t>
  </si>
  <si>
    <t>อ่างศิลา</t>
  </si>
  <si>
    <t>สำนักบก</t>
  </si>
  <si>
    <t>บ้านบึงชลบุรี</t>
  </si>
  <si>
    <t>คลองกิ่ว</t>
  </si>
  <si>
    <t>มาบไผ่</t>
  </si>
  <si>
    <t>หนองซ้ำซาก</t>
  </si>
  <si>
    <t>หนองบอนแดง</t>
  </si>
  <si>
    <t>หนองชาก</t>
  </si>
  <si>
    <t>หนองอิรุณ</t>
  </si>
  <si>
    <t>หนองไผ่แก้ว</t>
  </si>
  <si>
    <t>หนองใหญ่ชลบุรี</t>
  </si>
  <si>
    <t>คลองพลู</t>
  </si>
  <si>
    <t>หนองเสือช้าง</t>
  </si>
  <si>
    <t>ห้างสูง</t>
  </si>
  <si>
    <t>เขาซก</t>
  </si>
  <si>
    <t>บางละมุงชลบุรี</t>
  </si>
  <si>
    <t>โป่ง</t>
  </si>
  <si>
    <t>เขาไม้แก้ว</t>
  </si>
  <si>
    <t>ตะเคียนเตี้ย</t>
  </si>
  <si>
    <t>พานทองชลบุรี</t>
  </si>
  <si>
    <t>หนองตำลึง</t>
  </si>
  <si>
    <t>มาบโป่ง</t>
  </si>
  <si>
    <t>หนองกะขะ</t>
  </si>
  <si>
    <t>หนองหงษ์</t>
  </si>
  <si>
    <t>โคกขี้หนอน</t>
  </si>
  <si>
    <t>บ้านเก่า</t>
  </si>
  <si>
    <t>หน้าประดู่</t>
  </si>
  <si>
    <t>บางนาง</t>
  </si>
  <si>
    <t>เกาะลอย</t>
  </si>
  <si>
    <t>พนัสนิคมชลบุรี</t>
  </si>
  <si>
    <t>หน้าพระธาตุ</t>
  </si>
  <si>
    <t>วัดหลวง</t>
  </si>
  <si>
    <t>บ้านเซิด</t>
  </si>
  <si>
    <t>นาเริก</t>
  </si>
  <si>
    <t>หมอนนาง</t>
  </si>
  <si>
    <t>สระสี่เหลี่ยม</t>
  </si>
  <si>
    <t>กุฎโง้ง</t>
  </si>
  <si>
    <t>หัวถนน</t>
  </si>
  <si>
    <t>หนองขยาด</t>
  </si>
  <si>
    <t>ทุ่งขวาง</t>
  </si>
  <si>
    <t>หนองเหียง</t>
  </si>
  <si>
    <t>นาวังหิน</t>
  </si>
  <si>
    <t>โคกเพลาะ</t>
  </si>
  <si>
    <t>ไร่หลักทอง</t>
  </si>
  <si>
    <t>นามะตูม</t>
  </si>
  <si>
    <t>ศรีราชาชลบุรี</t>
  </si>
  <si>
    <t>สุรศักดิ์</t>
  </si>
  <si>
    <t>ทุ่งสุขลา</t>
  </si>
  <si>
    <t>บึง</t>
  </si>
  <si>
    <t>หนองขาม</t>
  </si>
  <si>
    <t>เขาคันทรง</t>
  </si>
  <si>
    <t>บางพระ</t>
  </si>
  <si>
    <t>บ่อวิน</t>
  </si>
  <si>
    <t>ท่าเทววงษ์</t>
  </si>
  <si>
    <t>เกาะสีชังชลบุรี</t>
  </si>
  <si>
    <t>สัตหีบชลบุรี</t>
  </si>
  <si>
    <t>นาจอมเทียน</t>
  </si>
  <si>
    <t>พลูตาหลวง</t>
  </si>
  <si>
    <t>บางเสร่</t>
  </si>
  <si>
    <t>แสมสาร</t>
  </si>
  <si>
    <t>บ่อทองชลบุรี</t>
  </si>
  <si>
    <t>วัดสุวรรณ</t>
  </si>
  <si>
    <t>บ่อกวางทอง</t>
  </si>
  <si>
    <t>ธาตุทอง</t>
  </si>
  <si>
    <t>เกษตรสุวรรณ</t>
  </si>
  <si>
    <t>พลวงทอง</t>
  </si>
  <si>
    <t>เกาะจันทร์ชลบุรี</t>
  </si>
  <si>
    <t>ท่าบุญมี</t>
  </si>
  <si>
    <t>ท่าประดู่</t>
  </si>
  <si>
    <t>เมืองระยองระยอง</t>
  </si>
  <si>
    <t>เชิงเนิน</t>
  </si>
  <si>
    <t>ตะพง</t>
  </si>
  <si>
    <t>เพ</t>
  </si>
  <si>
    <t>บ้านแลง</t>
  </si>
  <si>
    <t>นาตาขวัญ</t>
  </si>
  <si>
    <t>เนินพระ</t>
  </si>
  <si>
    <t>กะเฉด</t>
  </si>
  <si>
    <t>ทับมา</t>
  </si>
  <si>
    <t>น้ำคอก</t>
  </si>
  <si>
    <t>มาบตาพุด</t>
  </si>
  <si>
    <t>สำนักทอง</t>
  </si>
  <si>
    <t>สำนักท้อน</t>
  </si>
  <si>
    <t>บ้านฉางระยอง</t>
  </si>
  <si>
    <t>พลา</t>
  </si>
  <si>
    <t>ทางเกวียน</t>
  </si>
  <si>
    <t>แกลงระยอง</t>
  </si>
  <si>
    <t>วังหว้า</t>
  </si>
  <si>
    <t>ชากโดน</t>
  </si>
  <si>
    <t>เนินฆ้อ</t>
  </si>
  <si>
    <t>กร่ำ</t>
  </si>
  <si>
    <t>ชากพง</t>
  </si>
  <si>
    <t>กระแสบน</t>
  </si>
  <si>
    <t>ทุ่งควายกิน</t>
  </si>
  <si>
    <t>กองดิน</t>
  </si>
  <si>
    <t>คลองปูน</t>
  </si>
  <si>
    <t>พังราด</t>
  </si>
  <si>
    <t>ปากน้ำกระแส</t>
  </si>
  <si>
    <t>ห้วยยาง</t>
  </si>
  <si>
    <t>สองสลึง</t>
  </si>
  <si>
    <t>วังจันทร์ระยอง</t>
  </si>
  <si>
    <t>ป่ายุบใน</t>
  </si>
  <si>
    <t>พลงตาเอี่ยม</t>
  </si>
  <si>
    <t>บ้านค่ายระยอง</t>
  </si>
  <si>
    <t>หนองละลอก</t>
  </si>
  <si>
    <t>หนองตะพาน</t>
  </si>
  <si>
    <t>ตาขัน</t>
  </si>
  <si>
    <t>บางบุตร</t>
  </si>
  <si>
    <t>ชากบก</t>
  </si>
  <si>
    <t>ปลวกแดงระยอง</t>
  </si>
  <si>
    <t>ตาสิทธิ์</t>
  </si>
  <si>
    <t>แม่น้ำคู้</t>
  </si>
  <si>
    <t>มาบยางพร</t>
  </si>
  <si>
    <t>หนองไร่</t>
  </si>
  <si>
    <t>น้ำเป็น</t>
  </si>
  <si>
    <t>เขาชะเมาระยอง</t>
  </si>
  <si>
    <t>ห้วยทับมอญ</t>
  </si>
  <si>
    <t>ชำฆ้อ</t>
  </si>
  <si>
    <t>นิคมพัฒนาระยอง</t>
  </si>
  <si>
    <t>มาบข่า</t>
  </si>
  <si>
    <t>พนานิคม</t>
  </si>
  <si>
    <t>มะขามคู่</t>
  </si>
  <si>
    <t>เมืองจันทบุรีจันทบุรี</t>
  </si>
  <si>
    <t>วัดใหม่</t>
  </si>
  <si>
    <t>คลองนารายณ์</t>
  </si>
  <si>
    <t>เกาะขวาง</t>
  </si>
  <si>
    <t>คมบาง</t>
  </si>
  <si>
    <t>จันทนิมิต</t>
  </si>
  <si>
    <t>บางกะจะ</t>
  </si>
  <si>
    <t>แสลง</t>
  </si>
  <si>
    <t>ขลุงจันทบุรี</t>
  </si>
  <si>
    <t>บ่อ</t>
  </si>
  <si>
    <t>เกวียนหัก</t>
  </si>
  <si>
    <t>ตะปอน</t>
  </si>
  <si>
    <t>วันยาว</t>
  </si>
  <si>
    <t>ซึ้ง</t>
  </si>
  <si>
    <t>มาบไพ</t>
  </si>
  <si>
    <t>วังสรรพรส</t>
  </si>
  <si>
    <t>ตรอกนอง</t>
  </si>
  <si>
    <t>ตกพรม</t>
  </si>
  <si>
    <t>บ่อเวฬุ</t>
  </si>
  <si>
    <t>ท่าใหม่จันทบุรี</t>
  </si>
  <si>
    <t>ยายร้า</t>
  </si>
  <si>
    <t>สีพยา</t>
  </si>
  <si>
    <t>บ่อพุ</t>
  </si>
  <si>
    <t>พลอยแหวน</t>
  </si>
  <si>
    <t>เขาวัว</t>
  </si>
  <si>
    <t>เขาบายศรี</t>
  </si>
  <si>
    <t>ทุ่งเบญจา</t>
  </si>
  <si>
    <t>รำพัน</t>
  </si>
  <si>
    <t>โขมง</t>
  </si>
  <si>
    <t>ตะกาดเง้า</t>
  </si>
  <si>
    <t>คลองขุด</t>
  </si>
  <si>
    <t>ทับไทร</t>
  </si>
  <si>
    <t>โป่งน้ำร้อนจันทบุรี</t>
  </si>
  <si>
    <t>หนองตาคง</t>
  </si>
  <si>
    <t>เทพนิมิต</t>
  </si>
  <si>
    <t>มะขามจันทบุรี</t>
  </si>
  <si>
    <t>ปัถวี</t>
  </si>
  <si>
    <t>วังแซ้ม</t>
  </si>
  <si>
    <t>ฉมัน</t>
  </si>
  <si>
    <t>อ่างคีรี</t>
  </si>
  <si>
    <t>ปากน้ำแหลมสิงห์</t>
  </si>
  <si>
    <t>แหลมสิงห์จันทบุรี</t>
  </si>
  <si>
    <t>เกาะเปริด</t>
  </si>
  <si>
    <t>หนองชิ่ม</t>
  </si>
  <si>
    <t>พลิ้ว</t>
  </si>
  <si>
    <t>คลองน้ำเค็ม</t>
  </si>
  <si>
    <t>บางสระเก้า</t>
  </si>
  <si>
    <t>บางกะไชย</t>
  </si>
  <si>
    <t>ปะตง</t>
  </si>
  <si>
    <t>สอยดาวจันทบุรี</t>
  </si>
  <si>
    <t>ทุ่งขนาน</t>
  </si>
  <si>
    <t>ทรายขาว</t>
  </si>
  <si>
    <t>สะตอน</t>
  </si>
  <si>
    <t>แก่งหางแมวจันทบุรี</t>
  </si>
  <si>
    <t>ขุนซ่อง</t>
  </si>
  <si>
    <t>สามพี่น้อง</t>
  </si>
  <si>
    <t>พวา</t>
  </si>
  <si>
    <t>เขาวงกต</t>
  </si>
  <si>
    <t>นายายอามจันทบุรี</t>
  </si>
  <si>
    <t>วังโตนด</t>
  </si>
  <si>
    <t>กระแจะ</t>
  </si>
  <si>
    <t>สนามไชย</t>
  </si>
  <si>
    <t>ช้างข้าม</t>
  </si>
  <si>
    <t>ชากไทย</t>
  </si>
  <si>
    <t>เขาคิชฌกูฏจันทบุรี</t>
  </si>
  <si>
    <t>พลวง</t>
  </si>
  <si>
    <t>ตะเคียนทอง</t>
  </si>
  <si>
    <t>จันทเขลม</t>
  </si>
  <si>
    <t>เมืองตราดตราด</t>
  </si>
  <si>
    <t>หนองเสม็ด</t>
  </si>
  <si>
    <t>หนองโสน</t>
  </si>
  <si>
    <t>หนองคันทรง</t>
  </si>
  <si>
    <t>ห้วงน้ำขาว</t>
  </si>
  <si>
    <t>อ่าวใหญ่</t>
  </si>
  <si>
    <t>วังกระแจะ</t>
  </si>
  <si>
    <t>ห้วยแร้ง</t>
  </si>
  <si>
    <t>เนินทราย</t>
  </si>
  <si>
    <t>ท่าพริก</t>
  </si>
  <si>
    <t>ท่ากุ่ม</t>
  </si>
  <si>
    <t>ตะกาง</t>
  </si>
  <si>
    <t>ชำราก</t>
  </si>
  <si>
    <t>แหลมกลัด</t>
  </si>
  <si>
    <t>คลองใหญ่ตราด</t>
  </si>
  <si>
    <t>ไม้รูด</t>
  </si>
  <si>
    <t>หาดเล็ก</t>
  </si>
  <si>
    <t>เขาสมิงตราด</t>
  </si>
  <si>
    <t>แสนตุ้ง</t>
  </si>
  <si>
    <t>ท่าโสม</t>
  </si>
  <si>
    <t>สะตอ</t>
  </si>
  <si>
    <t>ประณีต</t>
  </si>
  <si>
    <t>ทุ่งนนทรี</t>
  </si>
  <si>
    <t>บ่อไร่ตราด</t>
  </si>
  <si>
    <t>ช้างทูน</t>
  </si>
  <si>
    <t>ด่านชุมพล</t>
  </si>
  <si>
    <t>นนทรีย์</t>
  </si>
  <si>
    <t>แหลมงอบตราด</t>
  </si>
  <si>
    <t>น้ำเชี่ยว</t>
  </si>
  <si>
    <t>บางปิด</t>
  </si>
  <si>
    <t>เกาะหมาก</t>
  </si>
  <si>
    <t>เกาะกูดตราด</t>
  </si>
  <si>
    <t>เกาะช้างตราด</t>
  </si>
  <si>
    <t>เกาะช้างใต้</t>
  </si>
  <si>
    <t>หน้าเมือง</t>
  </si>
  <si>
    <t>เมืองฉะเชิงเทราฉะเชิงเทรา</t>
  </si>
  <si>
    <t>ท่าไข่</t>
  </si>
  <si>
    <t>คลองนา</t>
  </si>
  <si>
    <t>บางตีนเป็ด</t>
  </si>
  <si>
    <t>คลองจุกกระเฌอ</t>
  </si>
  <si>
    <t>บางขวัญ</t>
  </si>
  <si>
    <t>คลองนครเนื่องเขต</t>
  </si>
  <si>
    <t>โสธร</t>
  </si>
  <si>
    <t>บางกะไห</t>
  </si>
  <si>
    <t>หนามแดง</t>
  </si>
  <si>
    <t>คลองเปรง</t>
  </si>
  <si>
    <t>คลองอุดมชลจร</t>
  </si>
  <si>
    <t>คลองหลวงแพ่ง</t>
  </si>
  <si>
    <t>บางคล้าฉะเชิงเทรา</t>
  </si>
  <si>
    <t>บางสวน</t>
  </si>
  <si>
    <t>บางกระเจ็ด</t>
  </si>
  <si>
    <t>ท่าทองหลาง</t>
  </si>
  <si>
    <t>สาวชะโงก</t>
  </si>
  <si>
    <t>เสม็ดเหนือ</t>
  </si>
  <si>
    <t>เสม็ดใต้</t>
  </si>
  <si>
    <t>บางน้ำเปรี้ยวฉะเชิงเทรา</t>
  </si>
  <si>
    <t>บางขนาก</t>
  </si>
  <si>
    <t>สิงโตทอง</t>
  </si>
  <si>
    <t>หมอนทอง</t>
  </si>
  <si>
    <t>ดอนเกาะกา</t>
  </si>
  <si>
    <t>โยธะกา</t>
  </si>
  <si>
    <t>ดอนฉิมพลี</t>
  </si>
  <si>
    <t>โพรงอากาศ</t>
  </si>
  <si>
    <t>บางปะกงฉะเชิงเทรา</t>
  </si>
  <si>
    <t>ท่าสะอ้าน</t>
  </si>
  <si>
    <t>บางวัว</t>
  </si>
  <si>
    <t>บางสมัคร</t>
  </si>
  <si>
    <t>บางผึ้ง</t>
  </si>
  <si>
    <t>บางเกลือ</t>
  </si>
  <si>
    <t>สองคลอง</t>
  </si>
  <si>
    <t>พิมพา</t>
  </si>
  <si>
    <t>หอมศีล</t>
  </si>
  <si>
    <t>บ้านโพธิ์ฉะเชิงเทรา</t>
  </si>
  <si>
    <t>เกาะไร่</t>
  </si>
  <si>
    <t>คลองบ้านโพธิ์</t>
  </si>
  <si>
    <t>คลองประเวศ</t>
  </si>
  <si>
    <t>ดอนทราย</t>
  </si>
  <si>
    <t>เทพราช</t>
  </si>
  <si>
    <t>ท่าพลับ</t>
  </si>
  <si>
    <t>หนองตีนนก</t>
  </si>
  <si>
    <t>บางซ่อน</t>
  </si>
  <si>
    <t>บางกรูด</t>
  </si>
  <si>
    <t>แหลมประดู่</t>
  </si>
  <si>
    <t>ลาดขวาง</t>
  </si>
  <si>
    <t>สนามจันทร์</t>
  </si>
  <si>
    <t>แสนภูดาษ</t>
  </si>
  <si>
    <t>สิบเอ็ดศอก</t>
  </si>
  <si>
    <t>เกาะขนุน</t>
  </si>
  <si>
    <t>พนมสารคามฉะเชิงเทรา</t>
  </si>
  <si>
    <t>บ้านซ่อง</t>
  </si>
  <si>
    <t>ท่าถ่าน</t>
  </si>
  <si>
    <t>หนองแหน</t>
  </si>
  <si>
    <t>เขาหินซ้อน</t>
  </si>
  <si>
    <t>บางคา</t>
  </si>
  <si>
    <t>ราชสาส์นฉะเชิงเทรา</t>
  </si>
  <si>
    <t>เมืองใหม่</t>
  </si>
  <si>
    <t>ดงน้อย</t>
  </si>
  <si>
    <t>คู้ยายหมี</t>
  </si>
  <si>
    <t>สนามชัยเขตฉะเชิงเทรา</t>
  </si>
  <si>
    <t>ท่ากระดาน</t>
  </si>
  <si>
    <t>ทุ่งพระยา</t>
  </si>
  <si>
    <t>ลาดกระทิง</t>
  </si>
  <si>
    <t>แปลงยาวฉะเชิงเทรา</t>
  </si>
  <si>
    <t>วังเย็น</t>
  </si>
  <si>
    <t>หนองไม้แก่น</t>
  </si>
  <si>
    <t>ท่าตะเกียบฉะเชิงเทรา</t>
  </si>
  <si>
    <t>คลองตะเกรา</t>
  </si>
  <si>
    <t>ก้อนแก้ว</t>
  </si>
  <si>
    <t>คลองเขื่อนฉะเชิงเทรา</t>
  </si>
  <si>
    <t>บางเล่า</t>
  </si>
  <si>
    <t>บางโรง</t>
  </si>
  <si>
    <t>เมืองปราจีนบุรีปราจีนบุรี</t>
  </si>
  <si>
    <t>รอบเมือง</t>
  </si>
  <si>
    <t>บางเดชะ</t>
  </si>
  <si>
    <t>บางบริบูรณ์</t>
  </si>
  <si>
    <t>ดงพระราม</t>
  </si>
  <si>
    <t>บ้านพระ</t>
  </si>
  <si>
    <t>โคกไม้ลาย</t>
  </si>
  <si>
    <t>ไม้เค็ด</t>
  </si>
  <si>
    <t>ดงขี้เหล็ก</t>
  </si>
  <si>
    <t>เนินหอม</t>
  </si>
  <si>
    <t>โนนห้อม</t>
  </si>
  <si>
    <t>กบินทร์</t>
  </si>
  <si>
    <t>กบินทร์บุรีปราจีนบุรี</t>
  </si>
  <si>
    <t>วังดาล</t>
  </si>
  <si>
    <t>นนทรี</t>
  </si>
  <si>
    <t>ย่านรี</t>
  </si>
  <si>
    <t>หาดนางแก้ว</t>
  </si>
  <si>
    <t>ลาดตะเคียน</t>
  </si>
  <si>
    <t>นาแขม</t>
  </si>
  <si>
    <t>วังท่าช้าง</t>
  </si>
  <si>
    <t>นาดีปราจีนบุรี</t>
  </si>
  <si>
    <t>สำพันตา</t>
  </si>
  <si>
    <t>ทุ่งโพธิ์</t>
  </si>
  <si>
    <t>แก่งดินสอ</t>
  </si>
  <si>
    <t>บุพราหมณ์</t>
  </si>
  <si>
    <t>บ้านสร้างปราจีนบุรี</t>
  </si>
  <si>
    <t>บางกระเบา</t>
  </si>
  <si>
    <t>บางยาง</t>
  </si>
  <si>
    <t>บางแตน</t>
  </si>
  <si>
    <t>บางพลวง</t>
  </si>
  <si>
    <t>บางปลาร้า</t>
  </si>
  <si>
    <t>กระทุ่มแพ้ว</t>
  </si>
  <si>
    <t>ประจันตคามปราจีนบุรี</t>
  </si>
  <si>
    <t>บ้านหอย</t>
  </si>
  <si>
    <t>ดงบัง</t>
  </si>
  <si>
    <t>คำโตนด</t>
  </si>
  <si>
    <t>บุฝ้าย</t>
  </si>
  <si>
    <t>หนองแก้ว</t>
  </si>
  <si>
    <t>โพธิ์งาม</t>
  </si>
  <si>
    <t>ศรีมหาโพธิปราจีนบุรี</t>
  </si>
  <si>
    <t>สัมพันธ์</t>
  </si>
  <si>
    <t>บ้านทาม</t>
  </si>
  <si>
    <t>บางกุ้ง</t>
  </si>
  <si>
    <t>ดงกระทงยาม</t>
  </si>
  <si>
    <t>หนองโพรง</t>
  </si>
  <si>
    <t>หัวหว้า</t>
  </si>
  <si>
    <t>หาดยาง</t>
  </si>
  <si>
    <t>กรอกสมบูรณ์</t>
  </si>
  <si>
    <t>โคกปีบ</t>
  </si>
  <si>
    <t>ศรีมโหสถปราจีนบุรี</t>
  </si>
  <si>
    <t>โคกไทย</t>
  </si>
  <si>
    <t>คู้ลำพัน</t>
  </si>
  <si>
    <t>ไผ่ชะเลือด</t>
  </si>
  <si>
    <t>เมืองนครนายกนครนายก</t>
  </si>
  <si>
    <t>วังกระโจม</t>
  </si>
  <si>
    <t>ดอนยอ</t>
  </si>
  <si>
    <t>ศรีจุฬา</t>
  </si>
  <si>
    <t>ดงละคร</t>
  </si>
  <si>
    <t>ศรีนาวา</t>
  </si>
  <si>
    <t>สาริกา</t>
  </si>
  <si>
    <t>หินตั้ง</t>
  </si>
  <si>
    <t>เขาพระ</t>
  </si>
  <si>
    <t>พรหมณี</t>
  </si>
  <si>
    <t>เกาะหวาย</t>
  </si>
  <si>
    <t>ปากพลีนครนายก</t>
  </si>
  <si>
    <t>เกาะโพธิ์</t>
  </si>
  <si>
    <t>โคกกรวด</t>
  </si>
  <si>
    <t>นาหินลาด</t>
  </si>
  <si>
    <t>บ้านนานครนายก</t>
  </si>
  <si>
    <t>บ้านพร้าว</t>
  </si>
  <si>
    <t>บ้านพริก</t>
  </si>
  <si>
    <t>อาษา</t>
  </si>
  <si>
    <t>ทองหลาง</t>
  </si>
  <si>
    <t>พิกุลออก</t>
  </si>
  <si>
    <t>ป่าขะ</t>
  </si>
  <si>
    <t>เขาเพิ่ม</t>
  </si>
  <si>
    <t>ศรีกะอาง</t>
  </si>
  <si>
    <t>พระอาจารย์</t>
  </si>
  <si>
    <t>องครักษ์นครนายก</t>
  </si>
  <si>
    <t>บึงศาล</t>
  </si>
  <si>
    <t>ศีรษะกระบือ</t>
  </si>
  <si>
    <t>โพธิ์แทน</t>
  </si>
  <si>
    <t>บางสมบูรณ์</t>
  </si>
  <si>
    <t>บางลูกเสือ</t>
  </si>
  <si>
    <t>ชุมพล</t>
  </si>
  <si>
    <t>เมืองสระแก้วสระแก้ว</t>
  </si>
  <si>
    <t>ศาลาลำดวน</t>
  </si>
  <si>
    <t>โคกปี่ฆ้อง</t>
  </si>
  <si>
    <t>ท่าแยก</t>
  </si>
  <si>
    <t>ท่าเกษม</t>
  </si>
  <si>
    <t>สระขวัญ</t>
  </si>
  <si>
    <t>คลองหาดสระแก้ว</t>
  </si>
  <si>
    <t>ไทยอุดม</t>
  </si>
  <si>
    <t>ซับมะกรูด</t>
  </si>
  <si>
    <t>ไทรเดี่ยว</t>
  </si>
  <si>
    <t>คลองไก่เถื่อน</t>
  </si>
  <si>
    <t>เบญจขร</t>
  </si>
  <si>
    <t>ไทรทอง</t>
  </si>
  <si>
    <t>ตาพระยาสระแก้ว</t>
  </si>
  <si>
    <t>ทัพเสด็จ</t>
  </si>
  <si>
    <t>ทัพราช</t>
  </si>
  <si>
    <t>ทัพไทย</t>
  </si>
  <si>
    <t>โคคลาน</t>
  </si>
  <si>
    <t>วังน้ำเย็นสระแก้ว</t>
  </si>
  <si>
    <t>ตาหลังใน</t>
  </si>
  <si>
    <t>คลองหินปูน</t>
  </si>
  <si>
    <t>ทุ่งมหาเจริญ</t>
  </si>
  <si>
    <t>วัฒนานครสระแก้ว</t>
  </si>
  <si>
    <t>ท่าเกวียน</t>
  </si>
  <si>
    <t>ผักขะ</t>
  </si>
  <si>
    <t>โนนหมากเค็ง</t>
  </si>
  <si>
    <t>ช่องกุ่ม</t>
  </si>
  <si>
    <t>หนองแวง</t>
  </si>
  <si>
    <t>แซร์ออ</t>
  </si>
  <si>
    <t>หนองหมากฝ้าย</t>
  </si>
  <si>
    <t>หนองตะเคียนบอน</t>
  </si>
  <si>
    <t>ห้วยโจด</t>
  </si>
  <si>
    <t>อรัญประเทศสระแก้ว</t>
  </si>
  <si>
    <t>เมืองไผ่</t>
  </si>
  <si>
    <t>หันทราย</t>
  </si>
  <si>
    <t>คลองน้ำใส</t>
  </si>
  <si>
    <t>ป่าไร่</t>
  </si>
  <si>
    <t>ทับพริก</t>
  </si>
  <si>
    <t>บ้านใหม่หนองไทร</t>
  </si>
  <si>
    <t>ผ่านศึก</t>
  </si>
  <si>
    <t>หนองสังข์</t>
  </si>
  <si>
    <t>คลองทับจันทร์</t>
  </si>
  <si>
    <t>ฟากห้วย</t>
  </si>
  <si>
    <t>เขาฉกรรจ์สระแก้ว</t>
  </si>
  <si>
    <t>หนองหว้า</t>
  </si>
  <si>
    <t>พระเพลิง</t>
  </si>
  <si>
    <t>เขาสามสิบ</t>
  </si>
  <si>
    <t>โคกสูงสระแก้ว</t>
  </si>
  <si>
    <t>โนนหมากมุ่น</t>
  </si>
  <si>
    <t>วังสมบูรณ์สระแก้ว</t>
  </si>
  <si>
    <t>เมืองนครราชสีมานครราชสีมา</t>
  </si>
  <si>
    <t>ตะวันออกเฉียงเหนือ</t>
  </si>
  <si>
    <t>โพธิ์กลาง</t>
  </si>
  <si>
    <t>หนองจะบก</t>
  </si>
  <si>
    <t>มะเริง</t>
  </si>
  <si>
    <t>หนองระเวียง</t>
  </si>
  <si>
    <t>ปรุใหญ่</t>
  </si>
  <si>
    <t>หมื่นไวย</t>
  </si>
  <si>
    <t>พลกรัง</t>
  </si>
  <si>
    <t>หนองไผ่ล้อม</t>
  </si>
  <si>
    <t>หัวทะเล</t>
  </si>
  <si>
    <t>พุดซา</t>
  </si>
  <si>
    <t>จอหอ</t>
  </si>
  <si>
    <t>ไชยมงคล</t>
  </si>
  <si>
    <t>หนองบัวศาลา</t>
  </si>
  <si>
    <t>สุรนารี</t>
  </si>
  <si>
    <t>สีมุม</t>
  </si>
  <si>
    <t>พะเนา</t>
  </si>
  <si>
    <t>แชะ</t>
  </si>
  <si>
    <t>ครบุรีนครราชสีมา</t>
  </si>
  <si>
    <t>เฉลียง</t>
  </si>
  <si>
    <t>โคกกระชาย</t>
  </si>
  <si>
    <t>จระเข้หิน</t>
  </si>
  <si>
    <t>มาบตะโกเอน</t>
  </si>
  <si>
    <t>อรพิมพ์</t>
  </si>
  <si>
    <t>ลำเพียก</t>
  </si>
  <si>
    <t>ครบุรีใต้</t>
  </si>
  <si>
    <t>ตะแบกบาน</t>
  </si>
  <si>
    <t>สระว่านพระยา</t>
  </si>
  <si>
    <t>เสิงสางนครราชสีมา</t>
  </si>
  <si>
    <t>สระตะเคียน</t>
  </si>
  <si>
    <t>โนนสมบูรณ์</t>
  </si>
  <si>
    <t>กุดโบสถ์</t>
  </si>
  <si>
    <t>สุขไพบูลย์</t>
  </si>
  <si>
    <t>บ้านราษฎร์</t>
  </si>
  <si>
    <t>เมืองคง</t>
  </si>
  <si>
    <t>คงนครราชสีมา</t>
  </si>
  <si>
    <t>คูขาด</t>
  </si>
  <si>
    <t>เทพาลัย</t>
  </si>
  <si>
    <t>ตาจั่น</t>
  </si>
  <si>
    <t>บ้านปรางค์</t>
  </si>
  <si>
    <t>หนองมะนาว</t>
  </si>
  <si>
    <t>โนนเต็ง</t>
  </si>
  <si>
    <t>ดอนใหญ่</t>
  </si>
  <si>
    <t>ขามสมบูรณ์</t>
  </si>
  <si>
    <t>บ้านเหลื่อมนครราชสีมา</t>
  </si>
  <si>
    <t>วังโพธิ์</t>
  </si>
  <si>
    <t>โคกกระเบื้อง</t>
  </si>
  <si>
    <t>ช่อระกา</t>
  </si>
  <si>
    <t>จักราชนครราชสีมา</t>
  </si>
  <si>
    <t>สีสุก</t>
  </si>
  <si>
    <t>หนองพลวง</t>
  </si>
  <si>
    <t>ศรีละกอ</t>
  </si>
  <si>
    <t>คลองเมือง</t>
  </si>
  <si>
    <t>หินโคน</t>
  </si>
  <si>
    <t>กระโทก</t>
  </si>
  <si>
    <t>โชคชัยนครราชสีมา</t>
  </si>
  <si>
    <t>ท่าอ่าง</t>
  </si>
  <si>
    <t>ทุ่งอรุณ</t>
  </si>
  <si>
    <t>ท่าลาดขาว</t>
  </si>
  <si>
    <t>ท่าจะหลุง</t>
  </si>
  <si>
    <t>ท่าเยี่ยม</t>
  </si>
  <si>
    <t>ละลมใหม่พัฒนา</t>
  </si>
  <si>
    <t>ด่านเกวียน</t>
  </si>
  <si>
    <t>กุดพิมาน</t>
  </si>
  <si>
    <t>ด่านขุนทดนครราชสีมา</t>
  </si>
  <si>
    <t>ด่านนอก</t>
  </si>
  <si>
    <t>ด่านใน</t>
  </si>
  <si>
    <t>ตะเคียน</t>
  </si>
  <si>
    <t>บ้านแปรง</t>
  </si>
  <si>
    <t>พันชนะ</t>
  </si>
  <si>
    <t>สระจรเข้</t>
  </si>
  <si>
    <t>หนองกราด</t>
  </si>
  <si>
    <t>หนองบัวตะเกียด</t>
  </si>
  <si>
    <t>หนองบัวละคร</t>
  </si>
  <si>
    <t>หินดาด</t>
  </si>
  <si>
    <t>โนนเมืองพัฒนา</t>
  </si>
  <si>
    <t>หนองไทร</t>
  </si>
  <si>
    <t>โนนไทยนครราชสีมา</t>
  </si>
  <si>
    <t>ด่านจาก</t>
  </si>
  <si>
    <t>กำปัง</t>
  </si>
  <si>
    <t>ค้างพลู</t>
  </si>
  <si>
    <t>บ้านวัง</t>
  </si>
  <si>
    <t>บัลลังก์</t>
  </si>
  <si>
    <t>สายออ</t>
  </si>
  <si>
    <t>ถนนโพธิ์</t>
  </si>
  <si>
    <t>มะค่า</t>
  </si>
  <si>
    <t>โนนสูงนครราชสีมา</t>
  </si>
  <si>
    <t>ใหม่</t>
  </si>
  <si>
    <t>โตนด</t>
  </si>
  <si>
    <t>บิง</t>
  </si>
  <si>
    <t>ดอนชมพู</t>
  </si>
  <si>
    <t>ธารปราสาท</t>
  </si>
  <si>
    <t>พลสงคราม</t>
  </si>
  <si>
    <t>จันอัด</t>
  </si>
  <si>
    <t>ขามเฒ่า</t>
  </si>
  <si>
    <t>ด่านคล้า</t>
  </si>
  <si>
    <t>ลำคอหงษ์</t>
  </si>
  <si>
    <t>เมืองปราสาท</t>
  </si>
  <si>
    <t>ดอนหวาย</t>
  </si>
  <si>
    <t>ลำมูล</t>
  </si>
  <si>
    <t>ขามสะแกแสงนครราชสีมา</t>
  </si>
  <si>
    <t>โนนเมือง</t>
  </si>
  <si>
    <t>เมืองนาท</t>
  </si>
  <si>
    <t>ชีวึก</t>
  </si>
  <si>
    <t>พะงาด</t>
  </si>
  <si>
    <t>หนองหัวฟาน</t>
  </si>
  <si>
    <t>เมืองเกษตร</t>
  </si>
  <si>
    <t>บัวใหญ่นครราชสีมา</t>
  </si>
  <si>
    <t>เสมาใหญ่</t>
  </si>
  <si>
    <t>ดอนตะหนิน</t>
  </si>
  <si>
    <t>หนองบัวสะอาด</t>
  </si>
  <si>
    <t>โนนทองหลาง</t>
  </si>
  <si>
    <t>ขุนทอง</t>
  </si>
  <si>
    <t>หนองแจ้งใหญ่</t>
  </si>
  <si>
    <t>ประทายนครราชสีมา</t>
  </si>
  <si>
    <t>วังไม้แดง</t>
  </si>
  <si>
    <t>ตลาดไทร</t>
  </si>
  <si>
    <t>หนองค่าย</t>
  </si>
  <si>
    <t>หันห้วยทราย</t>
  </si>
  <si>
    <t>ดอนมัน</t>
  </si>
  <si>
    <t>นางรำ</t>
  </si>
  <si>
    <t>โนนเพ็ด</t>
  </si>
  <si>
    <t>ทุ่งสว่าง</t>
  </si>
  <si>
    <t>โคกกลาง</t>
  </si>
  <si>
    <t>เมืองโดน</t>
  </si>
  <si>
    <t>เมืองปัก</t>
  </si>
  <si>
    <t>ปักธงชัยนครราชสีมา</t>
  </si>
  <si>
    <t>ตะคุ</t>
  </si>
  <si>
    <t>ตะขบ</t>
  </si>
  <si>
    <t>นกออก</t>
  </si>
  <si>
    <t>ดอน</t>
  </si>
  <si>
    <t>ตูม</t>
  </si>
  <si>
    <t>งิ้ว</t>
  </si>
  <si>
    <t>สะแกราช</t>
  </si>
  <si>
    <t>ลำนางแก้ว</t>
  </si>
  <si>
    <t>ธงชัยเหนือ</t>
  </si>
  <si>
    <t>สุขเกษม</t>
  </si>
  <si>
    <t>เกษมทรัพย์</t>
  </si>
  <si>
    <t>บ่อปลาทอง</t>
  </si>
  <si>
    <t>พิมายนครราชสีมา</t>
  </si>
  <si>
    <t>สัมฤทธิ์</t>
  </si>
  <si>
    <t>โบสถ์</t>
  </si>
  <si>
    <t>กระเบื้องใหญ่</t>
  </si>
  <si>
    <t>รังกาใหญ่</t>
  </si>
  <si>
    <t>ชีวาน</t>
  </si>
  <si>
    <t>กระชอน</t>
  </si>
  <si>
    <t>ดงใหญ่</t>
  </si>
  <si>
    <t>ธารละหลอด</t>
  </si>
  <si>
    <t>ห้วยแถลงนครราชสีมา</t>
  </si>
  <si>
    <t>ทับสวาย</t>
  </si>
  <si>
    <t>เมืองพลับพลา</t>
  </si>
  <si>
    <t>หลุ่งตะเคียน</t>
  </si>
  <si>
    <t>กงรถ</t>
  </si>
  <si>
    <t>หลุ่งประดู่</t>
  </si>
  <si>
    <t>ตะโก</t>
  </si>
  <si>
    <t>ห้วยแคน</t>
  </si>
  <si>
    <t>ชุมพวงนครราชสีมา</t>
  </si>
  <si>
    <t>ประสุข</t>
  </si>
  <si>
    <t>ท่าลาด</t>
  </si>
  <si>
    <t>สาหร่าย</t>
  </si>
  <si>
    <t>โนนรัง</t>
  </si>
  <si>
    <t>หนองหลัก</t>
  </si>
  <si>
    <t>โนนตูม</t>
  </si>
  <si>
    <t>โนนยอ</t>
  </si>
  <si>
    <t>สูงเนินนครราชสีมา</t>
  </si>
  <si>
    <t>เสมา</t>
  </si>
  <si>
    <t>โคราช</t>
  </si>
  <si>
    <t>บุ่งขี้เหล็ก</t>
  </si>
  <si>
    <t>โนนค่า</t>
  </si>
  <si>
    <t>โค้งยาง</t>
  </si>
  <si>
    <t>มะเกลือเก่า</t>
  </si>
  <si>
    <t>มะเกลือใหม่</t>
  </si>
  <si>
    <t>หนองตะไก้</t>
  </si>
  <si>
    <t>กุดจิก</t>
  </si>
  <si>
    <t>ขามทะเลสอนครราชสีมา</t>
  </si>
  <si>
    <t>โป่งแดง</t>
  </si>
  <si>
    <t>พันดุง</t>
  </si>
  <si>
    <t>บึงอ้อ</t>
  </si>
  <si>
    <t>สีคิ้วนครราชสีมา</t>
  </si>
  <si>
    <t>บ้านหัน</t>
  </si>
  <si>
    <t>กฤษณา</t>
  </si>
  <si>
    <t>ลาดบัวขาว</t>
  </si>
  <si>
    <t>หนองหญ้าขาว</t>
  </si>
  <si>
    <t>กุดน้อย</t>
  </si>
  <si>
    <t>วังโรงใหญ่</t>
  </si>
  <si>
    <t>คลองไผ่</t>
  </si>
  <si>
    <t>หนองบัวน้อย</t>
  </si>
  <si>
    <t>ปากช่องนครราชสีมา</t>
  </si>
  <si>
    <t>กลางดง</t>
  </si>
  <si>
    <t>จันทึก</t>
  </si>
  <si>
    <t>วังกะทะ</t>
  </si>
  <si>
    <t>หมูสี</t>
  </si>
  <si>
    <t>หนองสาหร่าย</t>
  </si>
  <si>
    <t>ขนงพระ</t>
  </si>
  <si>
    <t>โป่งตาลอง</t>
  </si>
  <si>
    <t>คลองม่วง</t>
  </si>
  <si>
    <t>หนองน้ำแดง</t>
  </si>
  <si>
    <t>วังไทร</t>
  </si>
  <si>
    <t>พญาเย็น</t>
  </si>
  <si>
    <t>หนองบุนนาก</t>
  </si>
  <si>
    <t>หนองบุญมากนครราชสีมา</t>
  </si>
  <si>
    <t>หนองหัวแรต</t>
  </si>
  <si>
    <t>แหลมทอง</t>
  </si>
  <si>
    <t>ลุงเขว้า</t>
  </si>
  <si>
    <t>หนองไม้ไผ่</t>
  </si>
  <si>
    <t>แก้งสนามนางนครราชสีมา</t>
  </si>
  <si>
    <t>โนนสำราญ</t>
  </si>
  <si>
    <t>บึงพะไล</t>
  </si>
  <si>
    <t>บึงสำโรง</t>
  </si>
  <si>
    <t>โนนแดงนครราชสีมา</t>
  </si>
  <si>
    <t>โนนตาเถร</t>
  </si>
  <si>
    <t>ดอนยาวใหญ่</t>
  </si>
  <si>
    <t>วังน้ำเขียวนครราชสีมา</t>
  </si>
  <si>
    <t>วังหมี</t>
  </si>
  <si>
    <t>ระเริง</t>
  </si>
  <si>
    <t>อุดมทรัพย์</t>
  </si>
  <si>
    <t>ไทยสามัคคี</t>
  </si>
  <si>
    <t>สำนักตะคร้อ</t>
  </si>
  <si>
    <t>เทพารักษ์นครราชสีมา</t>
  </si>
  <si>
    <t>บึงปรือ</t>
  </si>
  <si>
    <t>วังยายทอง</t>
  </si>
  <si>
    <t>เมืองยางนครราชสีมา</t>
  </si>
  <si>
    <t>กระเบื้องนอก</t>
  </si>
  <si>
    <t>ละหานปลาค้าว</t>
  </si>
  <si>
    <t>โนนอุดม</t>
  </si>
  <si>
    <t>สระพระ</t>
  </si>
  <si>
    <t>พระทองคำนครราชสีมา</t>
  </si>
  <si>
    <t>มาบกราด</t>
  </si>
  <si>
    <t>พังเทียม</t>
  </si>
  <si>
    <t>ทัพรั้ง</t>
  </si>
  <si>
    <t>หนองหอย</t>
  </si>
  <si>
    <t>ขุย</t>
  </si>
  <si>
    <t>ลำทะเมนชัยนครราชสีมา</t>
  </si>
  <si>
    <t>ช่องแมว</t>
  </si>
  <si>
    <t>ไพล</t>
  </si>
  <si>
    <t>เมืองพะไล</t>
  </si>
  <si>
    <t>บัวลายนครราชสีมา</t>
  </si>
  <si>
    <t>โนนจาน</t>
  </si>
  <si>
    <t>สีดานครราชสีมา</t>
  </si>
  <si>
    <t>โนนประดู่</t>
  </si>
  <si>
    <t>หนองตาดใหญ่</t>
  </si>
  <si>
    <t>ช้างทอง</t>
  </si>
  <si>
    <t>เฉลิมพระเกียรตินครราชสีมา</t>
  </si>
  <si>
    <t>พระพุทธ</t>
  </si>
  <si>
    <t>หนองงูเหลือม</t>
  </si>
  <si>
    <t>หนองยาง</t>
  </si>
  <si>
    <t>เมืองบุรีรัมย์บุรีรัมย์</t>
  </si>
  <si>
    <t>อิสาณ</t>
  </si>
  <si>
    <t>บ้านบัว</t>
  </si>
  <si>
    <t>สะแกโพรง</t>
  </si>
  <si>
    <t>สวายจีก</t>
  </si>
  <si>
    <t>พระครู</t>
  </si>
  <si>
    <t>หนองตาด</t>
  </si>
  <si>
    <t>ลุมปุ๊ก</t>
  </si>
  <si>
    <t>บัวทอง</t>
  </si>
  <si>
    <t>ชุมเห็ด</t>
  </si>
  <si>
    <t>หลักเขต</t>
  </si>
  <si>
    <t>สะแกซำ</t>
  </si>
  <si>
    <t>กลันทา</t>
  </si>
  <si>
    <t>เมืองฝาง</t>
  </si>
  <si>
    <t>คูเมืองบุรีรัมย์</t>
  </si>
  <si>
    <t>ปะเคียบ</t>
  </si>
  <si>
    <t>บ้านแพ</t>
  </si>
  <si>
    <t>พรสำราญ</t>
  </si>
  <si>
    <t>หินเหล็กไฟ</t>
  </si>
  <si>
    <t>ตูมใหญ่</t>
  </si>
  <si>
    <t>หนองขมาร</t>
  </si>
  <si>
    <t>กระสังบุรีรัมย์</t>
  </si>
  <si>
    <t>สองชั้น</t>
  </si>
  <si>
    <t>หนองเต็ง</t>
  </si>
  <si>
    <t>บ้านปรือ</t>
  </si>
  <si>
    <t>ห้วยสำราญ</t>
  </si>
  <si>
    <t>ศรีภูมิ</t>
  </si>
  <si>
    <t>นางรองบุรีรัมย์</t>
  </si>
  <si>
    <t>หนองโบสถ์</t>
  </si>
  <si>
    <t>หนองกง</t>
  </si>
  <si>
    <t>ถนนหัก</t>
  </si>
  <si>
    <t>ก้านเหลือง</t>
  </si>
  <si>
    <t>บ้านสิงห์</t>
  </si>
  <si>
    <t>ลำไทรโยง</t>
  </si>
  <si>
    <t>ทรัพย์พระยา</t>
  </si>
  <si>
    <t>หนองยายพิมพ์</t>
  </si>
  <si>
    <t>ทุ่งแสงทอง</t>
  </si>
  <si>
    <t>หนองกี่บุรีรัมย์</t>
  </si>
  <si>
    <t>เย้ยปราสาท</t>
  </si>
  <si>
    <t>ดอนอะราง</t>
  </si>
  <si>
    <t>ทุ่งกระตาดพัฒนา</t>
  </si>
  <si>
    <t>ทุ่งกระเต็น</t>
  </si>
  <si>
    <t>ท่าโพธิ์ชัย</t>
  </si>
  <si>
    <t>บุกระสัง</t>
  </si>
  <si>
    <t>ละหานทรายบุรีรัมย์</t>
  </si>
  <si>
    <t>ตาจง</t>
  </si>
  <si>
    <t>สำโรงใหม่</t>
  </si>
  <si>
    <t>หนองตะครอง</t>
  </si>
  <si>
    <t>โคกว่าน</t>
  </si>
  <si>
    <t>ประโคนชัยบุรีรัมย์</t>
  </si>
  <si>
    <t>แสลงโทน</t>
  </si>
  <si>
    <t>บ้านไทร</t>
  </si>
  <si>
    <t>ละเวี้ย</t>
  </si>
  <si>
    <t>จรเข้มาก</t>
  </si>
  <si>
    <t>ปังกู</t>
  </si>
  <si>
    <t>โคกย่าง</t>
  </si>
  <si>
    <t>โคกม้า</t>
  </si>
  <si>
    <t>ไพศาล</t>
  </si>
  <si>
    <t>ตะโกตาพิ</t>
  </si>
  <si>
    <t>เขาคอก</t>
  </si>
  <si>
    <t>โคกมะขาม</t>
  </si>
  <si>
    <t>ประทัดบุ</t>
  </si>
  <si>
    <t>สี่เหลี่ยม</t>
  </si>
  <si>
    <t>บ้านกรวดบุรีรัมย์</t>
  </si>
  <si>
    <t>โนนเจริญ</t>
  </si>
  <si>
    <t>หนองไม้งาม</t>
  </si>
  <si>
    <t>สายตะกู</t>
  </si>
  <si>
    <t>หินลาด</t>
  </si>
  <si>
    <t>บึงเจริญ</t>
  </si>
  <si>
    <t>จันทบเพชร</t>
  </si>
  <si>
    <t>เขาดินเหนือ</t>
  </si>
  <si>
    <t>พุทไธสงบุรีรัมย์</t>
  </si>
  <si>
    <t>มะเฟือง</t>
  </si>
  <si>
    <t>บ้านจาน</t>
  </si>
  <si>
    <t>บ้านเป้า</t>
  </si>
  <si>
    <t>บ้านแวง</t>
  </si>
  <si>
    <t>หายโศก</t>
  </si>
  <si>
    <t>ลำปลายมาศบุรีรัมย์</t>
  </si>
  <si>
    <t>หนองคู</t>
  </si>
  <si>
    <t>ทะเมนชัย</t>
  </si>
  <si>
    <t>ตลาดโพธิ์</t>
  </si>
  <si>
    <t>หนองกะทิง</t>
  </si>
  <si>
    <t>เมืองแฝก</t>
  </si>
  <si>
    <t>ผไทรินทร์</t>
  </si>
  <si>
    <t>โคกล่าม</t>
  </si>
  <si>
    <t>หนองบัวโคก</t>
  </si>
  <si>
    <t>บุโพธิ์</t>
  </si>
  <si>
    <t>สตึกบุรีรัมย์</t>
  </si>
  <si>
    <t>นิคม</t>
  </si>
  <si>
    <t>ทุ่งวัง</t>
  </si>
  <si>
    <t>เมืองแก</t>
  </si>
  <si>
    <t>ร่อนทอง</t>
  </si>
  <si>
    <t>ดอนมนต์</t>
  </si>
  <si>
    <t>สะแก</t>
  </si>
  <si>
    <t>ปะคำบุรีรัมย์</t>
  </si>
  <si>
    <t>โคกมะม่วง</t>
  </si>
  <si>
    <t>หูทำนบ</t>
  </si>
  <si>
    <t>นาโพธิ์บุรีรัมย์</t>
  </si>
  <si>
    <t>บ้านคู</t>
  </si>
  <si>
    <t>บ้านดู่</t>
  </si>
  <si>
    <t>ดอนกอก</t>
  </si>
  <si>
    <t>ศรีสว่าง</t>
  </si>
  <si>
    <t>หนองหงส์บุรีรัมย์</t>
  </si>
  <si>
    <t>หนองชัยศรี</t>
  </si>
  <si>
    <t>เสาเดียว</t>
  </si>
  <si>
    <t>เมืองฝ้าย</t>
  </si>
  <si>
    <t>สระทอง</t>
  </si>
  <si>
    <t>จันดุม</t>
  </si>
  <si>
    <t>พลับพลาชัยบุรีรัมย์</t>
  </si>
  <si>
    <t>โคกขมิ้น</t>
  </si>
  <si>
    <t>ป่าชัน</t>
  </si>
  <si>
    <t>ห้วยราชบุรีรัมย์</t>
  </si>
  <si>
    <t>สามแวง</t>
  </si>
  <si>
    <t>ตาเสา</t>
  </si>
  <si>
    <t>บ้านตะโก</t>
  </si>
  <si>
    <t>สนวน</t>
  </si>
  <si>
    <t>โคกเหล็ก</t>
  </si>
  <si>
    <t>เมืองโพธิ์</t>
  </si>
  <si>
    <t>ห้วยราชา</t>
  </si>
  <si>
    <t>โนนสุวรรณบุรีรัมย์</t>
  </si>
  <si>
    <t>ทุ่งจังหัน</t>
  </si>
  <si>
    <t>โกรกแก้ว</t>
  </si>
  <si>
    <t>ดงอีจาน</t>
  </si>
  <si>
    <t>ชำนิบุรีรัมย์</t>
  </si>
  <si>
    <t>หนองปล่อง</t>
  </si>
  <si>
    <t>ช่อผกา</t>
  </si>
  <si>
    <t>ละลวด</t>
  </si>
  <si>
    <t>โคกสนวน</t>
  </si>
  <si>
    <t>บ้านใหม่ไชยพจน์บุรีรัมย์</t>
  </si>
  <si>
    <t>แดงใหญ่</t>
  </si>
  <si>
    <t>กู่สวนแตง</t>
  </si>
  <si>
    <t>หนองเยือง</t>
  </si>
  <si>
    <t>โนนดินแดงบุรีรัมย์</t>
  </si>
  <si>
    <t>ส้มป่อย</t>
  </si>
  <si>
    <t>ลำนางรอง</t>
  </si>
  <si>
    <t>บ้านด่านบุรีรัมย์</t>
  </si>
  <si>
    <t>โนนขวาง</t>
  </si>
  <si>
    <t>แคนดงบุรีรัมย์</t>
  </si>
  <si>
    <t>ดงพลอง</t>
  </si>
  <si>
    <t>สระบัว</t>
  </si>
  <si>
    <t>หัวฝาย</t>
  </si>
  <si>
    <t>เจริญสุข</t>
  </si>
  <si>
    <t>เฉลิมพระเกียรติบุรีรัมย์</t>
  </si>
  <si>
    <t>ตาเป๊ก</t>
  </si>
  <si>
    <t>อีสานเขต</t>
  </si>
  <si>
    <t>ถาวร</t>
  </si>
  <si>
    <t>ยายแย้มวัฒนา</t>
  </si>
  <si>
    <t>เมืองสุรินทร์สุรินทร์</t>
  </si>
  <si>
    <t>ตั้งใจ</t>
  </si>
  <si>
    <t>เพี้ยราม</t>
  </si>
  <si>
    <t>ท่าสว่าง</t>
  </si>
  <si>
    <t>สลักได</t>
  </si>
  <si>
    <t>ตาอ็อง</t>
  </si>
  <si>
    <t>แกใหญ่</t>
  </si>
  <si>
    <t>นอกเมือง</t>
  </si>
  <si>
    <t>คอโค</t>
  </si>
  <si>
    <t>สวาย</t>
  </si>
  <si>
    <t>เฉนียง</t>
  </si>
  <si>
    <t>เทนมีย์</t>
  </si>
  <si>
    <t>นาบัว</t>
  </si>
  <si>
    <t>เมืองที</t>
  </si>
  <si>
    <t>ราม</t>
  </si>
  <si>
    <t>บุฤาษี</t>
  </si>
  <si>
    <t>ตระแสง</t>
  </si>
  <si>
    <t>แสลงพันธ์</t>
  </si>
  <si>
    <t>กาเกาะ</t>
  </si>
  <si>
    <t>ชุมพลบุรีสุรินทร์</t>
  </si>
  <si>
    <t>นาหนองไผ่</t>
  </si>
  <si>
    <t>ไพรขลา</t>
  </si>
  <si>
    <t>ยะวึก</t>
  </si>
  <si>
    <t>เมืองบัว</t>
  </si>
  <si>
    <t>สระขุด</t>
  </si>
  <si>
    <t>กระเบื้อง</t>
  </si>
  <si>
    <t>ท่าตูมสุรินทร์</t>
  </si>
  <si>
    <t>กระโพ</t>
  </si>
  <si>
    <t>พรมเทพ</t>
  </si>
  <si>
    <t>โพนครก</t>
  </si>
  <si>
    <t>บะ</t>
  </si>
  <si>
    <t>บัวโคก</t>
  </si>
  <si>
    <t>หนองเมธี</t>
  </si>
  <si>
    <t>ทุ่งกุลา</t>
  </si>
  <si>
    <t>จอมพระสุรินทร์</t>
  </si>
  <si>
    <t>เมืองลีง</t>
  </si>
  <si>
    <t>กระหาด</t>
  </si>
  <si>
    <t>บุแกรง</t>
  </si>
  <si>
    <t>หนองสนิท</t>
  </si>
  <si>
    <t>ลุ่มระวี</t>
  </si>
  <si>
    <t>เป็นสุข</t>
  </si>
  <si>
    <t>กังแอน</t>
  </si>
  <si>
    <t>ปราสาทสุรินทร์</t>
  </si>
  <si>
    <t>ทมอ</t>
  </si>
  <si>
    <t>ปรือ</t>
  </si>
  <si>
    <t>ทุ่งมน</t>
  </si>
  <si>
    <t>ตาเบา</t>
  </si>
  <si>
    <t>โคกยาง</t>
  </si>
  <si>
    <t>โชคนาสาม</t>
  </si>
  <si>
    <t>เชื้อเพลิง</t>
  </si>
  <si>
    <t>ปราสาททนง</t>
  </si>
  <si>
    <t>ตานี</t>
  </si>
  <si>
    <t>บ้านพลวง</t>
  </si>
  <si>
    <t>กันตวจระมวล</t>
  </si>
  <si>
    <t>สมุด</t>
  </si>
  <si>
    <t>กาบเชิงสุรินทร์</t>
  </si>
  <si>
    <t>คูตัน</t>
  </si>
  <si>
    <t>ด่าน</t>
  </si>
  <si>
    <t>แนงมุด</t>
  </si>
  <si>
    <t>โคกตะเคียน</t>
  </si>
  <si>
    <t>รัตนบุรีสุรินทร์</t>
  </si>
  <si>
    <t>ธาตุ</t>
  </si>
  <si>
    <t>แก</t>
  </si>
  <si>
    <t>ดอนแรด</t>
  </si>
  <si>
    <t>หนองบัวทอง</t>
  </si>
  <si>
    <t>หนองบัวบาน</t>
  </si>
  <si>
    <t>ไผ่</t>
  </si>
  <si>
    <t>เบิด</t>
  </si>
  <si>
    <t>น้ำเขียว</t>
  </si>
  <si>
    <t>กุดขาคีม</t>
  </si>
  <si>
    <t>ยางสว่าง</t>
  </si>
  <si>
    <t>ทับใหญ่</t>
  </si>
  <si>
    <t>สนมสุรินทร์</t>
  </si>
  <si>
    <t>โพนโก</t>
  </si>
  <si>
    <t>หนองระฆัง</t>
  </si>
  <si>
    <t>นานวน</t>
  </si>
  <si>
    <t>แคน</t>
  </si>
  <si>
    <t>หัวงัว</t>
  </si>
  <si>
    <t>หนองอียอ</t>
  </si>
  <si>
    <t>ระแงง</t>
  </si>
  <si>
    <t>ศีขรภูมิสุรินทร์</t>
  </si>
  <si>
    <t>ตรึม</t>
  </si>
  <si>
    <t>จารพัต</t>
  </si>
  <si>
    <t>ยาง</t>
  </si>
  <si>
    <t>แตล</t>
  </si>
  <si>
    <t>คาละแมะ</t>
  </si>
  <si>
    <t>หนองเหล็ก</t>
  </si>
  <si>
    <t>หนองขวาว</t>
  </si>
  <si>
    <t>ช่างปี่</t>
  </si>
  <si>
    <t>กุดหวาย</t>
  </si>
  <si>
    <t>ขวาวใหญ่</t>
  </si>
  <si>
    <t>นารุ่ง</t>
  </si>
  <si>
    <t>ตรมไพร</t>
  </si>
  <si>
    <t>ผักไหม</t>
  </si>
  <si>
    <t>สังขะสุรินทร์</t>
  </si>
  <si>
    <t>ขอนแตก</t>
  </si>
  <si>
    <t>ดม</t>
  </si>
  <si>
    <t>บ้านจารย์</t>
  </si>
  <si>
    <t>กระเทียม</t>
  </si>
  <si>
    <t>สะกาด</t>
  </si>
  <si>
    <t>ตาตุม</t>
  </si>
  <si>
    <t>ทับทัน</t>
  </si>
  <si>
    <t>ตาคง</t>
  </si>
  <si>
    <t>บ้านชบ</t>
  </si>
  <si>
    <t>เทพรักษา</t>
  </si>
  <si>
    <t>ลำดวนสุรินทร์</t>
  </si>
  <si>
    <t>โชคเหนือ</t>
  </si>
  <si>
    <t>อู่โลก</t>
  </si>
  <si>
    <t>ตรำดม</t>
  </si>
  <si>
    <t>ตระเปียงเตีย</t>
  </si>
  <si>
    <t>สำโรงทาบสุรินทร์</t>
  </si>
  <si>
    <t>กระออม</t>
  </si>
  <si>
    <t>หนองฮะ</t>
  </si>
  <si>
    <t>ศรีสุข</t>
  </si>
  <si>
    <t>หมื่นศรี</t>
  </si>
  <si>
    <t>เสม็จ</t>
  </si>
  <si>
    <t>สะโน</t>
  </si>
  <si>
    <t>ประดู่</t>
  </si>
  <si>
    <t>บัวเชดสุรินทร์</t>
  </si>
  <si>
    <t>จรัส</t>
  </si>
  <si>
    <t>ตาวัง</t>
  </si>
  <si>
    <t>อาโพน</t>
  </si>
  <si>
    <t>สำเภาลูน</t>
  </si>
  <si>
    <t>บักได</t>
  </si>
  <si>
    <t>พนมดงรักสุรินทร์</t>
  </si>
  <si>
    <t>จีกแดก</t>
  </si>
  <si>
    <t>ตาเมียง</t>
  </si>
  <si>
    <t>ณรงค์</t>
  </si>
  <si>
    <t>ศรีณรงค์สุรินทร์</t>
  </si>
  <si>
    <t>แจนแวน</t>
  </si>
  <si>
    <t>ตรวจ</t>
  </si>
  <si>
    <t>เขวาสินรินทร์สุรินทร์</t>
  </si>
  <si>
    <t>ตากูก</t>
  </si>
  <si>
    <t>ปราสาททอง</t>
  </si>
  <si>
    <t>บ้านแร่</t>
  </si>
  <si>
    <t>หนองหลวง</t>
  </si>
  <si>
    <t>โนนนารายณ์สุรินทร์</t>
  </si>
  <si>
    <t>คำผง</t>
  </si>
  <si>
    <t>โนน</t>
  </si>
  <si>
    <t>ระเวียง</t>
  </si>
  <si>
    <t>หนองเทพ</t>
  </si>
  <si>
    <t>เมืองเหนือ</t>
  </si>
  <si>
    <t>เมืองศรีสะเกษศรีสะเกษ</t>
  </si>
  <si>
    <t>เมืองใต้</t>
  </si>
  <si>
    <t>คูซอด</t>
  </si>
  <si>
    <t>ซำ</t>
  </si>
  <si>
    <t>จาน</t>
  </si>
  <si>
    <t>ตะดอบ</t>
  </si>
  <si>
    <t>หนองครก</t>
  </si>
  <si>
    <t>โพนข่า</t>
  </si>
  <si>
    <t>โพนค้อ</t>
  </si>
  <si>
    <t>โพนเขวา</t>
  </si>
  <si>
    <t>หญ้าปล้อง</t>
  </si>
  <si>
    <t>ทุ่ม</t>
  </si>
  <si>
    <t>หนองไฮ</t>
  </si>
  <si>
    <t>น้ำคำ</t>
  </si>
  <si>
    <t>โพธิ์</t>
  </si>
  <si>
    <t>หมากเขียบ</t>
  </si>
  <si>
    <t>ยางชุมน้อยศรีสะเกษ</t>
  </si>
  <si>
    <t>ลิ้นฟ้า</t>
  </si>
  <si>
    <t>คอนกาม</t>
  </si>
  <si>
    <t>กุดเมืองฮาม</t>
  </si>
  <si>
    <t>ยางชุมใหญ่</t>
  </si>
  <si>
    <t>ดูน</t>
  </si>
  <si>
    <t>กันทรารมย์ศรีสะเกษ</t>
  </si>
  <si>
    <t>หนองหัวช้าง</t>
  </si>
  <si>
    <t>ทาม</t>
  </si>
  <si>
    <t>ละทาย</t>
  </si>
  <si>
    <t>เมืองน้อย</t>
  </si>
  <si>
    <t>อีปาด</t>
  </si>
  <si>
    <t>บัวน้อย</t>
  </si>
  <si>
    <t>ดู่</t>
  </si>
  <si>
    <t>ผักแพว</t>
  </si>
  <si>
    <t>คำเนียม</t>
  </si>
  <si>
    <t>บึงมะลู</t>
  </si>
  <si>
    <t>กันทรลักษ์ศรีสะเกษ</t>
  </si>
  <si>
    <t>กุดเสลา</t>
  </si>
  <si>
    <t>เมือง</t>
  </si>
  <si>
    <t>สังเม็ก</t>
  </si>
  <si>
    <t>น้ำอ้อม</t>
  </si>
  <si>
    <t>ละลาย</t>
  </si>
  <si>
    <t>รุง</t>
  </si>
  <si>
    <t>ตระกาจ</t>
  </si>
  <si>
    <t>จานใหญ่</t>
  </si>
  <si>
    <t>ภูเงิน</t>
  </si>
  <si>
    <t>ชำ</t>
  </si>
  <si>
    <t>หนองหญ้าลาด</t>
  </si>
  <si>
    <t>เสาธงชัย</t>
  </si>
  <si>
    <t>ขนุน</t>
  </si>
  <si>
    <t>สวนกล้วย</t>
  </si>
  <si>
    <t>เวียงเหนือ</t>
  </si>
  <si>
    <t>ภูผาหมอก</t>
  </si>
  <si>
    <t>ขุขันธ์ศรีสะเกษ</t>
  </si>
  <si>
    <t>จะกง</t>
  </si>
  <si>
    <t>ใจดี</t>
  </si>
  <si>
    <t>ดองกำเม็ด</t>
  </si>
  <si>
    <t>โสน</t>
  </si>
  <si>
    <t>ปรือใหญ่</t>
  </si>
  <si>
    <t>สะเดาใหญ่</t>
  </si>
  <si>
    <t>ตาอุด</t>
  </si>
  <si>
    <t>ห้วยเหนือ</t>
  </si>
  <si>
    <t>ห้วยใต้</t>
  </si>
  <si>
    <t>หัวเสือ</t>
  </si>
  <si>
    <t>โคกเพชร</t>
  </si>
  <si>
    <t>สำโรงตาเจ็น</t>
  </si>
  <si>
    <t>ลมศักดิ์</t>
  </si>
  <si>
    <t>หนองฉลอง</t>
  </si>
  <si>
    <t>ศรีตระกูล</t>
  </si>
  <si>
    <t>ศรีสะอาด</t>
  </si>
  <si>
    <t>ไพรบึงศรีสะเกษ</t>
  </si>
  <si>
    <t>ปราสาทเยอ</t>
  </si>
  <si>
    <t>สำโรงพลัน</t>
  </si>
  <si>
    <t>สุขสวัสดิ์</t>
  </si>
  <si>
    <t>โนนปูน</t>
  </si>
  <si>
    <t>ปรางค์กู่ศรีสะเกษ</t>
  </si>
  <si>
    <t>กู่</t>
  </si>
  <si>
    <t>หนองเชียงทูน</t>
  </si>
  <si>
    <t>สมอ</t>
  </si>
  <si>
    <t>โพธิ์ศรี</t>
  </si>
  <si>
    <t>สำโรงปราสาท</t>
  </si>
  <si>
    <t>พิมายเหนือ</t>
  </si>
  <si>
    <t>สิ</t>
  </si>
  <si>
    <t>ขุนหาญศรีสะเกษ</t>
  </si>
  <si>
    <t>บักดอง</t>
  </si>
  <si>
    <t>พราน</t>
  </si>
  <si>
    <t>โพธิ์วงศ์</t>
  </si>
  <si>
    <t>ไพร</t>
  </si>
  <si>
    <t>กระหวัน</t>
  </si>
  <si>
    <t>กันทรอม</t>
  </si>
  <si>
    <t>ภูฝ้าย</t>
  </si>
  <si>
    <t>โพธิ์กระสังข์</t>
  </si>
  <si>
    <t>ห้วยจันทร์</t>
  </si>
  <si>
    <t>ราษีไศลศรีสะเกษ</t>
  </si>
  <si>
    <t>เมืองแคน</t>
  </si>
  <si>
    <t>จิกสังข์ทอง</t>
  </si>
  <si>
    <t>หนองอึ่ง</t>
  </si>
  <si>
    <t>บัวหุ่ง</t>
  </si>
  <si>
    <t>หนองหมี</t>
  </si>
  <si>
    <t>หว้านคำ</t>
  </si>
  <si>
    <t>สร้างปี่</t>
  </si>
  <si>
    <t>กำแพง</t>
  </si>
  <si>
    <t>อุทุมพรพิสัยศรีสะเกษ</t>
  </si>
  <si>
    <t>อี่หล่ำ</t>
  </si>
  <si>
    <t>ทุ่งไชย</t>
  </si>
  <si>
    <t>แขม</t>
  </si>
  <si>
    <t>ขะยูง</t>
  </si>
  <si>
    <t>ตาเกษ</t>
  </si>
  <si>
    <t>หัวช้าง</t>
  </si>
  <si>
    <t>รังแร้ง</t>
  </si>
  <si>
    <t>แต้</t>
  </si>
  <si>
    <t>แข้</t>
  </si>
  <si>
    <t>ปะอาว</t>
  </si>
  <si>
    <t>หนองห้าง</t>
  </si>
  <si>
    <t>สระกำแพงใหญ่</t>
  </si>
  <si>
    <t>โคกหล่าม</t>
  </si>
  <si>
    <t>โคกจาน</t>
  </si>
  <si>
    <t>เป๊าะ</t>
  </si>
  <si>
    <t>บึงบูรพ์ศรีสะเกษ</t>
  </si>
  <si>
    <t>ห้วยทับทันศรีสะเกษ</t>
  </si>
  <si>
    <t>เมืองหลวง</t>
  </si>
  <si>
    <t>กล้วยกว้าง</t>
  </si>
  <si>
    <t>จานแสนไชย</t>
  </si>
  <si>
    <t>โนนค้อ</t>
  </si>
  <si>
    <t>โนนคูณศรีสะเกษ</t>
  </si>
  <si>
    <t>บก</t>
  </si>
  <si>
    <t>หนองกุง</t>
  </si>
  <si>
    <t>เหล่ากวาง</t>
  </si>
  <si>
    <t>ศรีแก้ว</t>
  </si>
  <si>
    <t>ศรีรัตนะศรีสะเกษ</t>
  </si>
  <si>
    <t>พิงพวย</t>
  </si>
  <si>
    <t>สระเยาว์</t>
  </si>
  <si>
    <t>เสื่องข้าว</t>
  </si>
  <si>
    <t>ศรีโนนงาม</t>
  </si>
  <si>
    <t>สะพุง</t>
  </si>
  <si>
    <t>น้ำเกลี้ยงศรีสะเกษ</t>
  </si>
  <si>
    <t>ละเอาะ</t>
  </si>
  <si>
    <t>ตองปิด</t>
  </si>
  <si>
    <t>เขิน</t>
  </si>
  <si>
    <t>รุ่งระวี</t>
  </si>
  <si>
    <t>คูบ</t>
  </si>
  <si>
    <t>บุสูง</t>
  </si>
  <si>
    <t>วังหินศรีสะเกษ</t>
  </si>
  <si>
    <t>ดวนใหญ่</t>
  </si>
  <si>
    <t>บ่อแก้ว</t>
  </si>
  <si>
    <t>ศรีสำราญ</t>
  </si>
  <si>
    <t>โพนยาง</t>
  </si>
  <si>
    <t>โคกตาล</t>
  </si>
  <si>
    <t>ภูสิงห์ศรีสะเกษ</t>
  </si>
  <si>
    <t>ห้วยตามอญ</t>
  </si>
  <si>
    <t>ห้วยตึ๊กชู</t>
  </si>
  <si>
    <t>ละลม</t>
  </si>
  <si>
    <t>ตะเคียนราม</t>
  </si>
  <si>
    <t>ดงรัก</t>
  </si>
  <si>
    <t>ไพรพัฒนา</t>
  </si>
  <si>
    <t>เมืองจันทร์ศรีสะเกษ</t>
  </si>
  <si>
    <t>ตาโกน</t>
  </si>
  <si>
    <t>เสียว</t>
  </si>
  <si>
    <t>เบญจลักษ์ศรีสะเกษ</t>
  </si>
  <si>
    <t>หนองฮาง</t>
  </si>
  <si>
    <t>พยุห์ศรีสะเกษ</t>
  </si>
  <si>
    <t>พรหมสวัสดิ์</t>
  </si>
  <si>
    <t>ตำแย</t>
  </si>
  <si>
    <t>โนนเพ็ก</t>
  </si>
  <si>
    <t>หนองค้า</t>
  </si>
  <si>
    <t>โดด</t>
  </si>
  <si>
    <t>โพธิ์ศรีสุวรรณศรีสะเกษ</t>
  </si>
  <si>
    <t>หนองม้า</t>
  </si>
  <si>
    <t>ผือใหญ่</t>
  </si>
  <si>
    <t>อีเซ</t>
  </si>
  <si>
    <t>กุง</t>
  </si>
  <si>
    <t>ศิลาลาดศรีสะเกษ</t>
  </si>
  <si>
    <t>คลีกลิ้ง</t>
  </si>
  <si>
    <t>หนองบัวดง</t>
  </si>
  <si>
    <t>โจดม่วง</t>
  </si>
  <si>
    <t>เมืองอุบลราชธานีอุบลราชธานี</t>
  </si>
  <si>
    <t>หัวเรือ</t>
  </si>
  <si>
    <t>หนองขอน</t>
  </si>
  <si>
    <t>ปทุม</t>
  </si>
  <si>
    <t>ขามใหญ่</t>
  </si>
  <si>
    <t>แจระแม</t>
  </si>
  <si>
    <t>หนองบ่อ</t>
  </si>
  <si>
    <t>ไร่น้อย</t>
  </si>
  <si>
    <t>กระโสบ</t>
  </si>
  <si>
    <t>กุดลาด</t>
  </si>
  <si>
    <t>ขี้เหล็ก</t>
  </si>
  <si>
    <t>นาคำ</t>
  </si>
  <si>
    <t>ศรีเมืองใหม่อุบลราชธานี</t>
  </si>
  <si>
    <t>แก้งกอก</t>
  </si>
  <si>
    <t>เอือดใหญ่</t>
  </si>
  <si>
    <t>วาริน</t>
  </si>
  <si>
    <t>ลาดควาย</t>
  </si>
  <si>
    <t>สงยาง</t>
  </si>
  <si>
    <t>ตะบ่าย</t>
  </si>
  <si>
    <t>คำไหล</t>
  </si>
  <si>
    <t>หนามแท่ง</t>
  </si>
  <si>
    <t>นาเลิน</t>
  </si>
  <si>
    <t>โขงเจียมอุบลราชธานี</t>
  </si>
  <si>
    <t>นาโพธิ์กลาง</t>
  </si>
  <si>
    <t>หนองแสงใหญ่</t>
  </si>
  <si>
    <t>เขื่องในอุบลราชธานี</t>
  </si>
  <si>
    <t>สร้างถ่อ</t>
  </si>
  <si>
    <t>ค้อทอง</t>
  </si>
  <si>
    <t>ก่อเอ้</t>
  </si>
  <si>
    <t>หัวดอน</t>
  </si>
  <si>
    <t>ชีทวน</t>
  </si>
  <si>
    <t>ท่าไห</t>
  </si>
  <si>
    <t>นาคำใหญ่</t>
  </si>
  <si>
    <t>แดงหม้อ</t>
  </si>
  <si>
    <t>ธาตุน้อย</t>
  </si>
  <si>
    <t>บ้านไทย</t>
  </si>
  <si>
    <t>บ้านกอก</t>
  </si>
  <si>
    <t>กลางใหญ่</t>
  </si>
  <si>
    <t>ยางขี้นก</t>
  </si>
  <si>
    <t>สหธาตุ</t>
  </si>
  <si>
    <t>หนองเหล่า</t>
  </si>
  <si>
    <t>เขมราฐอุบลราชธานี</t>
  </si>
  <si>
    <t>ขามป้อม</t>
  </si>
  <si>
    <t>เจียด</t>
  </si>
  <si>
    <t>หนองผือ</t>
  </si>
  <si>
    <t>นาแวง</t>
  </si>
  <si>
    <t>แก้งเหนือ</t>
  </si>
  <si>
    <t>หนองนกทา</t>
  </si>
  <si>
    <t>หนองสิม</t>
  </si>
  <si>
    <t>หัวนา</t>
  </si>
  <si>
    <t>เมืองเดช</t>
  </si>
  <si>
    <t>เดชอุดมอุบลราชธานี</t>
  </si>
  <si>
    <t>นาส่วง</t>
  </si>
  <si>
    <t>นาเจริญ</t>
  </si>
  <si>
    <t>ทุ่งเทิง</t>
  </si>
  <si>
    <t>สมสะอาด</t>
  </si>
  <si>
    <t>กุดประทาย</t>
  </si>
  <si>
    <t>ตบหู</t>
  </si>
  <si>
    <t>แก้ง</t>
  </si>
  <si>
    <t>ท่าโพธิ์ศรี</t>
  </si>
  <si>
    <t>บัวงาม</t>
  </si>
  <si>
    <t>คำครั่ง</t>
  </si>
  <si>
    <t>นากระแซง</t>
  </si>
  <si>
    <t>โพนงาม</t>
  </si>
  <si>
    <t>ป่าโมง</t>
  </si>
  <si>
    <t>นาจะหลวยอุบลราชธานี</t>
  </si>
  <si>
    <t>พรสวรรค์</t>
  </si>
  <si>
    <t>บ้านตูม</t>
  </si>
  <si>
    <t>โสกแสง</t>
  </si>
  <si>
    <t>โนนสวรรค์</t>
  </si>
  <si>
    <t>โซง</t>
  </si>
  <si>
    <t>น้ำยืนอุบลราชธานี</t>
  </si>
  <si>
    <t>โดมประดิษฐ์</t>
  </si>
  <si>
    <t>บุเปือย</t>
  </si>
  <si>
    <t>สีวิเชียร</t>
  </si>
  <si>
    <t>ยางใหญ่</t>
  </si>
  <si>
    <t>เก่าขาม</t>
  </si>
  <si>
    <t>บุณฑริกอุบลราชธานี</t>
  </si>
  <si>
    <t>ห้วยข่า</t>
  </si>
  <si>
    <t>คอแลน</t>
  </si>
  <si>
    <t>หนองสะโน</t>
  </si>
  <si>
    <t>บ้านแมด</t>
  </si>
  <si>
    <t>ขุหลุ</t>
  </si>
  <si>
    <t>ตระการพืชผลอุบลราชธานี</t>
  </si>
  <si>
    <t>กระเดียน</t>
  </si>
  <si>
    <t>เกษม</t>
  </si>
  <si>
    <t>กุศกร</t>
  </si>
  <si>
    <t>ขามเปี้ย</t>
  </si>
  <si>
    <t>คอนสาย</t>
  </si>
  <si>
    <t>นาพิน</t>
  </si>
  <si>
    <t>นาสะไม</t>
  </si>
  <si>
    <t>โนนกุง</t>
  </si>
  <si>
    <t>ตระการ</t>
  </si>
  <si>
    <t>ตากแดด</t>
  </si>
  <si>
    <t>ไหล่ทุ่ง</t>
  </si>
  <si>
    <t>เป้า</t>
  </si>
  <si>
    <t>เซเป็ด</t>
  </si>
  <si>
    <t>สะพือ</t>
  </si>
  <si>
    <t>ถ้ำแข้</t>
  </si>
  <si>
    <t>ห้วยฝ้ายพัฒนา</t>
  </si>
  <si>
    <t>กุดยาลวน</t>
  </si>
  <si>
    <t>บ้านแดง</t>
  </si>
  <si>
    <t>คำเจริญ</t>
  </si>
  <si>
    <t>ข้าวปุ้น</t>
  </si>
  <si>
    <t>กุดข้าวปุ้นอุบลราชธานี</t>
  </si>
  <si>
    <t>โนนสวาง</t>
  </si>
  <si>
    <t>แก่งเค็ง</t>
  </si>
  <si>
    <t>กาบิน</t>
  </si>
  <si>
    <t>หนองทันน้ำ</t>
  </si>
  <si>
    <t>ม่วงสามสิบอุบลราชธานี</t>
  </si>
  <si>
    <t>เหล่าบก</t>
  </si>
  <si>
    <t>ดุมใหญ่</t>
  </si>
  <si>
    <t>หนองช้างใหญ่</t>
  </si>
  <si>
    <t>เตย</t>
  </si>
  <si>
    <t>ยางสักกระโพหลุ่ม</t>
  </si>
  <si>
    <t>หนองไข่นก</t>
  </si>
  <si>
    <t>ยางโยภาพ</t>
  </si>
  <si>
    <t>นาเลิง</t>
  </si>
  <si>
    <t>โพนแพง</t>
  </si>
  <si>
    <t>วารินชำราบอุบลราชธานี</t>
  </si>
  <si>
    <t>โนนโหนน</t>
  </si>
  <si>
    <t>สระสมิง</t>
  </si>
  <si>
    <t>คำน้ำแซบ</t>
  </si>
  <si>
    <t>บุ่งหวาย</t>
  </si>
  <si>
    <t>คำขวาง</t>
  </si>
  <si>
    <t>โพธิ์ใหญ่</t>
  </si>
  <si>
    <t>หนองกินเพล</t>
  </si>
  <si>
    <t>โนนผึ้ง</t>
  </si>
  <si>
    <t>เมืองศรีไค</t>
  </si>
  <si>
    <t>ห้วยขะยุง</t>
  </si>
  <si>
    <t>บุ่งไหม</t>
  </si>
  <si>
    <t>พิบูล</t>
  </si>
  <si>
    <t>พิบูลมังสาหารอุบลราชธานี</t>
  </si>
  <si>
    <t>กุดชมภู</t>
  </si>
  <si>
    <t>ดอนจิก</t>
  </si>
  <si>
    <t>โนนกลาง</t>
  </si>
  <si>
    <t>ระเว</t>
  </si>
  <si>
    <t>ไร่ใต้</t>
  </si>
  <si>
    <t>หนองบัวฮี</t>
  </si>
  <si>
    <t>โนนกาหลง</t>
  </si>
  <si>
    <t>บ้านแขม</t>
  </si>
  <si>
    <t>ตาลสุมอุบลราชธานี</t>
  </si>
  <si>
    <t>จิกเทิง</t>
  </si>
  <si>
    <t>นาคาย</t>
  </si>
  <si>
    <t>คำหว้า</t>
  </si>
  <si>
    <t>โพธิ์ไทรอุบลราชธานี</t>
  </si>
  <si>
    <t>ม่วงใหญ่</t>
  </si>
  <si>
    <t>เหล่างาม</t>
  </si>
  <si>
    <t>สำโรงอุบลราชธานี</t>
  </si>
  <si>
    <t>โคกก่อง</t>
  </si>
  <si>
    <t>ค้อน้อย</t>
  </si>
  <si>
    <t>โนนกาเล็น</t>
  </si>
  <si>
    <t>บอน</t>
  </si>
  <si>
    <t>ดอนมดแดงอุบลราชธานี</t>
  </si>
  <si>
    <t>เหล่าแดง</t>
  </si>
  <si>
    <t>ท่าเมือง</t>
  </si>
  <si>
    <t>คำไฮใหญ่</t>
  </si>
  <si>
    <t>คันไร่</t>
  </si>
  <si>
    <t>สิรินธรอุบลราชธานี</t>
  </si>
  <si>
    <t>ช่องเม็ก</t>
  </si>
  <si>
    <t>โนนก่อ</t>
  </si>
  <si>
    <t>นิคมสร้างตนเองลำโดมน้อย</t>
  </si>
  <si>
    <t>ฝางคำ</t>
  </si>
  <si>
    <t>หนองอ้ม</t>
  </si>
  <si>
    <t>ทุ่งศรีอุดมอุบลราชธานี</t>
  </si>
  <si>
    <t>นาเกษม</t>
  </si>
  <si>
    <t>กุดเรือ</t>
  </si>
  <si>
    <t>โคกชำแระ</t>
  </si>
  <si>
    <t>นาห่อม</t>
  </si>
  <si>
    <t>นาเยียอุบลราชธานี</t>
  </si>
  <si>
    <t>นาเรือง</t>
  </si>
  <si>
    <t>นาตาลอุบลราชธานี</t>
  </si>
  <si>
    <t>พะลาน</t>
  </si>
  <si>
    <t>กองโพน</t>
  </si>
  <si>
    <t>พังเคน</t>
  </si>
  <si>
    <t>เหล่าเสือโก้กอุบลราชธานี</t>
  </si>
  <si>
    <t>โพนเมือง</t>
  </si>
  <si>
    <t>แพงใหญ่</t>
  </si>
  <si>
    <t>หนองบก</t>
  </si>
  <si>
    <t>แก่งโดม</t>
  </si>
  <si>
    <t>สว่างวีระวงศ์อุบลราชธานี</t>
  </si>
  <si>
    <t>บุ่งมะแลง</t>
  </si>
  <si>
    <t>สว่าง</t>
  </si>
  <si>
    <t>ตาเกา</t>
  </si>
  <si>
    <t>น้ำขุ่นอุบลราชธานี</t>
  </si>
  <si>
    <t>ไพบูลย์</t>
  </si>
  <si>
    <t>เมืองยโสธรยโสธร</t>
  </si>
  <si>
    <t>น้ำคำใหญ่</t>
  </si>
  <si>
    <t>ตาดทอง</t>
  </si>
  <si>
    <t>สำราญ</t>
  </si>
  <si>
    <t>ค้อเหนือ</t>
  </si>
  <si>
    <t>ดู่ทุ่ง</t>
  </si>
  <si>
    <t>เดิด</t>
  </si>
  <si>
    <t>ขั้นไดใหญ่</t>
  </si>
  <si>
    <t>ทุ่งแต้</t>
  </si>
  <si>
    <t>นาสะไมย์</t>
  </si>
  <si>
    <t>เขื่องคำ</t>
  </si>
  <si>
    <t>ขุมเงิน</t>
  </si>
  <si>
    <t>ทุ่งนางโอก</t>
  </si>
  <si>
    <t>หนองเป็ด</t>
  </si>
  <si>
    <t>ทรายมูลยโสธร</t>
  </si>
  <si>
    <t>ดู่ลาด</t>
  </si>
  <si>
    <t>ดงมะไฟ</t>
  </si>
  <si>
    <t>นาเวียง</t>
  </si>
  <si>
    <t>กุดชุมยโสธร</t>
  </si>
  <si>
    <t>โนนเปือย</t>
  </si>
  <si>
    <t>กำแมด</t>
  </si>
  <si>
    <t>นาโส่</t>
  </si>
  <si>
    <t>ห้วยแก้ง</t>
  </si>
  <si>
    <t>คำน้ำสร้าง</t>
  </si>
  <si>
    <t>ลุมพุก</t>
  </si>
  <si>
    <t>คำเขื่อนแก้วยโสธร</t>
  </si>
  <si>
    <t>ย่อ</t>
  </si>
  <si>
    <t>สงเปือย</t>
  </si>
  <si>
    <t>โพนทัน</t>
  </si>
  <si>
    <t>ดงแคนใหญ่</t>
  </si>
  <si>
    <t>กู่จาน</t>
  </si>
  <si>
    <t>กุดกุง</t>
  </si>
  <si>
    <t>เหล่าไฮ</t>
  </si>
  <si>
    <t>แคนน้อย</t>
  </si>
  <si>
    <t>ป่าติ้วยโสธร</t>
  </si>
  <si>
    <t>กระจาย</t>
  </si>
  <si>
    <t>โคกนาโก</t>
  </si>
  <si>
    <t>เชียงเพ็ง</t>
  </si>
  <si>
    <t>ศรีฐาน</t>
  </si>
  <si>
    <t>ฟ้าหยาด</t>
  </si>
  <si>
    <t>มหาชนะชัยยโสธร</t>
  </si>
  <si>
    <t>หัวเมือง</t>
  </si>
  <si>
    <t>ผือฮี</t>
  </si>
  <si>
    <t>บากเรือ</t>
  </si>
  <si>
    <t>ม่วง</t>
  </si>
  <si>
    <t>โนนทราย</t>
  </si>
  <si>
    <t>บึงแก</t>
  </si>
  <si>
    <t>พระเสาร์</t>
  </si>
  <si>
    <t>ฟ้าห่วน</t>
  </si>
  <si>
    <t>ค้อวังยโสธร</t>
  </si>
  <si>
    <t>กุดน้ำใส</t>
  </si>
  <si>
    <t>บุ่งค้า</t>
  </si>
  <si>
    <t>เลิงนกทายโสธร</t>
  </si>
  <si>
    <t>สวาท</t>
  </si>
  <si>
    <t>ห้องแซง</t>
  </si>
  <si>
    <t>สามัคคี</t>
  </si>
  <si>
    <t>กุดเชียงหมี</t>
  </si>
  <si>
    <t>สามแยก</t>
  </si>
  <si>
    <t>กุดแห่</t>
  </si>
  <si>
    <t>โคกสำราญ</t>
  </si>
  <si>
    <t>สร้างมิ่ง</t>
  </si>
  <si>
    <t>ไทยเจริญยโสธร</t>
  </si>
  <si>
    <t>ส้มผ่อ</t>
  </si>
  <si>
    <t>คำเตย</t>
  </si>
  <si>
    <t>คำไผ่</t>
  </si>
  <si>
    <t>เมืองชัยภูมิชัยภูมิ</t>
  </si>
  <si>
    <t>นาฝาย</t>
  </si>
  <si>
    <t>กุดตุ้ม</t>
  </si>
  <si>
    <t>ชีลอง</t>
  </si>
  <si>
    <t>บ้านเล่า</t>
  </si>
  <si>
    <t>นาเสียว</t>
  </si>
  <si>
    <t>หนองนาแซง</t>
  </si>
  <si>
    <t>ลาดใหญ่</t>
  </si>
  <si>
    <t>ท่าหินโงม</t>
  </si>
  <si>
    <t>ห้วยต้อน</t>
  </si>
  <si>
    <t>ซับสีทอง</t>
  </si>
  <si>
    <t>บ้านเขว้าชัยภูมิ</t>
  </si>
  <si>
    <t>ตลาดแร้ง</t>
  </si>
  <si>
    <t>ลุ่มลำชี</t>
  </si>
  <si>
    <t>ชีบน</t>
  </si>
  <si>
    <t>ภูแลนคา</t>
  </si>
  <si>
    <t>คอนสวรรค์ชัยภูมิ</t>
  </si>
  <si>
    <t>ยางหวาย</t>
  </si>
  <si>
    <t>ช่องสามหมอ</t>
  </si>
  <si>
    <t>ห้วยไร่</t>
  </si>
  <si>
    <t>บ้านโสก</t>
  </si>
  <si>
    <t>โคกมั่งงอย</t>
  </si>
  <si>
    <t>เกษตรสมบูรณ์ชัยภูมิ</t>
  </si>
  <si>
    <t>บ้านเดื่อ</t>
  </si>
  <si>
    <t>กุดเลาะ</t>
  </si>
  <si>
    <t>โนนกอก</t>
  </si>
  <si>
    <t>สระโพนทอง</t>
  </si>
  <si>
    <t>หนองข่า</t>
  </si>
  <si>
    <t>หนองโพนงาม</t>
  </si>
  <si>
    <t>โนนทอง</t>
  </si>
  <si>
    <t>หนองบัวแดงชัยภูมิ</t>
  </si>
  <si>
    <t>กุดชุมแสง</t>
  </si>
  <si>
    <t>ถ้ำวัวแดง</t>
  </si>
  <si>
    <t>นางแดด</t>
  </si>
  <si>
    <t>ท่าใหญ่</t>
  </si>
  <si>
    <t>วังชมภู</t>
  </si>
  <si>
    <t>จัตุรัสชัยภูมิ</t>
  </si>
  <si>
    <t>บ้านขาม</t>
  </si>
  <si>
    <t>ละหาน</t>
  </si>
  <si>
    <t>หนองบัวใหญ่</t>
  </si>
  <si>
    <t>บ้านชวน</t>
  </si>
  <si>
    <t>บำเหน็จณรงค์ชัยภูมิ</t>
  </si>
  <si>
    <t>บ้านเพชร</t>
  </si>
  <si>
    <t>บ้านตาล</t>
  </si>
  <si>
    <t>โคกเริงรมย์</t>
  </si>
  <si>
    <t>เกาะมะนาว</t>
  </si>
  <si>
    <t>โคกเพชรพัฒนา</t>
  </si>
  <si>
    <t>หนองบัวระเหวชัยภูมิ</t>
  </si>
  <si>
    <t>วังตะเฆ่</t>
  </si>
  <si>
    <t>ห้วยแย้</t>
  </si>
  <si>
    <t>โสกปลาดุก</t>
  </si>
  <si>
    <t>วะตะแบก</t>
  </si>
  <si>
    <t>เทพสถิตชัยภูมิ</t>
  </si>
  <si>
    <t>ห้วยยายจิ๋ว</t>
  </si>
  <si>
    <t>นายางกลัก</t>
  </si>
  <si>
    <t>โป่งนก</t>
  </si>
  <si>
    <t>ผักปัง</t>
  </si>
  <si>
    <t>ภูเขียวชัยภูมิ</t>
  </si>
  <si>
    <t>กวางโจน</t>
  </si>
  <si>
    <t>หนองคอนไทย</t>
  </si>
  <si>
    <t>กุดยม</t>
  </si>
  <si>
    <t>หนองตูม</t>
  </si>
  <si>
    <t>โอโล</t>
  </si>
  <si>
    <t>บ้านดอน</t>
  </si>
  <si>
    <t>บ้านแท่นชัยภูมิ</t>
  </si>
  <si>
    <t>สามสวน</t>
  </si>
  <si>
    <t>สระพัง</t>
  </si>
  <si>
    <t>บ้านเต่า</t>
  </si>
  <si>
    <t>แก้งคร้อชัยภูมิ</t>
  </si>
  <si>
    <t>นาหนองทุ่ม</t>
  </si>
  <si>
    <t>หลุบคา</t>
  </si>
  <si>
    <t>โคกกุง</t>
  </si>
  <si>
    <t>เก่าย่าดี</t>
  </si>
  <si>
    <t>ท่ามะไฟหวาน</t>
  </si>
  <si>
    <t>คอนสารชัยภูมิ</t>
  </si>
  <si>
    <t>ทุ่งพระ</t>
  </si>
  <si>
    <t>ทุ่งลุยลาย</t>
  </si>
  <si>
    <t>ทุ่งนาเลา</t>
  </si>
  <si>
    <t>ดงกลาง</t>
  </si>
  <si>
    <t>บ้านเจียง</t>
  </si>
  <si>
    <t>ภักดีชุมพลชัยภูมิ</t>
  </si>
  <si>
    <t>เจาทอง</t>
  </si>
  <si>
    <t>หนองฉิม</t>
  </si>
  <si>
    <t>เนินสง่าชัยภูมิ</t>
  </si>
  <si>
    <t>ตาเนิน</t>
  </si>
  <si>
    <t>กะฮาด</t>
  </si>
  <si>
    <t>รังงาม</t>
  </si>
  <si>
    <t>ซับใหญ่ชัยภูมิ</t>
  </si>
  <si>
    <t>ท่ากูบ</t>
  </si>
  <si>
    <t>ตะโกทอง</t>
  </si>
  <si>
    <t>บุ่ง</t>
  </si>
  <si>
    <t>เมืองอำนาจเจริญอำนาจเจริญ</t>
  </si>
  <si>
    <t>ไก่คำ</t>
  </si>
  <si>
    <t>นาจิก</t>
  </si>
  <si>
    <t>ปลาค้าว</t>
  </si>
  <si>
    <t>เหล่าพรวน</t>
  </si>
  <si>
    <t>สร้างนกทา</t>
  </si>
  <si>
    <t>คึมใหญ่</t>
  </si>
  <si>
    <t>นาผือ</t>
  </si>
  <si>
    <t>น้ำปลีก</t>
  </si>
  <si>
    <t>นาหมอม้า</t>
  </si>
  <si>
    <t>โนนโพธิ์</t>
  </si>
  <si>
    <t>โนนหนามแท่ง</t>
  </si>
  <si>
    <t>หนองมะแซว</t>
  </si>
  <si>
    <t>กุดปลาดุก</t>
  </si>
  <si>
    <t>ดอนเมย</t>
  </si>
  <si>
    <t>นายม</t>
  </si>
  <si>
    <t>นาแต้</t>
  </si>
  <si>
    <t>ชานุมานอำนาจเจริญ</t>
  </si>
  <si>
    <t>โคกสาร</t>
  </si>
  <si>
    <t>โคกก่ง</t>
  </si>
  <si>
    <t>ป่าก่อ</t>
  </si>
  <si>
    <t>ปทุมราชวงศาอำนาจเจริญ</t>
  </si>
  <si>
    <t>คำโพน</t>
  </si>
  <si>
    <t>ลือ</t>
  </si>
  <si>
    <t>ห้วย</t>
  </si>
  <si>
    <t>โนนงาม</t>
  </si>
  <si>
    <t>นาป่าแซง</t>
  </si>
  <si>
    <t>พนาอำนาจเจริญ</t>
  </si>
  <si>
    <t>จานลาน</t>
  </si>
  <si>
    <t>ไม้กลอน</t>
  </si>
  <si>
    <t>พระเหลา</t>
  </si>
  <si>
    <t>เสนางคนิคมอำนาจเจริญ</t>
  </si>
  <si>
    <t>ไร่สีสุก</t>
  </si>
  <si>
    <t>หนองสามสี</t>
  </si>
  <si>
    <t>หัวตะพานอำนาจเจริญ</t>
  </si>
  <si>
    <t>คำพระ</t>
  </si>
  <si>
    <t>เค็งใหญ่</t>
  </si>
  <si>
    <t>โพนเมืองน้อย</t>
  </si>
  <si>
    <t>สร้างถ่อน้อย</t>
  </si>
  <si>
    <t>จิกดู่</t>
  </si>
  <si>
    <t>รัตนวารี</t>
  </si>
  <si>
    <t>อำนาจ</t>
  </si>
  <si>
    <t>ลืออำนาจอำนาจเจริญ</t>
  </si>
  <si>
    <t>ดงมะยาง</t>
  </si>
  <si>
    <t>เปือย</t>
  </si>
  <si>
    <t>ไร่ขี</t>
  </si>
  <si>
    <t>แมด</t>
  </si>
  <si>
    <t>เมืองบึงกาฬบึงกาฬ</t>
  </si>
  <si>
    <t>โนนสว่าง</t>
  </si>
  <si>
    <t>หอคำ</t>
  </si>
  <si>
    <t>หนองเลิง</t>
  </si>
  <si>
    <t>นาสวรรค์</t>
  </si>
  <si>
    <t>ไคสี</t>
  </si>
  <si>
    <t>ชัยพร</t>
  </si>
  <si>
    <t>วิศิษฐ์</t>
  </si>
  <si>
    <t>คำนาดี</t>
  </si>
  <si>
    <t>โป่งเปือย</t>
  </si>
  <si>
    <t>ศรีชมภู</t>
  </si>
  <si>
    <t>พรเจริญบึงกาฬ</t>
  </si>
  <si>
    <t>ป่าแฝก</t>
  </si>
  <si>
    <t>โซ่</t>
  </si>
  <si>
    <t>โซ่พิสัยบึงกาฬ</t>
  </si>
  <si>
    <t>หนองพันทา</t>
  </si>
  <si>
    <t>คำแก้ว</t>
  </si>
  <si>
    <t>บัวตูม</t>
  </si>
  <si>
    <t>ถ้ำเจริญ</t>
  </si>
  <si>
    <t>เหล่าทอง</t>
  </si>
  <si>
    <t>เซกาบึงกาฬ</t>
  </si>
  <si>
    <t>ซาง</t>
  </si>
  <si>
    <t>ท่ากกแดง</t>
  </si>
  <si>
    <t>บ้านต้อง</t>
  </si>
  <si>
    <t>ป่งไฮ</t>
  </si>
  <si>
    <t>น้ำจั้น</t>
  </si>
  <si>
    <t>ท่าสะอาด</t>
  </si>
  <si>
    <t>หนองทุ่ม</t>
  </si>
  <si>
    <t>โสกก่าม</t>
  </si>
  <si>
    <t>ปากคาดบึงกาฬ</t>
  </si>
  <si>
    <t>หนองยอง</t>
  </si>
  <si>
    <t>นากั้ง</t>
  </si>
  <si>
    <t>สมสนุก</t>
  </si>
  <si>
    <t>นาดง</t>
  </si>
  <si>
    <t>บึงโขงหลงบึงกาฬ</t>
  </si>
  <si>
    <t>โพธิ์หมากแข้ง</t>
  </si>
  <si>
    <t>ท่าดอกคำ</t>
  </si>
  <si>
    <t>ศรีวิไลบึงกาฬ</t>
  </si>
  <si>
    <t>ชุมภูพร</t>
  </si>
  <si>
    <t>นาแสง</t>
  </si>
  <si>
    <t>นาสะแบง</t>
  </si>
  <si>
    <t>นาสิงห์</t>
  </si>
  <si>
    <t>บุ่งคล้าบึงกาฬ</t>
  </si>
  <si>
    <t>หนองเดิ่น</t>
  </si>
  <si>
    <t>โคกกว้าง</t>
  </si>
  <si>
    <t>เมืองหนองบัวลำภูหนองบัวลำภู</t>
  </si>
  <si>
    <t>หนองภัยศูนย์</t>
  </si>
  <si>
    <t>หนองสวรรค์</t>
  </si>
  <si>
    <t>นามะเฟือง</t>
  </si>
  <si>
    <t>โนนขมิ้น</t>
  </si>
  <si>
    <t>ลำภู</t>
  </si>
  <si>
    <t>โนนทัน</t>
  </si>
  <si>
    <t>นาคำไฮ</t>
  </si>
  <si>
    <t>ป่าไม้งาม</t>
  </si>
  <si>
    <t>นากลางหนองบัวลำภู</t>
  </si>
  <si>
    <t>กุดดินจี่</t>
  </si>
  <si>
    <t>ฝั่งแดง</t>
  </si>
  <si>
    <t>เก่ากลอย</t>
  </si>
  <si>
    <t>อุทัยสวรรค์</t>
  </si>
  <si>
    <t>ดงสวรรค์</t>
  </si>
  <si>
    <t>โนนสังหนองบัวลำภู</t>
  </si>
  <si>
    <t>บ้านถิ่น</t>
  </si>
  <si>
    <t>กุดดู่</t>
  </si>
  <si>
    <t>บ้านค้อ</t>
  </si>
  <si>
    <t>ปางกู่</t>
  </si>
  <si>
    <t>ศรีบุญเรืองหนองบัวลำภู</t>
  </si>
  <si>
    <t>หนองบัวใต้</t>
  </si>
  <si>
    <t>กุดสะเทียน</t>
  </si>
  <si>
    <t>นากอก</t>
  </si>
  <si>
    <t>ยางหล่อ</t>
  </si>
  <si>
    <t>โนนม่วง</t>
  </si>
  <si>
    <t>หนองกุงแก้ว</t>
  </si>
  <si>
    <t>ทรายทอง</t>
  </si>
  <si>
    <t>หันนางาม</t>
  </si>
  <si>
    <t>นาสี</t>
  </si>
  <si>
    <t>สุวรรณคูหาหนองบัวลำภู</t>
  </si>
  <si>
    <t>นาด่าน</t>
  </si>
  <si>
    <t>บุญทัน</t>
  </si>
  <si>
    <t>กุดผึ้ง</t>
  </si>
  <si>
    <t>นาเหล่า</t>
  </si>
  <si>
    <t>นาวังหนองบัวลำภู</t>
  </si>
  <si>
    <t>วังปลาป้อม</t>
  </si>
  <si>
    <t>เทพคีรี</t>
  </si>
  <si>
    <t>เมืองขอนแก่นขอนแก่น</t>
  </si>
  <si>
    <t>โคกสี</t>
  </si>
  <si>
    <t>ท่าพระ</t>
  </si>
  <si>
    <t>บ้านทุ่ม</t>
  </si>
  <si>
    <t>พระลับ</t>
  </si>
  <si>
    <t>สาวะถี</t>
  </si>
  <si>
    <t>ดอนช้าง</t>
  </si>
  <si>
    <t>ดอนหัน</t>
  </si>
  <si>
    <t>ศิลา</t>
  </si>
  <si>
    <t>บ้านเป็ด</t>
  </si>
  <si>
    <t>บึงเนียม</t>
  </si>
  <si>
    <t>โนนท่อน</t>
  </si>
  <si>
    <t>บ้านฝางขอนแก่น</t>
  </si>
  <si>
    <t>ป่าหวายนั่ง</t>
  </si>
  <si>
    <t>โนนฆ้อง</t>
  </si>
  <si>
    <t>บ้านเหล่า</t>
  </si>
  <si>
    <t>ป่ามะนาว</t>
  </si>
  <si>
    <t>โคกงาม</t>
  </si>
  <si>
    <t>พระยืนขอนแก่น</t>
  </si>
  <si>
    <t>พระบุ</t>
  </si>
  <si>
    <t>บ้านโต้น</t>
  </si>
  <si>
    <t>หนองเรือขอนแก่น</t>
  </si>
  <si>
    <t>บ้านเม็ง</t>
  </si>
  <si>
    <t>บ้านกง</t>
  </si>
  <si>
    <t>ยางคำ</t>
  </si>
  <si>
    <t>จระเข้</t>
  </si>
  <si>
    <t>กุดกว้าง</t>
  </si>
  <si>
    <t>ชุมแพขอนแก่น</t>
  </si>
  <si>
    <t>โนนหัน</t>
  </si>
  <si>
    <t>ขัวเรียง</t>
  </si>
  <si>
    <t>ไชยสอ</t>
  </si>
  <si>
    <t>วังหินลาด</t>
  </si>
  <si>
    <t>นาเพียง</t>
  </si>
  <si>
    <t>หนองเขียด</t>
  </si>
  <si>
    <t>หนองเสาเล้า</t>
  </si>
  <si>
    <t>สีชมพูขอนแก่น</t>
  </si>
  <si>
    <t>นาจาน</t>
  </si>
  <si>
    <t>วังเพิ่ม</t>
  </si>
  <si>
    <t>ซำยาง</t>
  </si>
  <si>
    <t>หนองแดง</t>
  </si>
  <si>
    <t>ดงลาน</t>
  </si>
  <si>
    <t>บริบูรณ์</t>
  </si>
  <si>
    <t>ภูห่าน</t>
  </si>
  <si>
    <t>น้ำพองขอนแก่น</t>
  </si>
  <si>
    <t>วังชัย</t>
  </si>
  <si>
    <t>สะอาด</t>
  </si>
  <si>
    <t>บัวเงิน</t>
  </si>
  <si>
    <t>ท่ากระเสริม</t>
  </si>
  <si>
    <t>พังทุย</t>
  </si>
  <si>
    <t>อุบลรัตน์ขอนแก่น</t>
  </si>
  <si>
    <t>บ้านดง</t>
  </si>
  <si>
    <t>เขื่อนอุบลรัตน์</t>
  </si>
  <si>
    <t>ศรีสุขสำราญ</t>
  </si>
  <si>
    <t>ทุ่งโป่ง</t>
  </si>
  <si>
    <t>หนองโก</t>
  </si>
  <si>
    <t>กระนวนขอนแก่น</t>
  </si>
  <si>
    <t>หนองกุงใหญ่</t>
  </si>
  <si>
    <t>ดูนสาด</t>
  </si>
  <si>
    <t>หัวนาคำ</t>
  </si>
  <si>
    <t>บ้านไผ่ขอนแก่น</t>
  </si>
  <si>
    <t>เมืองเพีย</t>
  </si>
  <si>
    <t>บ้านลาน</t>
  </si>
  <si>
    <t>แคนเหนือ</t>
  </si>
  <si>
    <t>ภูเหล็ก</t>
  </si>
  <si>
    <t>ป่าปอ</t>
  </si>
  <si>
    <t>หัวหนอง</t>
  </si>
  <si>
    <t>เปือยน้อยขอนแก่น</t>
  </si>
  <si>
    <t>เมืองพล</t>
  </si>
  <si>
    <t>พลขอนแก่น</t>
  </si>
  <si>
    <t>โจดหนองแก</t>
  </si>
  <si>
    <t>เก่างิ้ว</t>
  </si>
  <si>
    <t>หนองมะเขือ</t>
  </si>
  <si>
    <t>หนองแวงโสกพระ</t>
  </si>
  <si>
    <t>เพ็กใหญ่</t>
  </si>
  <si>
    <t>โคกสง่า</t>
  </si>
  <si>
    <t>หนองแวงนางเบ้า</t>
  </si>
  <si>
    <t>ลอมคอม</t>
  </si>
  <si>
    <t>โนนข่า</t>
  </si>
  <si>
    <t>โสกนกเต็น</t>
  </si>
  <si>
    <t>หัวทุ่ง</t>
  </si>
  <si>
    <t>คอนฉิม</t>
  </si>
  <si>
    <t>แวงใหญ่ขอนแก่น</t>
  </si>
  <si>
    <t>ใหม่นาเพียง</t>
  </si>
  <si>
    <t>แวงน้อยขอนแก่น</t>
  </si>
  <si>
    <t>ท่านางแนว</t>
  </si>
  <si>
    <t>ละหานนา</t>
  </si>
  <si>
    <t>ท่าวัด</t>
  </si>
  <si>
    <t>ทางขวาง</t>
  </si>
  <si>
    <t>หนองสองห้องขอนแก่น</t>
  </si>
  <si>
    <t>คึมชาด</t>
  </si>
  <si>
    <t>โนนธาตุ</t>
  </si>
  <si>
    <t>หนองเม็ก</t>
  </si>
  <si>
    <t>ดอนดู่</t>
  </si>
  <si>
    <t>ดงเค็ง</t>
  </si>
  <si>
    <t>หันโจด</t>
  </si>
  <si>
    <t>ดอนดั่ง</t>
  </si>
  <si>
    <t>บ้านเรือ</t>
  </si>
  <si>
    <t>ภูเวียงขอนแก่น</t>
  </si>
  <si>
    <t>หว้าทอง</t>
  </si>
  <si>
    <t>กุดขอนแก่น</t>
  </si>
  <si>
    <t>นาชุมแสง</t>
  </si>
  <si>
    <t>หนองกุงธนสาร</t>
  </si>
  <si>
    <t>หนองกุงเซิน</t>
  </si>
  <si>
    <t>ทุ่งชมพู</t>
  </si>
  <si>
    <t>ดินดำ</t>
  </si>
  <si>
    <t>กุดเค้า</t>
  </si>
  <si>
    <t>มัญจาคีรีขอนแก่น</t>
  </si>
  <si>
    <t>สวนหม่อน</t>
  </si>
  <si>
    <t>หนองแปน</t>
  </si>
  <si>
    <t>โพนเพ็ก</t>
  </si>
  <si>
    <t>คำแคน</t>
  </si>
  <si>
    <t>นาข่า</t>
  </si>
  <si>
    <t>นางาม</t>
  </si>
  <si>
    <t>ชนบทขอนแก่น</t>
  </si>
  <si>
    <t>กุดเพียขอม</t>
  </si>
  <si>
    <t>วังแสง</t>
  </si>
  <si>
    <t>ห้วยแก</t>
  </si>
  <si>
    <t>โนนพะยอม</t>
  </si>
  <si>
    <t>ปอแดง</t>
  </si>
  <si>
    <t>เขาสวนกวางขอนแก่น</t>
  </si>
  <si>
    <t>ดงเมืองแอม</t>
  </si>
  <si>
    <t>นางิ้ว</t>
  </si>
  <si>
    <t>โนนคอม</t>
  </si>
  <si>
    <t>ภูผาม่านขอนแก่น</t>
  </si>
  <si>
    <t>วังสวาบ</t>
  </si>
  <si>
    <t>ห้วยม่วง</t>
  </si>
  <si>
    <t>ซำสูงขอนแก่น</t>
  </si>
  <si>
    <t>คำแมด</t>
  </si>
  <si>
    <t>บ้านโนน</t>
  </si>
  <si>
    <t>คูคำ</t>
  </si>
  <si>
    <t>ห้วยเตย</t>
  </si>
  <si>
    <t>โคกโพธิ์ไชยขอนแก่น</t>
  </si>
  <si>
    <t>โพธิ์ไชย</t>
  </si>
  <si>
    <t>นาแพง</t>
  </si>
  <si>
    <t>กุดธาตุ</t>
  </si>
  <si>
    <t>หนองนาคำขอนแก่น</t>
  </si>
  <si>
    <t>ขนวน</t>
  </si>
  <si>
    <t>บ้านแฮดขอนแก่น</t>
  </si>
  <si>
    <t>โนนศิลาขอนแก่น</t>
  </si>
  <si>
    <t>เปือยใหญ่</t>
  </si>
  <si>
    <t>เวียงเก่าขอนแก่น</t>
  </si>
  <si>
    <t>เมืองเก่าพัฒนา</t>
  </si>
  <si>
    <t>หมากแข้ง</t>
  </si>
  <si>
    <t>เมืองอุดรธานีอุดรธานี</t>
  </si>
  <si>
    <t>นิคมสงเคราะห์</t>
  </si>
  <si>
    <t>บ้านขาว</t>
  </si>
  <si>
    <t>บ้านตาด</t>
  </si>
  <si>
    <t>หมูม่น</t>
  </si>
  <si>
    <t>กุดสระ</t>
  </si>
  <si>
    <t>บ้านเลื่อม</t>
  </si>
  <si>
    <t>เชียงพิณ</t>
  </si>
  <si>
    <t>สามพร้าว</t>
  </si>
  <si>
    <t>บ้านจั่น</t>
  </si>
  <si>
    <t>หนองขอนกว้าง</t>
  </si>
  <si>
    <t>นากว้าง</t>
  </si>
  <si>
    <t>กุดจับอุดรธานี</t>
  </si>
  <si>
    <t>ปะโค</t>
  </si>
  <si>
    <t>ขอนยูง</t>
  </si>
  <si>
    <t>สร้างก่อ</t>
  </si>
  <si>
    <t>ตาลเลียน</t>
  </si>
  <si>
    <t>หมากหญ้า</t>
  </si>
  <si>
    <t>หนองวัวซออุดรธานี</t>
  </si>
  <si>
    <t>หนองอ้อ</t>
  </si>
  <si>
    <t>อูบมุง</t>
  </si>
  <si>
    <t>กุดหมากไฟ</t>
  </si>
  <si>
    <t>น้ำพ่น</t>
  </si>
  <si>
    <t>โนนหวาย</t>
  </si>
  <si>
    <t>ตูมใต้</t>
  </si>
  <si>
    <t>กุมภวาปีอุดรธานี</t>
  </si>
  <si>
    <t>พันดอน</t>
  </si>
  <si>
    <t>เวียงคำ</t>
  </si>
  <si>
    <t>แชแล</t>
  </si>
  <si>
    <t>เชียงแหว</t>
  </si>
  <si>
    <t>ห้วยเกิ้ง</t>
  </si>
  <si>
    <t>เสอเพลอ</t>
  </si>
  <si>
    <t>สีออ</t>
  </si>
  <si>
    <t>ผาสุก</t>
  </si>
  <si>
    <t>โนนสะอาดอุดรธานี</t>
  </si>
  <si>
    <t>บุ่งแก้ว</t>
  </si>
  <si>
    <t>โพธิ์ศรีสำราญ</t>
  </si>
  <si>
    <t>ทมนางาม</t>
  </si>
  <si>
    <t>หนองหานอุดรธานี</t>
  </si>
  <si>
    <t>พังงู</t>
  </si>
  <si>
    <t>สะแบง</t>
  </si>
  <si>
    <t>สร้อยพร้าว</t>
  </si>
  <si>
    <t>บ้านเชียง</t>
  </si>
  <si>
    <t>บ้านยา</t>
  </si>
  <si>
    <t>ผักตบ</t>
  </si>
  <si>
    <t>ดอนหายโศก</t>
  </si>
  <si>
    <t>หนองสระปลา</t>
  </si>
  <si>
    <t>ทุ่งฝนอุดรธานี</t>
  </si>
  <si>
    <t>ไชยวานอุดรธานี</t>
  </si>
  <si>
    <t>คำเลาะ</t>
  </si>
  <si>
    <t>โพนสูง</t>
  </si>
  <si>
    <t>ศรีธาตุอุดรธานี</t>
  </si>
  <si>
    <t>จำปี</t>
  </si>
  <si>
    <t>หนองนกเขียน</t>
  </si>
  <si>
    <t>หนองกุงทับม้า</t>
  </si>
  <si>
    <t>วังสามหมออุดรธานี</t>
  </si>
  <si>
    <t>บะยาว</t>
  </si>
  <si>
    <t>คำโคกสูง</t>
  </si>
  <si>
    <t>ศรีสุทโธ</t>
  </si>
  <si>
    <t>บ้านดุงอุดรธานี</t>
  </si>
  <si>
    <t>ดงเย็น</t>
  </si>
  <si>
    <t>อ้อมกอ</t>
  </si>
  <si>
    <t>บ้านจันทน์</t>
  </si>
  <si>
    <t>บ้านชัย</t>
  </si>
  <si>
    <t>นาไหม</t>
  </si>
  <si>
    <t>ถ่อนนาลับ</t>
  </si>
  <si>
    <t>บ้านผืออุดรธานี</t>
  </si>
  <si>
    <t>เขือน้ำ</t>
  </si>
  <si>
    <t>คำบง</t>
  </si>
  <si>
    <t>ข้าวสาร</t>
  </si>
  <si>
    <t>จำปาโมง</t>
  </si>
  <si>
    <t>เมืองพาน</t>
  </si>
  <si>
    <t>คำด้วง</t>
  </si>
  <si>
    <t>หนองหัวคู</t>
  </si>
  <si>
    <t>นางัว</t>
  </si>
  <si>
    <t>น้ำโสมอุดรธานี</t>
  </si>
  <si>
    <t>บ้านหยวก</t>
  </si>
  <si>
    <t>โสมเยี่ยม</t>
  </si>
  <si>
    <t>เพ็ญอุดรธานี</t>
  </si>
  <si>
    <t>นาพู่</t>
  </si>
  <si>
    <t>เชียงหวาง</t>
  </si>
  <si>
    <t>สุมเส้า</t>
  </si>
  <si>
    <t>จอมศรี</t>
  </si>
  <si>
    <t>เตาไห</t>
  </si>
  <si>
    <t>สร้างแป้น</t>
  </si>
  <si>
    <t>สร้างคอมอุดรธานี</t>
  </si>
  <si>
    <t>เชียงดา</t>
  </si>
  <si>
    <t>บ้านยวด</t>
  </si>
  <si>
    <t>นาสะอาด</t>
  </si>
  <si>
    <t>บ้านหินโงม</t>
  </si>
  <si>
    <t>หนองแสงอุดรธานี</t>
  </si>
  <si>
    <t>แสงสว่าง</t>
  </si>
  <si>
    <t>ทับกุง</t>
  </si>
  <si>
    <t>นายูงอุดรธานี</t>
  </si>
  <si>
    <t>บ้านก้อง</t>
  </si>
  <si>
    <t>นาแค</t>
  </si>
  <si>
    <t>พิบูลย์รักษ์อุดรธานี</t>
  </si>
  <si>
    <t>นาทราย</t>
  </si>
  <si>
    <t>ดอนกลอย</t>
  </si>
  <si>
    <t>บ้านจีต</t>
  </si>
  <si>
    <t>กู่แก้วอุดรธานี</t>
  </si>
  <si>
    <t>โนนทองอินทร์</t>
  </si>
  <si>
    <t>ค้อใหญ่</t>
  </si>
  <si>
    <t>นาม่วง</t>
  </si>
  <si>
    <t>ประจักษ์ศิลปาคมอุดรธานี</t>
  </si>
  <si>
    <t>ห้วยสามพาด</t>
  </si>
  <si>
    <t>อุ่มจาน</t>
  </si>
  <si>
    <t>กุดป่อง</t>
  </si>
  <si>
    <t>เมืองเลยเลย</t>
  </si>
  <si>
    <t>นาอ้อ</t>
  </si>
  <si>
    <t>กกดู่</t>
  </si>
  <si>
    <t>น้ำหมาน</t>
  </si>
  <si>
    <t>เสี้ยว</t>
  </si>
  <si>
    <t>นาอาน</t>
  </si>
  <si>
    <t>นาโป่ง</t>
  </si>
  <si>
    <t>นาดินดำ</t>
  </si>
  <si>
    <t>น้ำสวย</t>
  </si>
  <si>
    <t>ชัยพฤกษ์</t>
  </si>
  <si>
    <t>ศรีสองรัก</t>
  </si>
  <si>
    <t>กกทอง</t>
  </si>
  <si>
    <t>นาด้วงเลย</t>
  </si>
  <si>
    <t>นาดอกคำ</t>
  </si>
  <si>
    <t>ท่าสวรรค์</t>
  </si>
  <si>
    <t>เชียงคานเลย</t>
  </si>
  <si>
    <t>นาซ่าว</t>
  </si>
  <si>
    <t>ปากตม</t>
  </si>
  <si>
    <t>บุฮม</t>
  </si>
  <si>
    <t>หาดทรายขาว</t>
  </si>
  <si>
    <t>ปากชมเลย</t>
  </si>
  <si>
    <t>เชียงกลม</t>
  </si>
  <si>
    <t>หาดคัมภีร์</t>
  </si>
  <si>
    <t>ห้วยบ่อซืน</t>
  </si>
  <si>
    <t>ห้วยพิชัย</t>
  </si>
  <si>
    <t>ชมเจริญ</t>
  </si>
  <si>
    <t>ด่านซ้ายเลย</t>
  </si>
  <si>
    <t>ปากหมัน</t>
  </si>
  <si>
    <t>อิปุ่ม</t>
  </si>
  <si>
    <t>กกสะทอน</t>
  </si>
  <si>
    <t>วังยาว</t>
  </si>
  <si>
    <t>นาหอ</t>
  </si>
  <si>
    <t>นาแห้วเลย</t>
  </si>
  <si>
    <t>แสงภา</t>
  </si>
  <si>
    <t>นาพึง</t>
  </si>
  <si>
    <t>นามาลา</t>
  </si>
  <si>
    <t>เหล่ากอหก</t>
  </si>
  <si>
    <t>ภูเรือเลย</t>
  </si>
  <si>
    <t>ร่องจิก</t>
  </si>
  <si>
    <t>ปลาบ่า</t>
  </si>
  <si>
    <t>ลาดค่าง</t>
  </si>
  <si>
    <t>สานตม</t>
  </si>
  <si>
    <t>ท่าลี่เลย</t>
  </si>
  <si>
    <t>อาฮี</t>
  </si>
  <si>
    <t>น้ำแคม</t>
  </si>
  <si>
    <t>น้ำทูน</t>
  </si>
  <si>
    <t>วังสะพุงเลย</t>
  </si>
  <si>
    <t>หนองงิ้ว</t>
  </si>
  <si>
    <t>ปากปวน</t>
  </si>
  <si>
    <t>ผาน้อย</t>
  </si>
  <si>
    <t>ผาบิ้ง</t>
  </si>
  <si>
    <t>เขาหลวง</t>
  </si>
  <si>
    <t>ภูกระดึงเลย</t>
  </si>
  <si>
    <t>ผานกเค้า</t>
  </si>
  <si>
    <t>ห้วยส้ม</t>
  </si>
  <si>
    <t>ภูหอ</t>
  </si>
  <si>
    <t>ภูหลวงเลย</t>
  </si>
  <si>
    <t>หนองคัน</t>
  </si>
  <si>
    <t>ห้วยสีเสียด</t>
  </si>
  <si>
    <t>เลยวังไสย์</t>
  </si>
  <si>
    <t>แก่งศรีภูมิ</t>
  </si>
  <si>
    <t>ผาขาวเลย</t>
  </si>
  <si>
    <t>ท่าช้างคล้อง</t>
  </si>
  <si>
    <t>โนนปอแดง</t>
  </si>
  <si>
    <t>โนนป่าซาง</t>
  </si>
  <si>
    <t>บ้านเพิ่ม</t>
  </si>
  <si>
    <t>เอราวัณเลย</t>
  </si>
  <si>
    <t>ผาอินทร์แปลง</t>
  </si>
  <si>
    <t>ผาสามยอด</t>
  </si>
  <si>
    <t>ทรัพย์ไพวัลย์</t>
  </si>
  <si>
    <t>หนองหินเลย</t>
  </si>
  <si>
    <t>ตาดข่า</t>
  </si>
  <si>
    <t>ปวนพุ</t>
  </si>
  <si>
    <t>เมืองหนองคายหนองคาย</t>
  </si>
  <si>
    <t>มีชัย</t>
  </si>
  <si>
    <t>กวนวัน</t>
  </si>
  <si>
    <t>เวียงคุก</t>
  </si>
  <si>
    <t>วัดธาตุ</t>
  </si>
  <si>
    <t>หาดคำ</t>
  </si>
  <si>
    <t>หินโงม</t>
  </si>
  <si>
    <t>ค่ายบกหวาน</t>
  </si>
  <si>
    <t>โพนสว่าง</t>
  </si>
  <si>
    <t>พระธาตุบังพวน</t>
  </si>
  <si>
    <t>หนองกอมเกาะ</t>
  </si>
  <si>
    <t>เมืองหมี</t>
  </si>
  <si>
    <t>สีกาย</t>
  </si>
  <si>
    <t>ท่าบ่อหนองคาย</t>
  </si>
  <si>
    <t>น้ำโมง</t>
  </si>
  <si>
    <t>กองนาง</t>
  </si>
  <si>
    <t>โคกคอน</t>
  </si>
  <si>
    <t>บ้านถ่อน</t>
  </si>
  <si>
    <t>บ้านว่าน</t>
  </si>
  <si>
    <t>โพนสา</t>
  </si>
  <si>
    <t>หนองนาง</t>
  </si>
  <si>
    <t>จุมพล</t>
  </si>
  <si>
    <t>โพนพิสัยหนองคาย</t>
  </si>
  <si>
    <t>กุดบง</t>
  </si>
  <si>
    <t>ชุมช้าง</t>
  </si>
  <si>
    <t>ทุ่งหลวง</t>
  </si>
  <si>
    <t>เหล่าต่างคำ</t>
  </si>
  <si>
    <t>นาหนัง</t>
  </si>
  <si>
    <t>เซิม</t>
  </si>
  <si>
    <t>สร้างนางขาว</t>
  </si>
  <si>
    <t>พานพร้าว</t>
  </si>
  <si>
    <t>ศรีเชียงใหม่หนองคาย</t>
  </si>
  <si>
    <t>หนองปลาปาก</t>
  </si>
  <si>
    <t>แก้งไก่</t>
  </si>
  <si>
    <t>สังคมหนองคาย</t>
  </si>
  <si>
    <t>ผาตั้ง</t>
  </si>
  <si>
    <t>สระใครหนองคาย</t>
  </si>
  <si>
    <t>คอกช้าง</t>
  </si>
  <si>
    <t>เฝ้าไร่หนองคาย</t>
  </si>
  <si>
    <t>วังหลวง</t>
  </si>
  <si>
    <t>อุดมพร</t>
  </si>
  <si>
    <t>รัตนวาปีหนองคาย</t>
  </si>
  <si>
    <t>นาทับไฮ</t>
  </si>
  <si>
    <t>บ้านต้อน</t>
  </si>
  <si>
    <t>พระบาทนาสิงห์</t>
  </si>
  <si>
    <t>โพธิ์ตากหนองคาย</t>
  </si>
  <si>
    <t>ด่านศรีสุข</t>
  </si>
  <si>
    <t>เมืองมหาสารคามมหาสารคาม</t>
  </si>
  <si>
    <t>เขวา</t>
  </si>
  <si>
    <t>แวงน่าง</t>
  </si>
  <si>
    <t>โคกก่อ</t>
  </si>
  <si>
    <t>ดอนหว่าน</t>
  </si>
  <si>
    <t>เกิ้ง</t>
  </si>
  <si>
    <t>แก่งเลิงจาน</t>
  </si>
  <si>
    <t>ท่าสองคอน</t>
  </si>
  <si>
    <t>ลาดพัฒนา</t>
  </si>
  <si>
    <t>ห้วยแอ่ง</t>
  </si>
  <si>
    <t>บัวค้อ</t>
  </si>
  <si>
    <t>แกดำมหาสารคาม</t>
  </si>
  <si>
    <t>โนนภิบาล</t>
  </si>
  <si>
    <t>หัวขวาง</t>
  </si>
  <si>
    <t>โกสุมพิสัยมหาสารคาม</t>
  </si>
  <si>
    <t>ยางน้อย</t>
  </si>
  <si>
    <t>เขวาไร่</t>
  </si>
  <si>
    <t>แพง</t>
  </si>
  <si>
    <t>แก้งแก</t>
  </si>
  <si>
    <t>เหล่า</t>
  </si>
  <si>
    <t>เขื่อน</t>
  </si>
  <si>
    <t>ยางท่าแจ้ง</t>
  </si>
  <si>
    <t>แห่ใต้</t>
  </si>
  <si>
    <t>หนองกุงสวรรค์</t>
  </si>
  <si>
    <t>เลิงใต้</t>
  </si>
  <si>
    <t>ดอนกลาง</t>
  </si>
  <si>
    <t>โคกพระ</t>
  </si>
  <si>
    <t>กันทรวิชัยมหาสารคาม</t>
  </si>
  <si>
    <t>คันธารราษฎร์</t>
  </si>
  <si>
    <t>ท่าขอนยาง</t>
  </si>
  <si>
    <t>นาสีนวน</t>
  </si>
  <si>
    <t>ขามเรียง</t>
  </si>
  <si>
    <t>เขวาใหญ่</t>
  </si>
  <si>
    <t>กุดใส้จ่อ</t>
  </si>
  <si>
    <t>ขามเฒ่าพัฒนา</t>
  </si>
  <si>
    <t>เชียงยืนมหาสารคาม</t>
  </si>
  <si>
    <t>หนองซอน</t>
  </si>
  <si>
    <t>ดอนเงิน</t>
  </si>
  <si>
    <t>กู่ทอง</t>
  </si>
  <si>
    <t>นาทอง</t>
  </si>
  <si>
    <t>เสือเฒ่า</t>
  </si>
  <si>
    <t>เหล่าบัวบาน</t>
  </si>
  <si>
    <t>บรบือมหาสารคาม</t>
  </si>
  <si>
    <t>บ่อใหญ่</t>
  </si>
  <si>
    <t>วังไชย</t>
  </si>
  <si>
    <t>กำพี้</t>
  </si>
  <si>
    <t>โนนราษี</t>
  </si>
  <si>
    <t>บัวมาศ</t>
  </si>
  <si>
    <t>หนองคูขาด</t>
  </si>
  <si>
    <t>ดอนงัว</t>
  </si>
  <si>
    <t>นาเชือกมหาสารคาม</t>
  </si>
  <si>
    <t>หนองโพธิ์</t>
  </si>
  <si>
    <t>ปอพาน</t>
  </si>
  <si>
    <t>ปะหลาน</t>
  </si>
  <si>
    <t>พยัคฆภูมิพิสัยมหาสารคาม</t>
  </si>
  <si>
    <t>ก้ามปู</t>
  </si>
  <si>
    <t>เวียงสะอาด</t>
  </si>
  <si>
    <t>เม็กดำ</t>
  </si>
  <si>
    <t>นาสีนวล</t>
  </si>
  <si>
    <t>ราษฎร์เจริญ</t>
  </si>
  <si>
    <t>หนองบัวแก้ว</t>
  </si>
  <si>
    <t>เมืองเตา</t>
  </si>
  <si>
    <t>ลานสะแก</t>
  </si>
  <si>
    <t>เมืองเสือ</t>
  </si>
  <si>
    <t>ภารแอ่น</t>
  </si>
  <si>
    <t>วาปีปทุมมหาสารคาม</t>
  </si>
  <si>
    <t>เสือโก้ก</t>
  </si>
  <si>
    <t>งัวบา</t>
  </si>
  <si>
    <t>บ้านหวาย</t>
  </si>
  <si>
    <t>ประชาพัฒนา</t>
  </si>
  <si>
    <t>หนองแสน</t>
  </si>
  <si>
    <t>โคกสีทองหลาง</t>
  </si>
  <si>
    <t>นาดูนมหาสารคาม</t>
  </si>
  <si>
    <t>ดงดวน</t>
  </si>
  <si>
    <t>หัวดง</t>
  </si>
  <si>
    <t>ดงยาง</t>
  </si>
  <si>
    <t>กู่สันตรัตน์</t>
  </si>
  <si>
    <t>พระธาตุ</t>
  </si>
  <si>
    <t>ยางสีสุราชมหาสารคาม</t>
  </si>
  <si>
    <t>นาภู</t>
  </si>
  <si>
    <t>แวงดง</t>
  </si>
  <si>
    <t>บ้านกู่</t>
  </si>
  <si>
    <t>ดงเมือง</t>
  </si>
  <si>
    <t>สร้างแซ่ง</t>
  </si>
  <si>
    <t>หนองบัวสันตุ</t>
  </si>
  <si>
    <t>กุดรังมหาสารคาม</t>
  </si>
  <si>
    <t>เลิงแฝก</t>
  </si>
  <si>
    <t>ชื่นชมมหาสารคาม</t>
  </si>
  <si>
    <t>เหล่าดอกไม้</t>
  </si>
  <si>
    <t>เมืองร้อยเอ็ดร้อยเอ็ด</t>
  </si>
  <si>
    <t>เหนือเมือง</t>
  </si>
  <si>
    <t>สะอาดสมบูรณ์</t>
  </si>
  <si>
    <t>สีแก้ว</t>
  </si>
  <si>
    <t>ปอภาร</t>
  </si>
  <si>
    <t>แคนใหญ่</t>
  </si>
  <si>
    <t>โนนตาล</t>
  </si>
  <si>
    <t>เมืองทอง</t>
  </si>
  <si>
    <t>เกษตรวิสัยร้อยเอ็ด</t>
  </si>
  <si>
    <t>เหล่าหลวง</t>
  </si>
  <si>
    <t>สิงห์โคก</t>
  </si>
  <si>
    <t>ดงครั่งใหญ่</t>
  </si>
  <si>
    <t>กู่กาสิงห์</t>
  </si>
  <si>
    <t>ทุ่งทอง</t>
  </si>
  <si>
    <t>ดงครั่งน้อย</t>
  </si>
  <si>
    <t>บัวแดง</t>
  </si>
  <si>
    <t>ปทุมรัตต์ร้อยเอ็ด</t>
  </si>
  <si>
    <t>ดอกล้ำ</t>
  </si>
  <si>
    <t>หนองแคน</t>
  </si>
  <si>
    <t>โนนสง่า</t>
  </si>
  <si>
    <t>จตุรพักตรพิมานร้อยเอ็ด</t>
  </si>
  <si>
    <t>เมืองหงส์</t>
  </si>
  <si>
    <t>น้ำใส</t>
  </si>
  <si>
    <t>ดงแดง</t>
  </si>
  <si>
    <t>ป่าสังข์</t>
  </si>
  <si>
    <t>อีง่อง</t>
  </si>
  <si>
    <t>ดู่น้อย</t>
  </si>
  <si>
    <t>ศรีโคตร</t>
  </si>
  <si>
    <t>นิเวศน์</t>
  </si>
  <si>
    <t>ธวัชบุรีร้อยเอ็ด</t>
  </si>
  <si>
    <t>ธงธานี</t>
  </si>
  <si>
    <t>อุ่มเม้า</t>
  </si>
  <si>
    <t>มะอึ</t>
  </si>
  <si>
    <t>เขวาทุ่ง</t>
  </si>
  <si>
    <t>บึงนคร</t>
  </si>
  <si>
    <t>ราชธานี</t>
  </si>
  <si>
    <t>พนมไพรร้อยเอ็ด</t>
  </si>
  <si>
    <t>หนองทัพไทย</t>
  </si>
  <si>
    <t>วารีสวัสดิ์</t>
  </si>
  <si>
    <t>นานวล</t>
  </si>
  <si>
    <t>คำไฮ</t>
  </si>
  <si>
    <t>ชานุวรรณ</t>
  </si>
  <si>
    <t>แวง</t>
  </si>
  <si>
    <t>โพนทองร้อยเอ็ด</t>
  </si>
  <si>
    <t>โคกกกม่วง</t>
  </si>
  <si>
    <t>นาอุดม</t>
  </si>
  <si>
    <t>โนนชัยศรี</t>
  </si>
  <si>
    <t>โพธิ์ศรีสว่าง</t>
  </si>
  <si>
    <t>อุ่มเม่า</t>
  </si>
  <si>
    <t>พรมสวรรค์</t>
  </si>
  <si>
    <t>สระนกแก้ว</t>
  </si>
  <si>
    <t>วังสามัคคี</t>
  </si>
  <si>
    <t>โพธิ์ชัยร้อยเอ็ด</t>
  </si>
  <si>
    <t>บัวคำ</t>
  </si>
  <si>
    <t>อัคคะคำ</t>
  </si>
  <si>
    <t>คำพอุง</t>
  </si>
  <si>
    <t>หนองตาไก้</t>
  </si>
  <si>
    <t>ดอนโอง</t>
  </si>
  <si>
    <t>หนองพอกร้อยเอ็ด</t>
  </si>
  <si>
    <t>บึงงาม</t>
  </si>
  <si>
    <t>กกโพธิ์</t>
  </si>
  <si>
    <t>หนองขุ่นใหญ่</t>
  </si>
  <si>
    <t>ผาน้ำย้อย</t>
  </si>
  <si>
    <t>ท่าสีดา</t>
  </si>
  <si>
    <t>เสลภูมิร้อยเอ็ด</t>
  </si>
  <si>
    <t>เมืองไพร</t>
  </si>
  <si>
    <t>นาแซง</t>
  </si>
  <si>
    <t>นาเมือง</t>
  </si>
  <si>
    <t>ขวาว</t>
  </si>
  <si>
    <t>เหล่าน้อย</t>
  </si>
  <si>
    <t>ศรีวิลัย</t>
  </si>
  <si>
    <t>บึงเกลือ</t>
  </si>
  <si>
    <t>สระคู</t>
  </si>
  <si>
    <t>สุวรรณภูมิร้อยเอ็ด</t>
  </si>
  <si>
    <t>นาใหญ่</t>
  </si>
  <si>
    <t>หินกอง</t>
  </si>
  <si>
    <t>เมืองทุ่ง</t>
  </si>
  <si>
    <t>หัวโทน</t>
  </si>
  <si>
    <t>บ่อพันขัน</t>
  </si>
  <si>
    <t>ห้วยหินลาด</t>
  </si>
  <si>
    <t>ช้างเผือก</t>
  </si>
  <si>
    <t>ทุ่งศรีเมือง</t>
  </si>
  <si>
    <t>จำปาขัน</t>
  </si>
  <si>
    <t>เมืองสรวงร้อยเอ็ด</t>
  </si>
  <si>
    <t>กกกุง</t>
  </si>
  <si>
    <t>โพนทรายร้อยเอ็ด</t>
  </si>
  <si>
    <t>สามขา</t>
  </si>
  <si>
    <t>ท่าหาดยาว</t>
  </si>
  <si>
    <t>อาจสามารถร้อยเอ็ด</t>
  </si>
  <si>
    <t>บ้านแจ้ง</t>
  </si>
  <si>
    <t>หน่อม</t>
  </si>
  <si>
    <t>หนองหมื่นถ่าน</t>
  </si>
  <si>
    <t>โหรา</t>
  </si>
  <si>
    <t>เมยวดีร้อยเอ็ด</t>
  </si>
  <si>
    <t>บุ่งเลิศ</t>
  </si>
  <si>
    <t>ชมสะอาด</t>
  </si>
  <si>
    <t>ศรีสมเด็จร้อยเอ็ด</t>
  </si>
  <si>
    <t>เมืองเปลือย</t>
  </si>
  <si>
    <t>สวนจิก</t>
  </si>
  <si>
    <t>โพธิ์สัย</t>
  </si>
  <si>
    <t>หนองแวงควง</t>
  </si>
  <si>
    <t>บ้านบาก</t>
  </si>
  <si>
    <t>จังหารร้อยเอ็ด</t>
  </si>
  <si>
    <t>ปาฝา</t>
  </si>
  <si>
    <t>ม่วงลาด</t>
  </si>
  <si>
    <t>ดงสิงห์</t>
  </si>
  <si>
    <t>ผักแว่น</t>
  </si>
  <si>
    <t>แสนชาติ</t>
  </si>
  <si>
    <t>เชียงขวัญร้อยเอ็ด</t>
  </si>
  <si>
    <t>พระเจ้า</t>
  </si>
  <si>
    <t>หมูม้น</t>
  </si>
  <si>
    <t>บ้านเขือง</t>
  </si>
  <si>
    <t>หนองฮีร้อยเอ็ด</t>
  </si>
  <si>
    <t>สาวแห</t>
  </si>
  <si>
    <t>ดูกอึ่ง</t>
  </si>
  <si>
    <t>เด่นราษฎร์</t>
  </si>
  <si>
    <t>ทุ่งเขาหลวงร้อยเอ็ด</t>
  </si>
  <si>
    <t>เทอดไทย</t>
  </si>
  <si>
    <t>มะบ้า</t>
  </si>
  <si>
    <t>เมืองกาฬสินธุ์กาฬสินธุ์</t>
  </si>
  <si>
    <t>เหนือ</t>
  </si>
  <si>
    <t>หลุบ</t>
  </si>
  <si>
    <t>ลำปาว</t>
  </si>
  <si>
    <t>ลำพาน</t>
  </si>
  <si>
    <t>เชียงเครือ</t>
  </si>
  <si>
    <t>บึงวิชัย</t>
  </si>
  <si>
    <t>ห้วยโพธิ์</t>
  </si>
  <si>
    <t>ภูปอ</t>
  </si>
  <si>
    <t>ภูดิน</t>
  </si>
  <si>
    <t>กลางหมื่น</t>
  </si>
  <si>
    <t>ขมิ้น</t>
  </si>
  <si>
    <t>นาจารย์</t>
  </si>
  <si>
    <t>ลำคลอง</t>
  </si>
  <si>
    <t>นามนกาฬสินธุ์</t>
  </si>
  <si>
    <t>ยอดแกง</t>
  </si>
  <si>
    <t>สงเปลือย</t>
  </si>
  <si>
    <t>หลักเหลี่ยม</t>
  </si>
  <si>
    <t>กมลาไสยกาฬสินธุ์</t>
  </si>
  <si>
    <t>หลักเมือง</t>
  </si>
  <si>
    <t>ดงลิง</t>
  </si>
  <si>
    <t>ธัญญา</t>
  </si>
  <si>
    <t>เจ้าท่า</t>
  </si>
  <si>
    <t>โคกสมบูรณ์</t>
  </si>
  <si>
    <t>ร่องคำกาฬสินธุ์</t>
  </si>
  <si>
    <t>เหล่าอ้อย</t>
  </si>
  <si>
    <t>บัวขาว</t>
  </si>
  <si>
    <t>กุฉินารายณ์กาฬสินธุ์</t>
  </si>
  <si>
    <t>แจนแลน</t>
  </si>
  <si>
    <t>เหล่าใหญ่</t>
  </si>
  <si>
    <t>จุมจัง</t>
  </si>
  <si>
    <t>เหล่าไฮงาม</t>
  </si>
  <si>
    <t>กุดหว้า</t>
  </si>
  <si>
    <t>นาขาม</t>
  </si>
  <si>
    <t>นาโก</t>
  </si>
  <si>
    <t>กุดค้าว</t>
  </si>
  <si>
    <t>คุ้มเก่า</t>
  </si>
  <si>
    <t>เขาวงกาฬสินธุ์</t>
  </si>
  <si>
    <t>กุดสิมคุ้มใหม่</t>
  </si>
  <si>
    <t>สระพังทอง</t>
  </si>
  <si>
    <t>กุดปลาค้าว</t>
  </si>
  <si>
    <t>ยางตลาดกาฬสินธุ์</t>
  </si>
  <si>
    <t>บัวบาน</t>
  </si>
  <si>
    <t>เว่อ</t>
  </si>
  <si>
    <t>อิตื้อ</t>
  </si>
  <si>
    <t>หนองอิเฒ่า</t>
  </si>
  <si>
    <t>ดอนสมบูรณ์</t>
  </si>
  <si>
    <t>คลองขาม</t>
  </si>
  <si>
    <t>เขาพระนอน</t>
  </si>
  <si>
    <t>หนองตอกแป้น</t>
  </si>
  <si>
    <t>ห้วยเม็กกาฬสินธุ์</t>
  </si>
  <si>
    <t>คำใหญ่</t>
  </si>
  <si>
    <t>กุดโดน</t>
  </si>
  <si>
    <t>บึงนาเรียง</t>
  </si>
  <si>
    <t>พิมูล</t>
  </si>
  <si>
    <t>คำเหมือดแก้ว</t>
  </si>
  <si>
    <t>สหัสขันธ์กาฬสินธุ์</t>
  </si>
  <si>
    <t>นามะเขือ</t>
  </si>
  <si>
    <t>โนนแหลมทอง</t>
  </si>
  <si>
    <t>โนนบุรี</t>
  </si>
  <si>
    <t>โนนน้ำเกลี้ยง</t>
  </si>
  <si>
    <t>ทุ่งคลอง</t>
  </si>
  <si>
    <t>คำม่วงกาฬสินธุ์</t>
  </si>
  <si>
    <t>โพน</t>
  </si>
  <si>
    <t>ดินจี่</t>
  </si>
  <si>
    <t>นาทัน</t>
  </si>
  <si>
    <t>เนินยาง</t>
  </si>
  <si>
    <t>ท่าคันโทกาฬสินธุ์</t>
  </si>
  <si>
    <t>กุงเก่า</t>
  </si>
  <si>
    <t>ยางอู้ม</t>
  </si>
  <si>
    <t>ดงสมบูรณ์</t>
  </si>
  <si>
    <t>หนองกุงศรีกาฬสินธุ์</t>
  </si>
  <si>
    <t>โคกเครือ</t>
  </si>
  <si>
    <t>เสาเล้า</t>
  </si>
  <si>
    <t>ดงมูล</t>
  </si>
  <si>
    <t>ลำหนองแสน</t>
  </si>
  <si>
    <t>สมเด็จกาฬสินธุ์</t>
  </si>
  <si>
    <t>แซงบาดาล</t>
  </si>
  <si>
    <t>มหาไชย</t>
  </si>
  <si>
    <t>ผาเสวย</t>
  </si>
  <si>
    <t>ลำห้วยหลัว</t>
  </si>
  <si>
    <t>ห้วยผึ้งกาฬสินธุ์</t>
  </si>
  <si>
    <t>ไค้นุ่น</t>
  </si>
  <si>
    <t>นิคมห้วยผึ้ง</t>
  </si>
  <si>
    <t>หนองอีบุตร</t>
  </si>
  <si>
    <t>สามชัยกาฬสินธุ์</t>
  </si>
  <si>
    <t>สำราญใต้</t>
  </si>
  <si>
    <t>คำสร้างเที่ยง</t>
  </si>
  <si>
    <t>หนองช้าง</t>
  </si>
  <si>
    <t>นาคูกาฬสินธุ์</t>
  </si>
  <si>
    <t>สายนาวัง</t>
  </si>
  <si>
    <t>โนนนาจาน</t>
  </si>
  <si>
    <t>ภูแล่นช้าง</t>
  </si>
  <si>
    <t>ดอนจานกาฬสินธุ์</t>
  </si>
  <si>
    <t>สะอาดไชยศรี</t>
  </si>
  <si>
    <t>ดงพยุง</t>
  </si>
  <si>
    <t>ม่วงนา</t>
  </si>
  <si>
    <t>นาจำปา</t>
  </si>
  <si>
    <t>ฆ้องชัยพัฒนา</t>
  </si>
  <si>
    <t>ฆ้องชัยกาฬสินธุ์</t>
  </si>
  <si>
    <t>เหล่ากลาง</t>
  </si>
  <si>
    <t>โนนศิลาเลิง</t>
  </si>
  <si>
    <t>ลำชี</t>
  </si>
  <si>
    <t>ธาตุเชิงชุม</t>
  </si>
  <si>
    <t>เมืองสกลนครสกลนคร</t>
  </si>
  <si>
    <t>งิ้วด่อน</t>
  </si>
  <si>
    <t>โนนหอม</t>
  </si>
  <si>
    <t>ท่าแร่</t>
  </si>
  <si>
    <t>ม่วงลาย</t>
  </si>
  <si>
    <t>ดงชน</t>
  </si>
  <si>
    <t>พังขว้าง</t>
  </si>
  <si>
    <t>ธาตุนาเวง</t>
  </si>
  <si>
    <t>เหล่าปอแดง</t>
  </si>
  <si>
    <t>หนองลาด</t>
  </si>
  <si>
    <t>ฮางโฮง</t>
  </si>
  <si>
    <t>กุสุมาลย์สกลนคร</t>
  </si>
  <si>
    <t>โพธิไพศาล</t>
  </si>
  <si>
    <t>กุดบากสกลนคร</t>
  </si>
  <si>
    <t>นาม่อง</t>
  </si>
  <si>
    <t>กุดไห</t>
  </si>
  <si>
    <t>พรรณา</t>
  </si>
  <si>
    <t>พรรณานิคมสกลนคร</t>
  </si>
  <si>
    <t>พอกน้อย</t>
  </si>
  <si>
    <t>นาหัวบ่อ</t>
  </si>
  <si>
    <t>ไร่</t>
  </si>
  <si>
    <t>ช้างมิ่ง</t>
  </si>
  <si>
    <t>นาใน</t>
  </si>
  <si>
    <t>บะฮี</t>
  </si>
  <si>
    <t>เชิงชุม</t>
  </si>
  <si>
    <t>พังโคนสกลนคร</t>
  </si>
  <si>
    <t>ม่วงไข่</t>
  </si>
  <si>
    <t>แร่</t>
  </si>
  <si>
    <t>ไฮหย่อง</t>
  </si>
  <si>
    <t>ต้นผึ้ง</t>
  </si>
  <si>
    <t>วาริชภูมิสกลนคร</t>
  </si>
  <si>
    <t>ปลาโหล</t>
  </si>
  <si>
    <t>คำบ่อ</t>
  </si>
  <si>
    <t>ค้อเขียว</t>
  </si>
  <si>
    <t>นิคมน้ำอูนสกลนคร</t>
  </si>
  <si>
    <t>สุวรรณคาม</t>
  </si>
  <si>
    <t>วานรนิวาสสกลนคร</t>
  </si>
  <si>
    <t>เดื่อศรีคันไชย</t>
  </si>
  <si>
    <t>ขัวก่าย</t>
  </si>
  <si>
    <t>หนองสนม</t>
  </si>
  <si>
    <t>คูสะคาม</t>
  </si>
  <si>
    <t>ศรีวิชัย</t>
  </si>
  <si>
    <t>นาซอ</t>
  </si>
  <si>
    <t>อินทร์แปลง</t>
  </si>
  <si>
    <t>กุดเรือคำ</t>
  </si>
  <si>
    <t>หนองแวงใต้</t>
  </si>
  <si>
    <t>คำตากล้าสกลนคร</t>
  </si>
  <si>
    <t>หนองบัวสิม</t>
  </si>
  <si>
    <t>แพด</t>
  </si>
  <si>
    <t>บ้านม่วงสกลนคร</t>
  </si>
  <si>
    <t>มาย</t>
  </si>
  <si>
    <t>ดงหม้อทอง</t>
  </si>
  <si>
    <t>ดงเหนือ</t>
  </si>
  <si>
    <t>ดงหม้อทองใต้</t>
  </si>
  <si>
    <t>ห้วยหลัว</t>
  </si>
  <si>
    <t>หนองกวั่ง</t>
  </si>
  <si>
    <t>อากาศ</t>
  </si>
  <si>
    <t>อากาศอำนวยสกลนคร</t>
  </si>
  <si>
    <t>วาใหญ่</t>
  </si>
  <si>
    <t>ท่าก้อน</t>
  </si>
  <si>
    <t>นาฮี</t>
  </si>
  <si>
    <t>บะหว้า</t>
  </si>
  <si>
    <t>สามัคคีพัฒนา</t>
  </si>
  <si>
    <t>สว่างแดนดินสกลนคร</t>
  </si>
  <si>
    <t>คำสะอาด</t>
  </si>
  <si>
    <t>บ้านต้าย</t>
  </si>
  <si>
    <t>บงเหนือ</t>
  </si>
  <si>
    <t>บงใต้</t>
  </si>
  <si>
    <t>ค้อใต้</t>
  </si>
  <si>
    <t>พันนา</t>
  </si>
  <si>
    <t>ตาลโกน</t>
  </si>
  <si>
    <t>ตาลเนิ้ง</t>
  </si>
  <si>
    <t>ส่องดาวสกลนคร</t>
  </si>
  <si>
    <t>ท่าศิลา</t>
  </si>
  <si>
    <t>ปทุมวาปี</t>
  </si>
  <si>
    <t>เต่างอยสกลนคร</t>
  </si>
  <si>
    <t>บึงทวาย</t>
  </si>
  <si>
    <t>จันทร์เพ็ญ</t>
  </si>
  <si>
    <t>ตองโขบ</t>
  </si>
  <si>
    <t>โคกศรีสุพรรณสกลนคร</t>
  </si>
  <si>
    <t>เหล่าโพนค้อ</t>
  </si>
  <si>
    <t>ด่านม่วงคำ</t>
  </si>
  <si>
    <t>แมดนาท่ม</t>
  </si>
  <si>
    <t>เจริญศิลป์สกลนคร</t>
  </si>
  <si>
    <t>ทุ่งแก</t>
  </si>
  <si>
    <t>โคกศิลา</t>
  </si>
  <si>
    <t>บ้านโพน</t>
  </si>
  <si>
    <t>โพนนาแก้วสกลนคร</t>
  </si>
  <si>
    <t>นาแก้ว</t>
  </si>
  <si>
    <t>นาตงวัฒนา</t>
  </si>
  <si>
    <t>บ้านแป้น</t>
  </si>
  <si>
    <t>เชียงสือ</t>
  </si>
  <si>
    <t>สร้างค้อ</t>
  </si>
  <si>
    <t>ภูพานสกลนคร</t>
  </si>
  <si>
    <t>หลุบเลา</t>
  </si>
  <si>
    <t>โคกภู</t>
  </si>
  <si>
    <t>กกปลาซิว</t>
  </si>
  <si>
    <t>เมืองนครพนมนครพนม</t>
  </si>
  <si>
    <t>นาราชควาย</t>
  </si>
  <si>
    <t>กุรุคุ</t>
  </si>
  <si>
    <t>บ้านผึ้ง</t>
  </si>
  <si>
    <t>ท่าค้อ</t>
  </si>
  <si>
    <t>หนองญาติ</t>
  </si>
  <si>
    <t>ดงขวาง</t>
  </si>
  <si>
    <t>วังตามัว</t>
  </si>
  <si>
    <t>ปลาปากนครพนม</t>
  </si>
  <si>
    <t>กุตาไก้</t>
  </si>
  <si>
    <t>มหาชัย</t>
  </si>
  <si>
    <t>หนองเทาใหญ่</t>
  </si>
  <si>
    <t>ท่าอุเทนนครพนม</t>
  </si>
  <si>
    <t>ท่าจำปา</t>
  </si>
  <si>
    <t>ไชยบุรี</t>
  </si>
  <si>
    <t>พนอม</t>
  </si>
  <si>
    <t>พะทาย</t>
  </si>
  <si>
    <t>เวินพระบาท</t>
  </si>
  <si>
    <t>รามราช</t>
  </si>
  <si>
    <t>หนองเทา</t>
  </si>
  <si>
    <t>บ้านแพงนครพนม</t>
  </si>
  <si>
    <t>นาเข</t>
  </si>
  <si>
    <t>ธาตุพนมนครพนม</t>
  </si>
  <si>
    <t>พระกลางทุ่ง</t>
  </si>
  <si>
    <t>นาถ่อน</t>
  </si>
  <si>
    <t>แสนพัน</t>
  </si>
  <si>
    <t>ดอนนางหงส์</t>
  </si>
  <si>
    <t>น้ำก่ำ</t>
  </si>
  <si>
    <t>อุ่มเหม้า</t>
  </si>
  <si>
    <t>นาหนาด</t>
  </si>
  <si>
    <t>กุดฉิม</t>
  </si>
  <si>
    <t>ธาตุพนมเหนือ</t>
  </si>
  <si>
    <t>เรณู</t>
  </si>
  <si>
    <t>เรณูนครนครพนม</t>
  </si>
  <si>
    <t>โคกหินแฮ่</t>
  </si>
  <si>
    <t>หนองย่างชิ้น</t>
  </si>
  <si>
    <t>เรณูใต้</t>
  </si>
  <si>
    <t>นาแกนครพนม</t>
  </si>
  <si>
    <t>พระซอง</t>
  </si>
  <si>
    <t>นาคู่</t>
  </si>
  <si>
    <t>พิมาน</t>
  </si>
  <si>
    <t>พุ่มแก</t>
  </si>
  <si>
    <t>นาเลียง</t>
  </si>
  <si>
    <t>คำพี้</t>
  </si>
  <si>
    <t>ศรีสงครามนครพนม</t>
  </si>
  <si>
    <t>นาเดื่อ</t>
  </si>
  <si>
    <t>บ้านเอื้อง</t>
  </si>
  <si>
    <t>สามผง</t>
  </si>
  <si>
    <t>ท่าบ่อสงคราม</t>
  </si>
  <si>
    <t>บ้านข่า</t>
  </si>
  <si>
    <t>หาดแพง</t>
  </si>
  <si>
    <t>นาหว้านครพนม</t>
  </si>
  <si>
    <t>บ้านเสียว</t>
  </si>
  <si>
    <t>นาคูณใหญ่</t>
  </si>
  <si>
    <t>เหล่าพัฒนา</t>
  </si>
  <si>
    <t>โพนสวรรค์นครพนม</t>
  </si>
  <si>
    <t>นาขมิ้น</t>
  </si>
  <si>
    <t>โพนบก</t>
  </si>
  <si>
    <t>โพนจาน</t>
  </si>
  <si>
    <t>นาทมนครพนม</t>
  </si>
  <si>
    <t>หนองซน</t>
  </si>
  <si>
    <t>ดอนเตย</t>
  </si>
  <si>
    <t>วังยางนครพนม</t>
  </si>
  <si>
    <t>ยอดชาด</t>
  </si>
  <si>
    <t>เมืองมุกดาหารมุกดาหาร</t>
  </si>
  <si>
    <t>บางทรายใหญ่</t>
  </si>
  <si>
    <t>ผึ่งแดด</t>
  </si>
  <si>
    <t>นาโสก</t>
  </si>
  <si>
    <t>คำป่าหลาย</t>
  </si>
  <si>
    <t>คำอาฮวน</t>
  </si>
  <si>
    <t>ดงมอน</t>
  </si>
  <si>
    <t>กุดแข้</t>
  </si>
  <si>
    <t>นิคมคำสร้อยมุกดาหาร</t>
  </si>
  <si>
    <t>กกแดง</t>
  </si>
  <si>
    <t>ร่มเกล้า</t>
  </si>
  <si>
    <t>ดอนตาลมุกดาหาร</t>
  </si>
  <si>
    <t>เหล่าหมี</t>
  </si>
  <si>
    <t>นาสะเม็ง</t>
  </si>
  <si>
    <t>ดงหลวงมุกดาหาร</t>
  </si>
  <si>
    <t>กกตูม</t>
  </si>
  <si>
    <t>ชะโนดน้อย</t>
  </si>
  <si>
    <t>พังแดง</t>
  </si>
  <si>
    <t>บ้านซ่ง</t>
  </si>
  <si>
    <t>คำชะอีมุกดาหาร</t>
  </si>
  <si>
    <t>หนองเอี่ยน</t>
  </si>
  <si>
    <t>เหล่าสร้างถ่อ</t>
  </si>
  <si>
    <t>คำบก</t>
  </si>
  <si>
    <t>น้ำเที่ยง</t>
  </si>
  <si>
    <t>หว้านใหญ่มุกดาหาร</t>
  </si>
  <si>
    <t>ป่งขาม</t>
  </si>
  <si>
    <t>บางทรายน้อย</t>
  </si>
  <si>
    <t>ชะโนด</t>
  </si>
  <si>
    <t>ดงหมู</t>
  </si>
  <si>
    <t>หนองสูงมุกดาหาร</t>
  </si>
  <si>
    <t>โนนยาง</t>
  </si>
  <si>
    <t>ภูวง</t>
  </si>
  <si>
    <t>หนองสูงใต้</t>
  </si>
  <si>
    <t>หนองสูงเหนือ</t>
  </si>
  <si>
    <t>เมืองเชียงใหม่เชียงใหม่</t>
  </si>
  <si>
    <t>พระสิงห์</t>
  </si>
  <si>
    <t>หายยา</t>
  </si>
  <si>
    <t>ช้างม่อย</t>
  </si>
  <si>
    <t>ช้างคลาน</t>
  </si>
  <si>
    <t>วัดเกต</t>
  </si>
  <si>
    <t>สุเทพ</t>
  </si>
  <si>
    <t>แม่เหียะ</t>
  </si>
  <si>
    <t>หนองป่าครั่ง</t>
  </si>
  <si>
    <t>ฟ้าฮ่าม</t>
  </si>
  <si>
    <t>ป่าตัน</t>
  </si>
  <si>
    <t>สันผีเสื้อ</t>
  </si>
  <si>
    <t>จอมทองเชียงใหม่</t>
  </si>
  <si>
    <t>ข่วงเปา</t>
  </si>
  <si>
    <t>สบเตี๊ยะ</t>
  </si>
  <si>
    <t>บ้านแปะ</t>
  </si>
  <si>
    <t>ดอยแก้ว</t>
  </si>
  <si>
    <t>แม่สอย</t>
  </si>
  <si>
    <t>ช่างเคิ่ง</t>
  </si>
  <si>
    <t>แม่แจ่มเชียงใหม่</t>
  </si>
  <si>
    <t>ท่าผา</t>
  </si>
  <si>
    <t>บ้านทับ</t>
  </si>
  <si>
    <t>แม่ศึก</t>
  </si>
  <si>
    <t>แม่นาจร</t>
  </si>
  <si>
    <t>ปางหินฝน</t>
  </si>
  <si>
    <t>กองแขก</t>
  </si>
  <si>
    <t>เชียงดาวเชียงใหม่</t>
  </si>
  <si>
    <t>เมืองนะ</t>
  </si>
  <si>
    <t>เมืองงาย</t>
  </si>
  <si>
    <t>แม่นะ</t>
  </si>
  <si>
    <t>เมืองคอง</t>
  </si>
  <si>
    <t>ปิงโค้ง</t>
  </si>
  <si>
    <t>ทุ่งข้าวพวง</t>
  </si>
  <si>
    <t>เชิงดอย</t>
  </si>
  <si>
    <t>ดอยสะเก็ดเชียงใหม่</t>
  </si>
  <si>
    <t>สันปูเลย</t>
  </si>
  <si>
    <t>ลวงเหนือ</t>
  </si>
  <si>
    <t>ป่าป้อง</t>
  </si>
  <si>
    <t>สง่าบ้าน</t>
  </si>
  <si>
    <t>ป่าลาน</t>
  </si>
  <si>
    <t>แม่คือ</t>
  </si>
  <si>
    <t>ตลาดใหญ่</t>
  </si>
  <si>
    <t>แม่ฮ้อยเงิน</t>
  </si>
  <si>
    <t>แม่โป่ง</t>
  </si>
  <si>
    <t>ป่าเมี่ยง</t>
  </si>
  <si>
    <t>เทพเสด็จ</t>
  </si>
  <si>
    <t>สันมหาพน</t>
  </si>
  <si>
    <t>แม่แตงเชียงใหม่</t>
  </si>
  <si>
    <t>ช่อแล</t>
  </si>
  <si>
    <t>แม่หอพระ</t>
  </si>
  <si>
    <t>สบเปิง</t>
  </si>
  <si>
    <t>สันป่ายาง</t>
  </si>
  <si>
    <t>ป่าแป๋</t>
  </si>
  <si>
    <t>เมืองก๋าย</t>
  </si>
  <si>
    <t>กื้ดช้าง</t>
  </si>
  <si>
    <t>อินทขิล</t>
  </si>
  <si>
    <t>ริมใต้</t>
  </si>
  <si>
    <t>แม่ริมเชียงใหม่</t>
  </si>
  <si>
    <t>ริมเหนือ</t>
  </si>
  <si>
    <t>สันโป่ง</t>
  </si>
  <si>
    <t>สะลวง</t>
  </si>
  <si>
    <t>แม่แรม</t>
  </si>
  <si>
    <t>โป่งแยง</t>
  </si>
  <si>
    <t>แม่สา</t>
  </si>
  <si>
    <t>ดอนแก้ว</t>
  </si>
  <si>
    <t>เหมืองแก้ว</t>
  </si>
  <si>
    <t>สะเมิงใต้</t>
  </si>
  <si>
    <t>สะเมิงเชียงใหม่</t>
  </si>
  <si>
    <t>สะเมิงเหนือ</t>
  </si>
  <si>
    <t>แม่สาบ</t>
  </si>
  <si>
    <t>ยั้งเมิน</t>
  </si>
  <si>
    <t>เวียง</t>
  </si>
  <si>
    <t>ฝางเชียงใหม่</t>
  </si>
  <si>
    <t>ม่อนปิ่น</t>
  </si>
  <si>
    <t>แม่งอน</t>
  </si>
  <si>
    <t>แม่สูน</t>
  </si>
  <si>
    <t>แม่คะ</t>
  </si>
  <si>
    <t>แม่ข่า</t>
  </si>
  <si>
    <t>แม่อายเชียงใหม่</t>
  </si>
  <si>
    <t>แม่สาว</t>
  </si>
  <si>
    <t>สันต้นหมื้อ</t>
  </si>
  <si>
    <t>แม่นาวาง</t>
  </si>
  <si>
    <t>ท่าตอน</t>
  </si>
  <si>
    <t>มะลิกา</t>
  </si>
  <si>
    <t>พร้าวเชียงใหม่</t>
  </si>
  <si>
    <t>ป่าตุ้ม</t>
  </si>
  <si>
    <t>ป่าไหน่</t>
  </si>
  <si>
    <t>น้ำแพร่</t>
  </si>
  <si>
    <t>เขื่อนผาก</t>
  </si>
  <si>
    <t>แม่แวน</t>
  </si>
  <si>
    <t>แม่ปั๋ง</t>
  </si>
  <si>
    <t>โหล่งขอด</t>
  </si>
  <si>
    <t>ยุหว่า</t>
  </si>
  <si>
    <t>สันป่าตองเชียงใหม่</t>
  </si>
  <si>
    <t>สันกลาง</t>
  </si>
  <si>
    <t>ท่าวังพร้าว</t>
  </si>
  <si>
    <t>มะขามหลวง</t>
  </si>
  <si>
    <t>แม่ก๊า</t>
  </si>
  <si>
    <t>บ้านแม</t>
  </si>
  <si>
    <t>ทุ่งสะโตก</t>
  </si>
  <si>
    <t>ทุ่งต้อม</t>
  </si>
  <si>
    <t>น้ำบ่อหลวง</t>
  </si>
  <si>
    <t>มะขุนหวาน</t>
  </si>
  <si>
    <t>สันกำแพงเชียงใหม่</t>
  </si>
  <si>
    <t>ร้องวัวแดง</t>
  </si>
  <si>
    <t>บวกค้าง</t>
  </si>
  <si>
    <t>แช่ช้าง</t>
  </si>
  <si>
    <t>ออนใต้</t>
  </si>
  <si>
    <t>แม่ปูคา</t>
  </si>
  <si>
    <t>ต้นเปา</t>
  </si>
  <si>
    <t>สันทรายหลวง</t>
  </si>
  <si>
    <t>สันทรายเชียงใหม่</t>
  </si>
  <si>
    <t>สันทรายน้อย</t>
  </si>
  <si>
    <t>สันพระเนตร</t>
  </si>
  <si>
    <t>สันนาเม็ง</t>
  </si>
  <si>
    <t>สันป่าเปา</t>
  </si>
  <si>
    <t>หนองแหย่ง</t>
  </si>
  <si>
    <t>หนองจ๊อม</t>
  </si>
  <si>
    <t>หนองหาร</t>
  </si>
  <si>
    <t>แม่แฝก</t>
  </si>
  <si>
    <t>แม่แฝกใหม่</t>
  </si>
  <si>
    <t>เมืองเล็น</t>
  </si>
  <si>
    <t>ป่าไผ่</t>
  </si>
  <si>
    <t>หางดงเชียงใหม่</t>
  </si>
  <si>
    <t>หนองแก๋ว</t>
  </si>
  <si>
    <t>หารแก้ว</t>
  </si>
  <si>
    <t>หนองตอง</t>
  </si>
  <si>
    <t>ขุนคง</t>
  </si>
  <si>
    <t>สบแม่ข่า</t>
  </si>
  <si>
    <t>บ้านแหวน</t>
  </si>
  <si>
    <t>สันผักหวาน</t>
  </si>
  <si>
    <t>หนองควาย</t>
  </si>
  <si>
    <t>บ้านปง</t>
  </si>
  <si>
    <t>ฮอดเชียงใหม่</t>
  </si>
  <si>
    <t>บ่อหลวง</t>
  </si>
  <si>
    <t>บ่อสลี</t>
  </si>
  <si>
    <t>นาคอเรือ</t>
  </si>
  <si>
    <t>ดอยเต่าเชียงใหม่</t>
  </si>
  <si>
    <t>ท่าเดื่อ</t>
  </si>
  <si>
    <t>มืดกา</t>
  </si>
  <si>
    <t>บ้านแอ่น</t>
  </si>
  <si>
    <t>บงตัน</t>
  </si>
  <si>
    <t>โปงทุ่ง</t>
  </si>
  <si>
    <t>อมก๋อยเชียงใหม่</t>
  </si>
  <si>
    <t>ยางเปียง</t>
  </si>
  <si>
    <t>แม่ตื่น</t>
  </si>
  <si>
    <t>ม่อนจอง</t>
  </si>
  <si>
    <t>สบโขง</t>
  </si>
  <si>
    <t>นาเกียน</t>
  </si>
  <si>
    <t>ยางเนิ้ง</t>
  </si>
  <si>
    <t>สารภีเชียงใหม่</t>
  </si>
  <si>
    <t>ชมภู</t>
  </si>
  <si>
    <t>ไชยสถาน</t>
  </si>
  <si>
    <t>ขัวมุง</t>
  </si>
  <si>
    <t>หนองแฝก</t>
  </si>
  <si>
    <t>หนองผึ้ง</t>
  </si>
  <si>
    <t>ท่ากว้าง</t>
  </si>
  <si>
    <t>ท่าวังตาล</t>
  </si>
  <si>
    <t>ป่าบง</t>
  </si>
  <si>
    <t>เมืองแหง</t>
  </si>
  <si>
    <t>เวียงแหงเชียงใหม่</t>
  </si>
  <si>
    <t>เปียงหลวง</t>
  </si>
  <si>
    <t>แสนไห</t>
  </si>
  <si>
    <t>ปงตำ</t>
  </si>
  <si>
    <t>ไชยปราการเชียงใหม่</t>
  </si>
  <si>
    <t>ศรีดงเย็น</t>
  </si>
  <si>
    <t>แม่ทะลบ</t>
  </si>
  <si>
    <t>บ้านกาด</t>
  </si>
  <si>
    <t>แม่วางเชียงใหม่</t>
  </si>
  <si>
    <t>ทุ่งปี๊</t>
  </si>
  <si>
    <t>ทุ่งรวงทอง</t>
  </si>
  <si>
    <t>แม่วิน</t>
  </si>
  <si>
    <t>ดอนเปา</t>
  </si>
  <si>
    <t>ออนเหนือ</t>
  </si>
  <si>
    <t>แม่ออนเชียงใหม่</t>
  </si>
  <si>
    <t>ออนกลาง</t>
  </si>
  <si>
    <t>บ้านสหกรณ์</t>
  </si>
  <si>
    <t>ห้วยแก้ว</t>
  </si>
  <si>
    <t>ทาเหนือ</t>
  </si>
  <si>
    <t>ดอยหล่อเชียงใหม่</t>
  </si>
  <si>
    <t>ยางคราม</t>
  </si>
  <si>
    <t>บ้านจันทร์</t>
  </si>
  <si>
    <t>กัลยาณิวัฒนาเชียงใหม่</t>
  </si>
  <si>
    <t>แม่แดด</t>
  </si>
  <si>
    <t>แจ่มหลวง</t>
  </si>
  <si>
    <t>เมืองลำพูนลำพูน</t>
  </si>
  <si>
    <t>เหมืองง่า</t>
  </si>
  <si>
    <t>อุโมงค์</t>
  </si>
  <si>
    <t>หนองช้างคืน</t>
  </si>
  <si>
    <t>ประตูป่า</t>
  </si>
  <si>
    <t>ริมปิง</t>
  </si>
  <si>
    <t>ต้นธง</t>
  </si>
  <si>
    <t>เหมืองจี้</t>
  </si>
  <si>
    <t>ป่าสัก</t>
  </si>
  <si>
    <t>เวียงยอง</t>
  </si>
  <si>
    <t>มะเขือแจ้</t>
  </si>
  <si>
    <t>ศรีบัวบาน</t>
  </si>
  <si>
    <t>หนองหนาม</t>
  </si>
  <si>
    <t>ทาปลาดุก</t>
  </si>
  <si>
    <t>แม่ทาลำพูน</t>
  </si>
  <si>
    <t>ทาสบเส้า</t>
  </si>
  <si>
    <t>ทากาศ</t>
  </si>
  <si>
    <t>ทาขุมเงิน</t>
  </si>
  <si>
    <t>ทาทุ่งหลวง</t>
  </si>
  <si>
    <t>ทาแม่ลอบ</t>
  </si>
  <si>
    <t>บ้านโฮ่งลำพูน</t>
  </si>
  <si>
    <t>ป่าพลู</t>
  </si>
  <si>
    <t>เหล่ายาว</t>
  </si>
  <si>
    <t>ศรีเตี้ย</t>
  </si>
  <si>
    <t>หนองปลาสะวาย</t>
  </si>
  <si>
    <t>ลี้ลำพูน</t>
  </si>
  <si>
    <t>แม่ตืน</t>
  </si>
  <si>
    <t>ดงดำ</t>
  </si>
  <si>
    <t>ก้อ</t>
  </si>
  <si>
    <t>ทุ่งหัวช้างลำพูน</t>
  </si>
  <si>
    <t>บ้านปวง</t>
  </si>
  <si>
    <t>ตะเคียนปม</t>
  </si>
  <si>
    <t>ปากบ่อง</t>
  </si>
  <si>
    <t>ป่าซางลำพูน</t>
  </si>
  <si>
    <t>แม่แรง</t>
  </si>
  <si>
    <t>ม่วงน้อย</t>
  </si>
  <si>
    <t>บ้านเรือน</t>
  </si>
  <si>
    <t>มะกอก</t>
  </si>
  <si>
    <t>ท่าตุ้ม</t>
  </si>
  <si>
    <t>น้ำดิบ</t>
  </si>
  <si>
    <t>นครเจดีย์</t>
  </si>
  <si>
    <t>บ้านธิลำพูน</t>
  </si>
  <si>
    <t>ห้วยยาบ</t>
  </si>
  <si>
    <t>หนองล่อง</t>
  </si>
  <si>
    <t>เวียงหนองล่องลำพูน</t>
  </si>
  <si>
    <t>หนองยวง</t>
  </si>
  <si>
    <t>วังผาง</t>
  </si>
  <si>
    <t>เมืองลำปางลำปาง</t>
  </si>
  <si>
    <t>สวนดอก</t>
  </si>
  <si>
    <t>สบตุ๋ย</t>
  </si>
  <si>
    <t>พระบาท</t>
  </si>
  <si>
    <t>ชมพู</t>
  </si>
  <si>
    <t>กล้วยแพะ</t>
  </si>
  <si>
    <t>ปงแสนทอง</t>
  </si>
  <si>
    <t>บ้านเสด็จ</t>
  </si>
  <si>
    <t>ทุ่งฝาย</t>
  </si>
  <si>
    <t>บ้านเอื้อม</t>
  </si>
  <si>
    <t>บ้านค่า</t>
  </si>
  <si>
    <t>บ่อแฮ้ว</t>
  </si>
  <si>
    <t>ต้นธงชัย</t>
  </si>
  <si>
    <t>บุญนาคพัฒนา</t>
  </si>
  <si>
    <t>แม่เมาะลำปาง</t>
  </si>
  <si>
    <t>นาสัก</t>
  </si>
  <si>
    <t>จางเหนือ</t>
  </si>
  <si>
    <t>สบป้าด</t>
  </si>
  <si>
    <t>ลำปางหลวง</t>
  </si>
  <si>
    <t>เกาะคาลำปาง</t>
  </si>
  <si>
    <t>ไหล่หิน</t>
  </si>
  <si>
    <t>วังพร้าว</t>
  </si>
  <si>
    <t>ศาลา</t>
  </si>
  <si>
    <t>นาแส่ง</t>
  </si>
  <si>
    <t>ใหม่พัฒนา</t>
  </si>
  <si>
    <t>ทุ่งงาม</t>
  </si>
  <si>
    <t>เสริมงามลำปาง</t>
  </si>
  <si>
    <t>เสริมขวา</t>
  </si>
  <si>
    <t>เสริมซ้าย</t>
  </si>
  <si>
    <t>เสริมกลาง</t>
  </si>
  <si>
    <t>หลวงเหนือ</t>
  </si>
  <si>
    <t>งาวลำปาง</t>
  </si>
  <si>
    <t>หลวงใต้</t>
  </si>
  <si>
    <t>บ้านร้อง</t>
  </si>
  <si>
    <t>ปงเตา</t>
  </si>
  <si>
    <t>บ้านอ้อน</t>
  </si>
  <si>
    <t>บ้านแหง</t>
  </si>
  <si>
    <t>บ้านหวด</t>
  </si>
  <si>
    <t>แม่ตีบ</t>
  </si>
  <si>
    <t>แจ้ห่มลำปาง</t>
  </si>
  <si>
    <t>บ้านสา</t>
  </si>
  <si>
    <t>ปงดอน</t>
  </si>
  <si>
    <t>แม่สุก</t>
  </si>
  <si>
    <t>เมืองมาย</t>
  </si>
  <si>
    <t>ทุ่งผึ้ง</t>
  </si>
  <si>
    <t>วิเชตนคร</t>
  </si>
  <si>
    <t>ทุ่งฮั้ว</t>
  </si>
  <si>
    <t>วังเหนือลำปาง</t>
  </si>
  <si>
    <t>วังใต้</t>
  </si>
  <si>
    <t>ร่องเคาะ</t>
  </si>
  <si>
    <t>วังซ้าย</t>
  </si>
  <si>
    <t>วังแก้ว</t>
  </si>
  <si>
    <t>วังทรายคำ</t>
  </si>
  <si>
    <t>ล้อมแรด</t>
  </si>
  <si>
    <t>เถินลำปาง</t>
  </si>
  <si>
    <t>แม่วะ</t>
  </si>
  <si>
    <t>แม่ปะ</t>
  </si>
  <si>
    <t>แม่มอก</t>
  </si>
  <si>
    <t>เวียงมอก</t>
  </si>
  <si>
    <t>แม่ถอด</t>
  </si>
  <si>
    <t>เถินบุรี</t>
  </si>
  <si>
    <t>แม่พริกลำปาง</t>
  </si>
  <si>
    <t>ผาปัง</t>
  </si>
  <si>
    <t>แม่ปุ</t>
  </si>
  <si>
    <t>พระบาทวังตวง</t>
  </si>
  <si>
    <t>แม่ทะลำปาง</t>
  </si>
  <si>
    <t>นาครัว</t>
  </si>
  <si>
    <t>บ้านกิ่ว</t>
  </si>
  <si>
    <t>บ้านบอม</t>
  </si>
  <si>
    <t>น้ำโจ้</t>
  </si>
  <si>
    <t>ดอนไฟ</t>
  </si>
  <si>
    <t>วังเงิน</t>
  </si>
  <si>
    <t>สันดอนแก้ว</t>
  </si>
  <si>
    <t>สบปราบลำปาง</t>
  </si>
  <si>
    <t>สมัย</t>
  </si>
  <si>
    <t>แม่กัวะ</t>
  </si>
  <si>
    <t>นายาง</t>
  </si>
  <si>
    <t>ห้างฉัตรลำปาง</t>
  </si>
  <si>
    <t>หนองหล่ม</t>
  </si>
  <si>
    <t>เมืองยาว</t>
  </si>
  <si>
    <t>ปงยางคก</t>
  </si>
  <si>
    <t>เวียงตาล</t>
  </si>
  <si>
    <t>แม่สัน</t>
  </si>
  <si>
    <t>วอแก้ว</t>
  </si>
  <si>
    <t>เมืองปานลำปาง</t>
  </si>
  <si>
    <t>บ้านขอ</t>
  </si>
  <si>
    <t>ทุ่งกว๋าว</t>
  </si>
  <si>
    <t>แจ้ซ้อน</t>
  </si>
  <si>
    <t>เมืองอุตรดิตถ์อุตรดิตถ์</t>
  </si>
  <si>
    <t>ท่าเสา</t>
  </si>
  <si>
    <t>ป่าเซ่า</t>
  </si>
  <si>
    <t>คุ้งตะเภา</t>
  </si>
  <si>
    <t>วังกะพี้</t>
  </si>
  <si>
    <t>หาดกรวด</t>
  </si>
  <si>
    <t>น้ำริด</t>
  </si>
  <si>
    <t>บ้านด่านนาขาม</t>
  </si>
  <si>
    <t>ผาจุก</t>
  </si>
  <si>
    <t>วังดิน</t>
  </si>
  <si>
    <t>แสนตอ</t>
  </si>
  <si>
    <t>หาดงิ้ว</t>
  </si>
  <si>
    <t>ขุนฝาง</t>
  </si>
  <si>
    <t>ถ้ำฉลอง</t>
  </si>
  <si>
    <t>ตรอนอุตรดิตถ์</t>
  </si>
  <si>
    <t>บ้านแก่ง</t>
  </si>
  <si>
    <t>หาดสองแคว</t>
  </si>
  <si>
    <t>น้ำอ่าง</t>
  </si>
  <si>
    <t>ข่อยสูง</t>
  </si>
  <si>
    <t>ท่าปลาอุตรดิตถ์</t>
  </si>
  <si>
    <t>หาดล้า</t>
  </si>
  <si>
    <t>ผาเลือด</t>
  </si>
  <si>
    <t>จริม</t>
  </si>
  <si>
    <t>น้ำหมัน</t>
  </si>
  <si>
    <t>นางพญา</t>
  </si>
  <si>
    <t>ร่วมจิต</t>
  </si>
  <si>
    <t>น้ำปาดอุตรดิตถ์</t>
  </si>
  <si>
    <t>บ้านฝาย</t>
  </si>
  <si>
    <t>เด่นเหล็ก</t>
  </si>
  <si>
    <t>น้ำไคร้</t>
  </si>
  <si>
    <t>น้ำไผ่</t>
  </si>
  <si>
    <t>ห้วยมุ่น</t>
  </si>
  <si>
    <t>ท่าแฝก</t>
  </si>
  <si>
    <t>ฟากท่าอุตรดิตถ์</t>
  </si>
  <si>
    <t>บ้านเสี้ยว</t>
  </si>
  <si>
    <t>ม่วงเจ็ดต้น</t>
  </si>
  <si>
    <t>บ้านโคกอุตรดิตถ์</t>
  </si>
  <si>
    <t>นาขุม</t>
  </si>
  <si>
    <t>บ่อเบี้ย</t>
  </si>
  <si>
    <t>พิชัยอุตรดิตถ์</t>
  </si>
  <si>
    <t>บ้านดารา</t>
  </si>
  <si>
    <t>ไร่อ้อย</t>
  </si>
  <si>
    <t>ท่าสัก</t>
  </si>
  <si>
    <t>คอรุม</t>
  </si>
  <si>
    <t>ท่ามะเฟือง</t>
  </si>
  <si>
    <t>บ้านโคน</t>
  </si>
  <si>
    <t>พญาแมน</t>
  </si>
  <si>
    <t>นาอิน</t>
  </si>
  <si>
    <t>ศรีพนมมาศ</t>
  </si>
  <si>
    <t>ลับแลอุตรดิตถ์</t>
  </si>
  <si>
    <t>แม่พูล</t>
  </si>
  <si>
    <t>นานกกก</t>
  </si>
  <si>
    <t>ฝายหลวง</t>
  </si>
  <si>
    <t>ชัยจุมพล</t>
  </si>
  <si>
    <t>ทุ่งยั้ง</t>
  </si>
  <si>
    <t>ด่านแม่คำมัน</t>
  </si>
  <si>
    <t>ผักขวง</t>
  </si>
  <si>
    <t>ทองแสนขันอุตรดิตถ์</t>
  </si>
  <si>
    <t>ป่าคาย</t>
  </si>
  <si>
    <t>น้ำพี้</t>
  </si>
  <si>
    <t>ในเวียง</t>
  </si>
  <si>
    <t>เมืองแพร่แพร่</t>
  </si>
  <si>
    <t>นาจักร</t>
  </si>
  <si>
    <t>น้ำชำ</t>
  </si>
  <si>
    <t>ป่าแดง</t>
  </si>
  <si>
    <t>ทุ่งโฮ้ง</t>
  </si>
  <si>
    <t>เหมืองหม้อ</t>
  </si>
  <si>
    <t>วังธง</t>
  </si>
  <si>
    <t>แม่หล่าย</t>
  </si>
  <si>
    <t>ห้วยม้า</t>
  </si>
  <si>
    <t>ป่าแมต</t>
  </si>
  <si>
    <t>สวนเขื่อน</t>
  </si>
  <si>
    <t>วังหงส์</t>
  </si>
  <si>
    <t>แม่คำมี</t>
  </si>
  <si>
    <t>ทุ่งกวาว</t>
  </si>
  <si>
    <t>แม่ยม</t>
  </si>
  <si>
    <t>ช่อแฮ</t>
  </si>
  <si>
    <t>ร่องฟอง</t>
  </si>
  <si>
    <t>กาญจนา</t>
  </si>
  <si>
    <t>ร้องกวางแพร่</t>
  </si>
  <si>
    <t>ร้องเข็ม</t>
  </si>
  <si>
    <t>น้ำเลา</t>
  </si>
  <si>
    <t>บ้านเวียง</t>
  </si>
  <si>
    <t>ทุ่งศรี</t>
  </si>
  <si>
    <t>แม่ยางตาล</t>
  </si>
  <si>
    <t>แม่ยางฮ่อ</t>
  </si>
  <si>
    <t>ไผ่โทน</t>
  </si>
  <si>
    <t>ห้วยโรง</t>
  </si>
  <si>
    <t>แม่ทราย</t>
  </si>
  <si>
    <t>แม่ยางร้อง</t>
  </si>
  <si>
    <t>ห้วยอ้อ</t>
  </si>
  <si>
    <t>ลองแพร่</t>
  </si>
  <si>
    <t>บ้านปิน</t>
  </si>
  <si>
    <t>ต้าผามอก</t>
  </si>
  <si>
    <t>เวียงต้า</t>
  </si>
  <si>
    <t>ปากกาง</t>
  </si>
  <si>
    <t>ทุ่งแล้ง</t>
  </si>
  <si>
    <t>บ่อเหล็กลอง</t>
  </si>
  <si>
    <t>แม่ปาน</t>
  </si>
  <si>
    <t>สูงเม่นแพร่</t>
  </si>
  <si>
    <t>ดอนมูล</t>
  </si>
  <si>
    <t>บ้านกวาง</t>
  </si>
  <si>
    <t>บ้านกาศ</t>
  </si>
  <si>
    <t>ร่องกาศ</t>
  </si>
  <si>
    <t>สบสาย</t>
  </si>
  <si>
    <t>เวียงทอง</t>
  </si>
  <si>
    <t>พระหลวง</t>
  </si>
  <si>
    <t>เด่นชัยแพร่</t>
  </si>
  <si>
    <t>แม่จั๊วะ</t>
  </si>
  <si>
    <t>ไทรย้อย</t>
  </si>
  <si>
    <t>ปงป่าหวาย</t>
  </si>
  <si>
    <t>บ้านหนุน</t>
  </si>
  <si>
    <t>สองแพร่</t>
  </si>
  <si>
    <t>ห้วยหม้าย</t>
  </si>
  <si>
    <t>สะเอียบ</t>
  </si>
  <si>
    <t>แดนชุมพล</t>
  </si>
  <si>
    <t>ทุ่งน้าว</t>
  </si>
  <si>
    <t>วังชิ้นแพร่</t>
  </si>
  <si>
    <t>สรอย</t>
  </si>
  <si>
    <t>แม่ป้าก</t>
  </si>
  <si>
    <t>นาพูน</t>
  </si>
  <si>
    <t>แม่พุง</t>
  </si>
  <si>
    <t>แม่เกิ๋ง</t>
  </si>
  <si>
    <t>หนองม่วงไข่แพร่</t>
  </si>
  <si>
    <t>น้ำรัด</t>
  </si>
  <si>
    <t>ตำหนักธรรม</t>
  </si>
  <si>
    <t>ทุ่งแค้ว</t>
  </si>
  <si>
    <t>เมืองน่านน่าน</t>
  </si>
  <si>
    <t>ผาสิงห์</t>
  </si>
  <si>
    <t>ถืมตอง</t>
  </si>
  <si>
    <t>เรือง</t>
  </si>
  <si>
    <t>นาซาว</t>
  </si>
  <si>
    <t>ดู่ใต้</t>
  </si>
  <si>
    <t>กองควาย</t>
  </si>
  <si>
    <t>บ่อสวก</t>
  </si>
  <si>
    <t>สะเนียน</t>
  </si>
  <si>
    <t>แม่จริมน่าน</t>
  </si>
  <si>
    <t>หมอเมือง</t>
  </si>
  <si>
    <t>น้ำพาง</t>
  </si>
  <si>
    <t>น้ำปาย</t>
  </si>
  <si>
    <t>บ้านฟ้า</t>
  </si>
  <si>
    <t>บ้านหลวงน่าน</t>
  </si>
  <si>
    <t>ป่าคาหลวง</t>
  </si>
  <si>
    <t>สวด</t>
  </si>
  <si>
    <t>บ้านพี้</t>
  </si>
  <si>
    <t>นาน้อยน่าน</t>
  </si>
  <si>
    <t>ศรีษะเกษ</t>
  </si>
  <si>
    <t>สถาน</t>
  </si>
  <si>
    <t>สันทะ</t>
  </si>
  <si>
    <t>น้ำตก</t>
  </si>
  <si>
    <t>ปัวน่าน</t>
  </si>
  <si>
    <t>แงง</t>
  </si>
  <si>
    <t>ศิลาแลง</t>
  </si>
  <si>
    <t>ศิลาเพชร</t>
  </si>
  <si>
    <t>อวน</t>
  </si>
  <si>
    <t>ไชยวัฒนา</t>
  </si>
  <si>
    <t>เจดีย์ชัย</t>
  </si>
  <si>
    <t>ภูคา</t>
  </si>
  <si>
    <t>สกาด</t>
  </si>
  <si>
    <t>ป่ากลาง</t>
  </si>
  <si>
    <t>วรนคร</t>
  </si>
  <si>
    <t>ริม</t>
  </si>
  <si>
    <t>ท่าวังผาน่าน</t>
  </si>
  <si>
    <t>ป่าคา</t>
  </si>
  <si>
    <t>ผาตอ</t>
  </si>
  <si>
    <t>ยม</t>
  </si>
  <si>
    <t>ตาลชุม</t>
  </si>
  <si>
    <t>แสนทอง</t>
  </si>
  <si>
    <t>ผาทอง</t>
  </si>
  <si>
    <t>กลางเวียง</t>
  </si>
  <si>
    <t>เวียงสาน่าน</t>
  </si>
  <si>
    <t>ขึ่ง</t>
  </si>
  <si>
    <t>ไหล่น่าน</t>
  </si>
  <si>
    <t>นาเหลือง</t>
  </si>
  <si>
    <t>ส้าน</t>
  </si>
  <si>
    <t>น้ำมวบ</t>
  </si>
  <si>
    <t>น้ำปั้ว</t>
  </si>
  <si>
    <t>ยาบหัวนา</t>
  </si>
  <si>
    <t>ปงสนุก</t>
  </si>
  <si>
    <t>อ่ายนาไลย</t>
  </si>
  <si>
    <t>ส้านนาหนองใหม่</t>
  </si>
  <si>
    <t>แม่ขะนิง</t>
  </si>
  <si>
    <t>แม่สาคร</t>
  </si>
  <si>
    <t>จอมจันทร์</t>
  </si>
  <si>
    <t>ทุ่งศรีทอง</t>
  </si>
  <si>
    <t>ปอน</t>
  </si>
  <si>
    <t>ทุ่งช้างน่าน</t>
  </si>
  <si>
    <t>งอบ</t>
  </si>
  <si>
    <t>และ</t>
  </si>
  <si>
    <t>เชียงกลางน่าน</t>
  </si>
  <si>
    <t>เปือ</t>
  </si>
  <si>
    <t>พญาแก้ว</t>
  </si>
  <si>
    <t>นาทะนุง</t>
  </si>
  <si>
    <t>นาหมื่นน่าน</t>
  </si>
  <si>
    <t>เมืองลี</t>
  </si>
  <si>
    <t>ปิงหลวง</t>
  </si>
  <si>
    <t>ดู่พงษ์</t>
  </si>
  <si>
    <t>สันติสุขน่าน</t>
  </si>
  <si>
    <t>ป่าแลวหลวง</t>
  </si>
  <si>
    <t>พงษ์</t>
  </si>
  <si>
    <t>บ่อเกลือเหนือ</t>
  </si>
  <si>
    <t>บ่อเกลือน่าน</t>
  </si>
  <si>
    <t>บ่อเกลือใต้</t>
  </si>
  <si>
    <t>ภูฟ้า</t>
  </si>
  <si>
    <t>ดงพญา</t>
  </si>
  <si>
    <t>นาไร่หลวง</t>
  </si>
  <si>
    <t>สองแควน่าน</t>
  </si>
  <si>
    <t>ยอด</t>
  </si>
  <si>
    <t>ม่วงตึ๊ด</t>
  </si>
  <si>
    <t>ภูเพียงน่าน</t>
  </si>
  <si>
    <t>นาปัง</t>
  </si>
  <si>
    <t>น้ำแก่น</t>
  </si>
  <si>
    <t>น้ำเกี๋ยน</t>
  </si>
  <si>
    <t>เมืองจัง</t>
  </si>
  <si>
    <t>ท่าน้าว</t>
  </si>
  <si>
    <t>ฝายแก้ว</t>
  </si>
  <si>
    <t>ห้วยโก๋น</t>
  </si>
  <si>
    <t>เฉลิมพระเกียรติน่าน</t>
  </si>
  <si>
    <t>ขุนน่าน</t>
  </si>
  <si>
    <t>เมืองพะเยาพะเยา</t>
  </si>
  <si>
    <t>แม่ต๋ำ</t>
  </si>
  <si>
    <t>แม่นาเรือ</t>
  </si>
  <si>
    <t>บ้านตุ่น</t>
  </si>
  <si>
    <t>บ้านต๊ำ</t>
  </si>
  <si>
    <t>บ้านต๋อม</t>
  </si>
  <si>
    <t>แม่ปืม</t>
  </si>
  <si>
    <t>แม่กา</t>
  </si>
  <si>
    <t>จำป่าหวาย</t>
  </si>
  <si>
    <t>ท่าวังทอง</t>
  </si>
  <si>
    <t>แม่ใส</t>
  </si>
  <si>
    <t>บ้านสาง</t>
  </si>
  <si>
    <t>ท่าจำปี</t>
  </si>
  <si>
    <t>สันป่าม่วง</t>
  </si>
  <si>
    <t>ห้วยข้าวก่ำ</t>
  </si>
  <si>
    <t>จุนพะเยา</t>
  </si>
  <si>
    <t>ลอ</t>
  </si>
  <si>
    <t>หงส์หิน</t>
  </si>
  <si>
    <t>ห้วยยางขาม</t>
  </si>
  <si>
    <t>พระธาตุขิงแกง</t>
  </si>
  <si>
    <t>หย่วน</t>
  </si>
  <si>
    <t>เชียงคำพะเยา</t>
  </si>
  <si>
    <t>น้ำแวน</t>
  </si>
  <si>
    <t>ฝายกวาง</t>
  </si>
  <si>
    <t>เจดีย์คำ</t>
  </si>
  <si>
    <t>ร่มเย็น</t>
  </si>
  <si>
    <t>เชียงบาน</t>
  </si>
  <si>
    <t>ทุ่งผาสุข</t>
  </si>
  <si>
    <t>เชียงม่วนพะเยา</t>
  </si>
  <si>
    <t>บ้านมาง</t>
  </si>
  <si>
    <t>สระ</t>
  </si>
  <si>
    <t>ดอกคำใต้พะเยา</t>
  </si>
  <si>
    <t>ดอนศรีชุม</t>
  </si>
  <si>
    <t>บ้านถ้ำ</t>
  </si>
  <si>
    <t>ห้วยลาน</t>
  </si>
  <si>
    <t>สันโค้ง</t>
  </si>
  <si>
    <t>ดงสุวรรณ</t>
  </si>
  <si>
    <t>บุญเกิด</t>
  </si>
  <si>
    <t>คือเวียง</t>
  </si>
  <si>
    <t>ปงพะเยา</t>
  </si>
  <si>
    <t>ควร</t>
  </si>
  <si>
    <t>ออย</t>
  </si>
  <si>
    <t>งิม</t>
  </si>
  <si>
    <t>ผาช้างน้อย</t>
  </si>
  <si>
    <t>นาปรัง</t>
  </si>
  <si>
    <t>ขุนควร</t>
  </si>
  <si>
    <t>แม่ใจพะเยา</t>
  </si>
  <si>
    <t>ศรีถ้อย</t>
  </si>
  <si>
    <t>เจริญราษฎร์</t>
  </si>
  <si>
    <t>ภูซางพะเยา</t>
  </si>
  <si>
    <t>ทุ่งกล้วย</t>
  </si>
  <si>
    <t>เชียงแรง</t>
  </si>
  <si>
    <t>สบบง</t>
  </si>
  <si>
    <t>ภูกามยาวพะเยา</t>
  </si>
  <si>
    <t>ดงเจน</t>
  </si>
  <si>
    <t>แม่อิง</t>
  </si>
  <si>
    <t>เมืองเชียงรายเชียงราย</t>
  </si>
  <si>
    <t>รอบเวียง</t>
  </si>
  <si>
    <t>นางแล</t>
  </si>
  <si>
    <t>แม่ข้าวต้ม</t>
  </si>
  <si>
    <t>แม่ยาว</t>
  </si>
  <si>
    <t>แม่กรณ์</t>
  </si>
  <si>
    <t>ห้วยชมภู</t>
  </si>
  <si>
    <t>ห้วยสัก</t>
  </si>
  <si>
    <t>ริมกก</t>
  </si>
  <si>
    <t>ดอยลาน</t>
  </si>
  <si>
    <t>ป่าอ้อดอนชัย</t>
  </si>
  <si>
    <t>ท่าสาย</t>
  </si>
  <si>
    <t>ดอยฮาง</t>
  </si>
  <si>
    <t>ท่าสุด</t>
  </si>
  <si>
    <t>เวียงชัยเชียงราย</t>
  </si>
  <si>
    <t>ผางาม</t>
  </si>
  <si>
    <t>ดอนศิลา</t>
  </si>
  <si>
    <t>เมืองชุม</t>
  </si>
  <si>
    <t>เชียงของเชียงราย</t>
  </si>
  <si>
    <t>ครึ่ง</t>
  </si>
  <si>
    <t>บุญเรือง</t>
  </si>
  <si>
    <t>ห้วยซ้อ</t>
  </si>
  <si>
    <t>ศรีดอนชัย</t>
  </si>
  <si>
    <t>ริมโขง</t>
  </si>
  <si>
    <t>เทิงเชียงราย</t>
  </si>
  <si>
    <t>ปล้อง</t>
  </si>
  <si>
    <t>แม่ลอย</t>
  </si>
  <si>
    <t>เชียงเคี่ยน</t>
  </si>
  <si>
    <t>ตับเต่า</t>
  </si>
  <si>
    <t>หงาว</t>
  </si>
  <si>
    <t>สันทรายงาม</t>
  </si>
  <si>
    <t>ศรีดอนไชย</t>
  </si>
  <si>
    <t>หนองแรด</t>
  </si>
  <si>
    <t>สันมะเค็ด</t>
  </si>
  <si>
    <t>พานเชียงราย</t>
  </si>
  <si>
    <t>แม่อ้อ</t>
  </si>
  <si>
    <t>ธารทอง</t>
  </si>
  <si>
    <t>ดอยงาม</t>
  </si>
  <si>
    <t>หัวง้ม</t>
  </si>
  <si>
    <t>เจริญเมือง</t>
  </si>
  <si>
    <t>ป่าหุ่ง</t>
  </si>
  <si>
    <t>ม่วงคำ</t>
  </si>
  <si>
    <t>แม่เย็น</t>
  </si>
  <si>
    <t>ทานตะวัน</t>
  </si>
  <si>
    <t>เวียงห้าว</t>
  </si>
  <si>
    <t>ป่าแดดเชียงราย</t>
  </si>
  <si>
    <t>ป่าแงะ</t>
  </si>
  <si>
    <t>สันมะค่า</t>
  </si>
  <si>
    <t>ศรีโพธิ์เงิน</t>
  </si>
  <si>
    <t>แม่จันเชียงราย</t>
  </si>
  <si>
    <t>จันจว้า</t>
  </si>
  <si>
    <t>แม่คำ</t>
  </si>
  <si>
    <t>ท่าข้าวเปลือก</t>
  </si>
  <si>
    <t>ป่าตึง</t>
  </si>
  <si>
    <t>แม่ไร่</t>
  </si>
  <si>
    <t>ศรีค้ำ</t>
  </si>
  <si>
    <t>จันจว้าใต้</t>
  </si>
  <si>
    <t>จอมสวรรค์</t>
  </si>
  <si>
    <t>เชียงแสนเชียงราย</t>
  </si>
  <si>
    <t>บ้านแซว</t>
  </si>
  <si>
    <t>ศรีดอนมูล</t>
  </si>
  <si>
    <t>แม่เงิน</t>
  </si>
  <si>
    <t>โยนก</t>
  </si>
  <si>
    <t>แม่สายเชียงราย</t>
  </si>
  <si>
    <t>ห้วยไคร้</t>
  </si>
  <si>
    <t>โป่งผา</t>
  </si>
  <si>
    <t>ศรีเมืองชุม</t>
  </si>
  <si>
    <t>เวียงพางคำ</t>
  </si>
  <si>
    <t>บ้านด้าย</t>
  </si>
  <si>
    <t>โป่งงาม</t>
  </si>
  <si>
    <t>แม่สรวยเชียงราย</t>
  </si>
  <si>
    <t>ท่าก๊อ</t>
  </si>
  <si>
    <t>วาวี</t>
  </si>
  <si>
    <t>เจดีย์หลวง</t>
  </si>
  <si>
    <t>สันสลี</t>
  </si>
  <si>
    <t>เวียงป่าเป้าเชียงราย</t>
  </si>
  <si>
    <t>เวียงกาหลง</t>
  </si>
  <si>
    <t>แม่เจดีย์</t>
  </si>
  <si>
    <t>แม่เจดีย์ใหม่</t>
  </si>
  <si>
    <t>แม่เปา</t>
  </si>
  <si>
    <t>พญาเม็งรายเชียงราย</t>
  </si>
  <si>
    <t>ไม้ยา</t>
  </si>
  <si>
    <t>เม็งราย</t>
  </si>
  <si>
    <t>ตาดควัน</t>
  </si>
  <si>
    <t>ม่วงยาย</t>
  </si>
  <si>
    <t>เวียงแก่นเชียงราย</t>
  </si>
  <si>
    <t>ปอ</t>
  </si>
  <si>
    <t>หล่ายงาว</t>
  </si>
  <si>
    <t>ต้า</t>
  </si>
  <si>
    <t>ขุนตาลเชียงราย</t>
  </si>
  <si>
    <t>ยางฮอม</t>
  </si>
  <si>
    <t>แม่ฟ้าหลวงเชียงราย</t>
  </si>
  <si>
    <t>แม่สลองใน</t>
  </si>
  <si>
    <t>แม่สลองนอก</t>
  </si>
  <si>
    <t>ดงมะดะ</t>
  </si>
  <si>
    <t>แม่ลาวเชียงราย</t>
  </si>
  <si>
    <t>จอมหมอกแก้ว</t>
  </si>
  <si>
    <t>บัวสลี</t>
  </si>
  <si>
    <t>ป่าก่อดำ</t>
  </si>
  <si>
    <t>โป่งแพร่</t>
  </si>
  <si>
    <t>ทุ่งก่อ</t>
  </si>
  <si>
    <t>เวียงเชียงรุ้งเชียงราย</t>
  </si>
  <si>
    <t>ดงมหาวัน</t>
  </si>
  <si>
    <t>ปงน้อย</t>
  </si>
  <si>
    <t>ดอยหลวงเชียงราย</t>
  </si>
  <si>
    <t>หนองป่าก่อ</t>
  </si>
  <si>
    <t>จองคำ</t>
  </si>
  <si>
    <t>เมืองแม่ฮ่องสอนแม่ฮ่องสอน</t>
  </si>
  <si>
    <t>ผาบ่อง</t>
  </si>
  <si>
    <t>ปางหมู</t>
  </si>
  <si>
    <t>หมอกจำแป่</t>
  </si>
  <si>
    <t>ห้วยผา</t>
  </si>
  <si>
    <t>ห้วยปูลิง</t>
  </si>
  <si>
    <t>ขุนยวมแม่ฮ่องสอน</t>
  </si>
  <si>
    <t>แม่เงา</t>
  </si>
  <si>
    <t>เมืองปอน</t>
  </si>
  <si>
    <t>แม่ยวมน้อย</t>
  </si>
  <si>
    <t>แม่กิ๊</t>
  </si>
  <si>
    <t>แม่อูคอ</t>
  </si>
  <si>
    <t>เวียงใต้</t>
  </si>
  <si>
    <t>ปายแม่ฮ่องสอน</t>
  </si>
  <si>
    <t>แม่นาเติง</t>
  </si>
  <si>
    <t>แม่ฮี้</t>
  </si>
  <si>
    <t>ทุ่งยาว</t>
  </si>
  <si>
    <t>เมืองแปง</t>
  </si>
  <si>
    <t>โป่งสา</t>
  </si>
  <si>
    <t>แม่สะเรียงแม่ฮ่องสอน</t>
  </si>
  <si>
    <t>แม่คง</t>
  </si>
  <si>
    <t>แม่เหาะ</t>
  </si>
  <si>
    <t>แม่ยวม</t>
  </si>
  <si>
    <t>เสาหิน</t>
  </si>
  <si>
    <t>แม่ลาน้อยแม่ฮ่องสอน</t>
  </si>
  <si>
    <t>แม่ลาหลวง</t>
  </si>
  <si>
    <t>ท่าผาปุ้ม</t>
  </si>
  <si>
    <t>แม่โถ</t>
  </si>
  <si>
    <t>ห้วยห้อม</t>
  </si>
  <si>
    <t>แม่นาจาง</t>
  </si>
  <si>
    <t>สันติคีรี</t>
  </si>
  <si>
    <t>ขุนแม่ลาน้อย</t>
  </si>
  <si>
    <t>สบเมยแม่ฮ่องสอน</t>
  </si>
  <si>
    <t>แม่คะตวน</t>
  </si>
  <si>
    <t>กองก๋อย</t>
  </si>
  <si>
    <t>แม่สวด</t>
  </si>
  <si>
    <t>ป่าโปง</t>
  </si>
  <si>
    <t>แม่สามแลบ</t>
  </si>
  <si>
    <t>สบป่อง</t>
  </si>
  <si>
    <t>ปางมะผ้าแม่ฮ่องสอน</t>
  </si>
  <si>
    <t>ถ้ำลอด</t>
  </si>
  <si>
    <t>นาปู่ป้อม</t>
  </si>
  <si>
    <t>ปากน้ำโพ</t>
  </si>
  <si>
    <t>เมืองนครสวรรค์นครสวรรค์</t>
  </si>
  <si>
    <t>กลางแดด</t>
  </si>
  <si>
    <t>เกรียงไกร</t>
  </si>
  <si>
    <t>แควใหญ่</t>
  </si>
  <si>
    <t>ตะเคียนเลื่อน</t>
  </si>
  <si>
    <t>นครสวรรค์ตก</t>
  </si>
  <si>
    <t>นครสวรรค์ออก</t>
  </si>
  <si>
    <t>บางพระหลวง</t>
  </si>
  <si>
    <t>บ้านมะเกลือ</t>
  </si>
  <si>
    <t>วัดไทร</t>
  </si>
  <si>
    <t>หนองกรด</t>
  </si>
  <si>
    <t>หนองกระโดน</t>
  </si>
  <si>
    <t>บึงเสนาท</t>
  </si>
  <si>
    <t>โกรกพระนครสวรรค์</t>
  </si>
  <si>
    <t>ยางตาล</t>
  </si>
  <si>
    <t>บางมะฝ่อ</t>
  </si>
  <si>
    <t>บางประมุง</t>
  </si>
  <si>
    <t>เนินกว้าว</t>
  </si>
  <si>
    <t>เนินศาลา</t>
  </si>
  <si>
    <t>หาดสูง</t>
  </si>
  <si>
    <t>ชุมแสงนครสวรรค์</t>
  </si>
  <si>
    <t>ทับกฤช</t>
  </si>
  <si>
    <t>พิกุล</t>
  </si>
  <si>
    <t>เกยไชย</t>
  </si>
  <si>
    <t>ท่าไม้</t>
  </si>
  <si>
    <t>บางเคียน</t>
  </si>
  <si>
    <t>หนองกระเจา</t>
  </si>
  <si>
    <t>พันลาน</t>
  </si>
  <si>
    <t>โคกหม้อ</t>
  </si>
  <si>
    <t>ไผ่สิงห์</t>
  </si>
  <si>
    <t>ฆะมัง</t>
  </si>
  <si>
    <t>ทับกฤชใต้</t>
  </si>
  <si>
    <t>หนองบัวนครสวรรค์</t>
  </si>
  <si>
    <t>หนองกลับ</t>
  </si>
  <si>
    <t>ธารทหาร</t>
  </si>
  <si>
    <t>ห้วยร่วม</t>
  </si>
  <si>
    <t>ห้วยถั่วใต้</t>
  </si>
  <si>
    <t>ห้วยถั่วเหนือ</t>
  </si>
  <si>
    <t>วังบ่อ</t>
  </si>
  <si>
    <t>ท่างิ้ว</t>
  </si>
  <si>
    <t>บรรพตพิสัยนครสวรรค์</t>
  </si>
  <si>
    <t>บางตาหงาย</t>
  </si>
  <si>
    <t>หูกวาง</t>
  </si>
  <si>
    <t>บ้านแดน</t>
  </si>
  <si>
    <t>ตาขีด</t>
  </si>
  <si>
    <t>ตาสัง</t>
  </si>
  <si>
    <t>หนองตางู</t>
  </si>
  <si>
    <t>บึงปลาทู</t>
  </si>
  <si>
    <t>เจริญผล</t>
  </si>
  <si>
    <t>เก้าเลี้ยวนครสวรรค์</t>
  </si>
  <si>
    <t>ตาคลีนครสวรรค์</t>
  </si>
  <si>
    <t>ช่องแค</t>
  </si>
  <si>
    <t>จันเสน</t>
  </si>
  <si>
    <t>ห้วยหอม</t>
  </si>
  <si>
    <t>หัวหวาย</t>
  </si>
  <si>
    <t>หนองโพ</t>
  </si>
  <si>
    <t>หนองหม้อ</t>
  </si>
  <si>
    <t>สร้อยทอง</t>
  </si>
  <si>
    <t>ลาดทิพรส</t>
  </si>
  <si>
    <t>พรหมนิมิต</t>
  </si>
  <si>
    <t>ท่าตะโกนครสวรรค์</t>
  </si>
  <si>
    <t>พนมรอก</t>
  </si>
  <si>
    <t>สายลำโพง</t>
  </si>
  <si>
    <t>วังมหากร</t>
  </si>
  <si>
    <t>ดอนคา</t>
  </si>
  <si>
    <t>ทำนบ</t>
  </si>
  <si>
    <t>วังใหญ่</t>
  </si>
  <si>
    <t>พนมเศษ</t>
  </si>
  <si>
    <t>โคกเดื่อ</t>
  </si>
  <si>
    <t>ไพศาลีนครสวรรค์</t>
  </si>
  <si>
    <t>สำโรงชัย</t>
  </si>
  <si>
    <t>วังน้ำลัด</t>
  </si>
  <si>
    <t>ตะคร้อ</t>
  </si>
  <si>
    <t>โพธิ์ประสาท</t>
  </si>
  <si>
    <t>วังข่อย</t>
  </si>
  <si>
    <t>นาขอม</t>
  </si>
  <si>
    <t>พยุหะ</t>
  </si>
  <si>
    <t>พยุหะคีรีนครสวรรค์</t>
  </si>
  <si>
    <t>เนินมะกอก</t>
  </si>
  <si>
    <t>นิคมเขาบ่อแก้ว</t>
  </si>
  <si>
    <t>ม่วงหัก</t>
  </si>
  <si>
    <t>ยางขาว</t>
  </si>
  <si>
    <t>ย่านมัทรี</t>
  </si>
  <si>
    <t>เขาทอง</t>
  </si>
  <si>
    <t>ท่าน้ำอ้อย</t>
  </si>
  <si>
    <t>น้ำทรง</t>
  </si>
  <si>
    <t>เขากะลา</t>
  </si>
  <si>
    <t>สระทะเล</t>
  </si>
  <si>
    <t>ลาดยาวนครสวรรค์</t>
  </si>
  <si>
    <t>ห้วยน้ำหอม</t>
  </si>
  <si>
    <t>วังม้า</t>
  </si>
  <si>
    <t>วังเมือง</t>
  </si>
  <si>
    <t>สร้อยละคร</t>
  </si>
  <si>
    <t>มาบแก</t>
  </si>
  <si>
    <t>หนองนมวัว</t>
  </si>
  <si>
    <t>เนินขี้เหล็ก</t>
  </si>
  <si>
    <t>ศาลเจ้าไก่ต่อ</t>
  </si>
  <si>
    <t>ตากฟ้านครสวรรค์</t>
  </si>
  <si>
    <t>ลำพยนต์</t>
  </si>
  <si>
    <t>หนองพิกุล</t>
  </si>
  <si>
    <t>พุนกยูง</t>
  </si>
  <si>
    <t>อุดมธัญญา</t>
  </si>
  <si>
    <t>เขาชายธง</t>
  </si>
  <si>
    <t>แม่วงก์นครสวรรค์</t>
  </si>
  <si>
    <t>แม่เล่ย์</t>
  </si>
  <si>
    <t>วังซ่าน</t>
  </si>
  <si>
    <t>เขาชนกัน</t>
  </si>
  <si>
    <t>แม่เปินนครสวรรค์</t>
  </si>
  <si>
    <t>ชุมตาบงนครสวรรค์</t>
  </si>
  <si>
    <t>ปางสวรรค์</t>
  </si>
  <si>
    <t>อุทัยใหม่</t>
  </si>
  <si>
    <t>เมืองอุทัยธานีอุทัยธานี</t>
  </si>
  <si>
    <t>น้ำซึม</t>
  </si>
  <si>
    <t>สะแกกรัง</t>
  </si>
  <si>
    <t>ดอนขวาง</t>
  </si>
  <si>
    <t>หาดทนง</t>
  </si>
  <si>
    <t>เกาะเทโพ</t>
  </si>
  <si>
    <t>ท่าซุง</t>
  </si>
  <si>
    <t>โนนเหล็ก</t>
  </si>
  <si>
    <t>หนองไผ่แบน</t>
  </si>
  <si>
    <t>หนองพังค่า</t>
  </si>
  <si>
    <t>เนินแจง</t>
  </si>
  <si>
    <t>ทัพทันอุทัยธานี</t>
  </si>
  <si>
    <t>ทุ่งนาไทย</t>
  </si>
  <si>
    <t>เขาขี้ฝอย</t>
  </si>
  <si>
    <t>หนองยายดา</t>
  </si>
  <si>
    <t>หนองกลางดง</t>
  </si>
  <si>
    <t>หนองสระ</t>
  </si>
  <si>
    <t>ตลุกดู่</t>
  </si>
  <si>
    <t>สว่างอารมณ์อุทัยธานี</t>
  </si>
  <si>
    <t>พลวงสองนาง</t>
  </si>
  <si>
    <t>ไผ่เขียว</t>
  </si>
  <si>
    <t>บ่อยาง</t>
  </si>
  <si>
    <t>หนองฉางอุทัยธานี</t>
  </si>
  <si>
    <t>หนองนางนวล</t>
  </si>
  <si>
    <t>อุทัยเก่า</t>
  </si>
  <si>
    <t>ทุ่งโพ</t>
  </si>
  <si>
    <t>ทุ่งพง</t>
  </si>
  <si>
    <t>เขาบางแกรก</t>
  </si>
  <si>
    <t>เขากวางทอง</t>
  </si>
  <si>
    <t>หนองขาหย่างอุทัยธานี</t>
  </si>
  <si>
    <t>ห้วยรอบ</t>
  </si>
  <si>
    <t>ทุ่งพึ่ง</t>
  </si>
  <si>
    <t>ท่าโพ</t>
  </si>
  <si>
    <t>หมกแถว</t>
  </si>
  <si>
    <t>หลุมเข้า</t>
  </si>
  <si>
    <t>บ้านไร่อุทัยธานี</t>
  </si>
  <si>
    <t>ทัพหลวง</t>
  </si>
  <si>
    <t>คอกควาย</t>
  </si>
  <si>
    <t>เมืองการุ้ง</t>
  </si>
  <si>
    <t>แก่นมะกรูด</t>
  </si>
  <si>
    <t>หูช้าง</t>
  </si>
  <si>
    <t>บ้านใหม่คลองเคียน</t>
  </si>
  <si>
    <t>หนองบ่มกล้วย</t>
  </si>
  <si>
    <t>เจ้าวัด</t>
  </si>
  <si>
    <t>ลานสักอุทัยธานี</t>
  </si>
  <si>
    <t>ประดู่ยืน</t>
  </si>
  <si>
    <t>ป่าอ้อ</t>
  </si>
  <si>
    <t>ระบำ</t>
  </si>
  <si>
    <t>น้ำรอบ</t>
  </si>
  <si>
    <t>ทุ่งนางาม</t>
  </si>
  <si>
    <t>สุขฤทัย</t>
  </si>
  <si>
    <t>ห้วยคตอุทัยธานี</t>
  </si>
  <si>
    <t>เมืองกำแพงเพชรกำแพงเพชร</t>
  </si>
  <si>
    <t>ไตรตรึงษ์</t>
  </si>
  <si>
    <t>นาบ่อคำ</t>
  </si>
  <si>
    <t>นครชุม</t>
  </si>
  <si>
    <t>ทรงธรรม</t>
  </si>
  <si>
    <t>ลานดอกไม้</t>
  </si>
  <si>
    <t>คณฑี</t>
  </si>
  <si>
    <t>นิคมทุ่งโพธิ์ทะเล</t>
  </si>
  <si>
    <t>เทพนคร</t>
  </si>
  <si>
    <t>ท่าขุนราม</t>
  </si>
  <si>
    <t>คลองแม่ลาย</t>
  </si>
  <si>
    <t>ธำมรงค์</t>
  </si>
  <si>
    <t>ไทรงามกำแพงเพชร</t>
  </si>
  <si>
    <t>หนองคล้า</t>
  </si>
  <si>
    <t>หนองทอง</t>
  </si>
  <si>
    <t>หนองไม้กอง</t>
  </si>
  <si>
    <t>หนองแม่แตง</t>
  </si>
  <si>
    <t>คลองน้ำไหล</t>
  </si>
  <si>
    <t>คลองลานกำแพงเพชร</t>
  </si>
  <si>
    <t>คลองลานพัฒนา</t>
  </si>
  <si>
    <t>สักงาม</t>
  </si>
  <si>
    <t>ยางสูง</t>
  </si>
  <si>
    <t>ขาณุวรลักษบุรีกำแพงเพชร</t>
  </si>
  <si>
    <t>ป่าพุทรา</t>
  </si>
  <si>
    <t>สลกบาตร</t>
  </si>
  <si>
    <t>บ่อถ้ำ</t>
  </si>
  <si>
    <t>ดอนแตง</t>
  </si>
  <si>
    <t>วังชะพลู</t>
  </si>
  <si>
    <t>โค้งไผ่</t>
  </si>
  <si>
    <t>ปางมะค่า</t>
  </si>
  <si>
    <t>วังหามแห</t>
  </si>
  <si>
    <t>เกาะตาล</t>
  </si>
  <si>
    <t>คลองขลุงกำแพงเพชร</t>
  </si>
  <si>
    <t>ท่ามะเขือ</t>
  </si>
  <si>
    <t>ท่าพุทรา</t>
  </si>
  <si>
    <t>แม่ลาด</t>
  </si>
  <si>
    <t>วังแขม</t>
  </si>
  <si>
    <t>วังบัว</t>
  </si>
  <si>
    <t>คลองสมบูรณ์</t>
  </si>
  <si>
    <t>พรานกระต่ายกำแพงเพชร</t>
  </si>
  <si>
    <t>หนองหัววัว</t>
  </si>
  <si>
    <t>วังควง</t>
  </si>
  <si>
    <t>วังตะแบก</t>
  </si>
  <si>
    <t>เขาคีริส</t>
  </si>
  <si>
    <t>คุยบ้านโอง</t>
  </si>
  <si>
    <t>คลองพิไกร</t>
  </si>
  <si>
    <t>ถ้ำกระต่ายทอง</t>
  </si>
  <si>
    <t>ห้วยยั้ง</t>
  </si>
  <si>
    <t>ลานกระบือกำแพงเพชร</t>
  </si>
  <si>
    <t>ช่องลม</t>
  </si>
  <si>
    <t>โนนพลวง</t>
  </si>
  <si>
    <t>ประชาสุขสันต์</t>
  </si>
  <si>
    <t>บึงทับแรต</t>
  </si>
  <si>
    <t>จันทิมา</t>
  </si>
  <si>
    <t>ทุ่งทราย</t>
  </si>
  <si>
    <t>ทรายทองวัฒนากำแพงเพชร</t>
  </si>
  <si>
    <t>ถาวรวัฒนา</t>
  </si>
  <si>
    <t>ปางศิลาทองกำแพงเพชร</t>
  </si>
  <si>
    <t>หินดาต</t>
  </si>
  <si>
    <t>ปางตาไว</t>
  </si>
  <si>
    <t>บึงสามัคคีกำแพงเพชร</t>
  </si>
  <si>
    <t>วังชะโอน</t>
  </si>
  <si>
    <t>ระหาน</t>
  </si>
  <si>
    <t>โกสัมพี</t>
  </si>
  <si>
    <t>โกสัมพีนครกำแพงเพชร</t>
  </si>
  <si>
    <t>เพชรชมภู</t>
  </si>
  <si>
    <t>ลานดอกไม้ตก</t>
  </si>
  <si>
    <t>เมืองตากตาก</t>
  </si>
  <si>
    <t>ตะวันตก</t>
  </si>
  <si>
    <t>เชียงเงิน</t>
  </si>
  <si>
    <t>หัวเดียด</t>
  </si>
  <si>
    <t>หนองบัวเหนือ</t>
  </si>
  <si>
    <t>ไม้งาม</t>
  </si>
  <si>
    <t>น้ำรึม</t>
  </si>
  <si>
    <t>แม่ท้อ</t>
  </si>
  <si>
    <t>ป่ามะม่วง</t>
  </si>
  <si>
    <t>วังประจบ</t>
  </si>
  <si>
    <t>ตลุกกลางทุ่ง</t>
  </si>
  <si>
    <t>ตากออก</t>
  </si>
  <si>
    <t>บ้านตากตาก</t>
  </si>
  <si>
    <t>สมอโคน</t>
  </si>
  <si>
    <t>แม่สลิด</t>
  </si>
  <si>
    <t>ตากตก</t>
  </si>
  <si>
    <t>เกาะตะเภา</t>
  </si>
  <si>
    <t>ทุ่งกระเชาะ</t>
  </si>
  <si>
    <t>ท้องฟ้า</t>
  </si>
  <si>
    <t>สามเงาตาก</t>
  </si>
  <si>
    <t>ยกกระบัตร</t>
  </si>
  <si>
    <t>แม่ระมาดตาก</t>
  </si>
  <si>
    <t>แม่จะเรา</t>
  </si>
  <si>
    <t>ขะเนจื้อ</t>
  </si>
  <si>
    <t>สามหมื่น</t>
  </si>
  <si>
    <t>ท่าสองยางตาก</t>
  </si>
  <si>
    <t>แม่ต้าน</t>
  </si>
  <si>
    <t>แม่สอง</t>
  </si>
  <si>
    <t>แม่หละ</t>
  </si>
  <si>
    <t>แม่วะหลวง</t>
  </si>
  <si>
    <t>แม่อุสุ</t>
  </si>
  <si>
    <t>แม่สอดตาก</t>
  </si>
  <si>
    <t>แม่กุ</t>
  </si>
  <si>
    <t>พะวอ</t>
  </si>
  <si>
    <t>แม่ตาว</t>
  </si>
  <si>
    <t>แม่กาษา</t>
  </si>
  <si>
    <t>ท่าสายลวด</t>
  </si>
  <si>
    <t>มหาวัน</t>
  </si>
  <si>
    <t>ด่านแม่ละเมา</t>
  </si>
  <si>
    <t>พระธาตุผาแดง</t>
  </si>
  <si>
    <t>พบพระตาก</t>
  </si>
  <si>
    <t>ช่องแคบ</t>
  </si>
  <si>
    <t>คีรีราษฎร์</t>
  </si>
  <si>
    <t>วาเล่ย์</t>
  </si>
  <si>
    <t>รวมไทยพัฒนา</t>
  </si>
  <si>
    <t>อุ้มผางตาก</t>
  </si>
  <si>
    <t>โมโกร</t>
  </si>
  <si>
    <t>แม่ละมุ้ง</t>
  </si>
  <si>
    <t>แม่กลอง</t>
  </si>
  <si>
    <t>เชียงทอง</t>
  </si>
  <si>
    <t>วังเจ้าตาก</t>
  </si>
  <si>
    <t>นาโบสถ์</t>
  </si>
  <si>
    <t>ประดาง</t>
  </si>
  <si>
    <t>ธานี</t>
  </si>
  <si>
    <t>เมืองสุโขทัยสุโขทัย</t>
  </si>
  <si>
    <t>ปากแคว</t>
  </si>
  <si>
    <t>ยางซ้าย</t>
  </si>
  <si>
    <t>บ้านหลุม</t>
  </si>
  <si>
    <t>ตาลเตี้ย</t>
  </si>
  <si>
    <t>ปากพระ</t>
  </si>
  <si>
    <t>วังทองแดง</t>
  </si>
  <si>
    <t>ลานหอย</t>
  </si>
  <si>
    <t>บ้านด่านลานหอยสุโขทัย</t>
  </si>
  <si>
    <t>วังตะคร้อ</t>
  </si>
  <si>
    <t>วังน้ำขาว</t>
  </si>
  <si>
    <t>วังลึก</t>
  </si>
  <si>
    <t>คีรีมาศสุโขทัย</t>
  </si>
  <si>
    <t>สามพวง</t>
  </si>
  <si>
    <t>ศรีคีรีมาศ</t>
  </si>
  <si>
    <t>นาเชิงคีรี</t>
  </si>
  <si>
    <t>หนองกระดิ่ง</t>
  </si>
  <si>
    <t>บ้านน้ำพุ</t>
  </si>
  <si>
    <t>ทุ่งยางเมือง</t>
  </si>
  <si>
    <t>กง</t>
  </si>
  <si>
    <t>กงไกรลาศสุโขทัย</t>
  </si>
  <si>
    <t>บ้านกร่าง</t>
  </si>
  <si>
    <t>ไกรนอก</t>
  </si>
  <si>
    <t>ไกรกลาง</t>
  </si>
  <si>
    <t>ไกรใน</t>
  </si>
  <si>
    <t>ดงเดือย</t>
  </si>
  <si>
    <t>กกแรต</t>
  </si>
  <si>
    <t>บ้านใหม่สุขเกษม</t>
  </si>
  <si>
    <t>หาดเสี้ยว</t>
  </si>
  <si>
    <t>ศรีสัชนาลัยสุโขทัย</t>
  </si>
  <si>
    <t>แม่สำ</t>
  </si>
  <si>
    <t>แม่สิน</t>
  </si>
  <si>
    <t>บ้านตึก</t>
  </si>
  <si>
    <t>ดงคู่</t>
  </si>
  <si>
    <t>สารจิตร</t>
  </si>
  <si>
    <t>คลองตาล</t>
  </si>
  <si>
    <t>ศรีสำโรงสุโขทัย</t>
  </si>
  <si>
    <t>นาขุนไกร</t>
  </si>
  <si>
    <t>เกาะตาเลี้ยง</t>
  </si>
  <si>
    <t>วัดเกาะ</t>
  </si>
  <si>
    <t>ทับผึ้ง</t>
  </si>
  <si>
    <t>บ้านซ่าน</t>
  </si>
  <si>
    <t>ราวต้นจันทร์</t>
  </si>
  <si>
    <t>เมืองสวรรคโลก</t>
  </si>
  <si>
    <t>สวรรคโลกสุโขทัย</t>
  </si>
  <si>
    <t>คลองกระจง</t>
  </si>
  <si>
    <t>วังพิณพาทย์</t>
  </si>
  <si>
    <t>วังไม้ขอน</t>
  </si>
  <si>
    <t>ย่านยาว</t>
  </si>
  <si>
    <t>นาทุ่ง</t>
  </si>
  <si>
    <t>คลองยาง</t>
  </si>
  <si>
    <t>เมืองบางยม</t>
  </si>
  <si>
    <t>ท่าทอง</t>
  </si>
  <si>
    <t>ป่ากุมเกาะ</t>
  </si>
  <si>
    <t>เมืองบางขลัง</t>
  </si>
  <si>
    <t>ศรีนครสุโขทัย</t>
  </si>
  <si>
    <t>นครเดิฐ</t>
  </si>
  <si>
    <t>น้ำขุม</t>
  </si>
  <si>
    <t>คลองมะพลับ</t>
  </si>
  <si>
    <t>บ้านใหม่ไชยมงคล</t>
  </si>
  <si>
    <t>ทุ่งเสลี่ยมสุโขทัย</t>
  </si>
  <si>
    <t>ไทยชนะศึก</t>
  </si>
  <si>
    <t>เขาแก้วศรีสมบูรณ์</t>
  </si>
  <si>
    <t>เมืองพิษณุโลกพิษณุโลก</t>
  </si>
  <si>
    <t>วังน้ำคู้</t>
  </si>
  <si>
    <t>วัดจันทร์</t>
  </si>
  <si>
    <t>วัดพริก</t>
  </si>
  <si>
    <t>ท่าโพธิ์</t>
  </si>
  <si>
    <t>สมอแข</t>
  </si>
  <si>
    <t>ปากโทก</t>
  </si>
  <si>
    <t>บ้านคลอง</t>
  </si>
  <si>
    <t>พลายชุมพล</t>
  </si>
  <si>
    <t>มะขามสูง</t>
  </si>
  <si>
    <t>อรัญญิก</t>
  </si>
  <si>
    <t>บึงพระ</t>
  </si>
  <si>
    <t>ไผ่ขอดอน</t>
  </si>
  <si>
    <t>นครไทยพิษณุโลก</t>
  </si>
  <si>
    <t>หนองกะท้าว</t>
  </si>
  <si>
    <t>บ้านแยง</t>
  </si>
  <si>
    <t>เนินเพิ่ม</t>
  </si>
  <si>
    <t>น้ำกุ่ม</t>
  </si>
  <si>
    <t>ยางโกลน</t>
  </si>
  <si>
    <t>บ่อโพธิ์</t>
  </si>
  <si>
    <t>ห้วยเฮี้ย</t>
  </si>
  <si>
    <t>ชาติตระการพิษณุโลก</t>
  </si>
  <si>
    <t>สวนเมี่ยง</t>
  </si>
  <si>
    <t>บ่อภาค</t>
  </si>
  <si>
    <t>ท่าสะแก</t>
  </si>
  <si>
    <t>บางระกำพิษณุโลก</t>
  </si>
  <si>
    <t>ปลักแรด</t>
  </si>
  <si>
    <t>พันเสา</t>
  </si>
  <si>
    <t>วังอิทก</t>
  </si>
  <si>
    <t>บึงกอก</t>
  </si>
  <si>
    <t>หนองกุลา</t>
  </si>
  <si>
    <t>ชุมแสงสงคราม</t>
  </si>
  <si>
    <t>ท่านางงาม</t>
  </si>
  <si>
    <t>คุยม่วง</t>
  </si>
  <si>
    <t>บางกระทุ่มพิษณุโลก</t>
  </si>
  <si>
    <t>สนามคลี</t>
  </si>
  <si>
    <t>ท่าตาล</t>
  </si>
  <si>
    <t>นครป่าหมาก</t>
  </si>
  <si>
    <t>เนินกุ่ม</t>
  </si>
  <si>
    <t>วัดตายม</t>
  </si>
  <si>
    <t>พรหมพิรามพิษณุโลก</t>
  </si>
  <si>
    <t>วงฆ้อง</t>
  </si>
  <si>
    <t>มะตูม</t>
  </si>
  <si>
    <t>หอกลอง</t>
  </si>
  <si>
    <t>ศรีภิรมย์</t>
  </si>
  <si>
    <t>ตลุกเทียม</t>
  </si>
  <si>
    <t>วังวน</t>
  </si>
  <si>
    <t>มะต้อง</t>
  </si>
  <si>
    <t>ทับยายเชียง</t>
  </si>
  <si>
    <t>ดงประคำ</t>
  </si>
  <si>
    <t>วัดโบสถ์พิษณุโลก</t>
  </si>
  <si>
    <t>ท้อแท้</t>
  </si>
  <si>
    <t>คันโช้ง</t>
  </si>
  <si>
    <t>วังทองพิษณุโลก</t>
  </si>
  <si>
    <t>พันชาลี</t>
  </si>
  <si>
    <t>แม่ระกา</t>
  </si>
  <si>
    <t>วังพิกุล</t>
  </si>
  <si>
    <t>แก่งโสภา</t>
  </si>
  <si>
    <t>ท่าหมื่นราม</t>
  </si>
  <si>
    <t>วังนกแอ่น</t>
  </si>
  <si>
    <t>หนองพระ</t>
  </si>
  <si>
    <t>ชัยนาม</t>
  </si>
  <si>
    <t>ดินทอง</t>
  </si>
  <si>
    <t>เนินมะปรางพิษณุโลก</t>
  </si>
  <si>
    <t>บ้านมุง</t>
  </si>
  <si>
    <t>วังโพรง</t>
  </si>
  <si>
    <t>บ้านน้อยซุ้มขี้เหล็ก</t>
  </si>
  <si>
    <t>เมืองพิจิตรพิจิตร</t>
  </si>
  <si>
    <t>ท่าฬ่อ</t>
  </si>
  <si>
    <t>ปากทาง</t>
  </si>
  <si>
    <t>คลองคะเชนทร์</t>
  </si>
  <si>
    <t>บ้านบุ่ง</t>
  </si>
  <si>
    <t>ดงป่าคำ</t>
  </si>
  <si>
    <t>ป่ามะคาบ</t>
  </si>
  <si>
    <t>สายคำโห้</t>
  </si>
  <si>
    <t>วังทรายพูนพิจิตร</t>
  </si>
  <si>
    <t>หนองปล้อง</t>
  </si>
  <si>
    <t>โพธิ์ประทับช้างพิจิตร</t>
  </si>
  <si>
    <t>ไผ่ท่าโพ</t>
  </si>
  <si>
    <t>วังจิก</t>
  </si>
  <si>
    <t>ไผ่รอบ</t>
  </si>
  <si>
    <t>ดงเสือเหลือง</t>
  </si>
  <si>
    <t>เนินสว่าง</t>
  </si>
  <si>
    <t>ตะพานหินพิจิตร</t>
  </si>
  <si>
    <t>ห้วยเกตุ</t>
  </si>
  <si>
    <t>ไทรโรงโขน</t>
  </si>
  <si>
    <t>หนองพยอม</t>
  </si>
  <si>
    <t>ดงตะขบ</t>
  </si>
  <si>
    <t>คลองคูณ</t>
  </si>
  <si>
    <t>วังสำโรง</t>
  </si>
  <si>
    <t>วังหลุม</t>
  </si>
  <si>
    <t>ทับหมัน</t>
  </si>
  <si>
    <t>ไผ่หลวง</t>
  </si>
  <si>
    <t>บางมูลนากพิจิตร</t>
  </si>
  <si>
    <t>หอไกร</t>
  </si>
  <si>
    <t>ภูมิ</t>
  </si>
  <si>
    <t>วังกรด</t>
  </si>
  <si>
    <t>ห้วยเขน</t>
  </si>
  <si>
    <t>วังตะกู</t>
  </si>
  <si>
    <t>ลำประดา</t>
  </si>
  <si>
    <t>โพทะเลพิจิตร</t>
  </si>
  <si>
    <t>ท้ายน้ำ</t>
  </si>
  <si>
    <t>ทะนง</t>
  </si>
  <si>
    <t>ท่าบัว</t>
  </si>
  <si>
    <t>ทุ่งน้อย</t>
  </si>
  <si>
    <t>ท่าขมิ้น</t>
  </si>
  <si>
    <t>บางคลาน</t>
  </si>
  <si>
    <t>ท่านั่ง</t>
  </si>
  <si>
    <t>บ้านน้อย</t>
  </si>
  <si>
    <t>วัดขวาง</t>
  </si>
  <si>
    <t>สามง่ามพิจิตร</t>
  </si>
  <si>
    <t>กำแพงดิน</t>
  </si>
  <si>
    <t>รังนก</t>
  </si>
  <si>
    <t>เนินปอ</t>
  </si>
  <si>
    <t>ทับคล้อพิจิตร</t>
  </si>
  <si>
    <t>เขาทราย</t>
  </si>
  <si>
    <t>เขาเจ็ดลูก</t>
  </si>
  <si>
    <t>ท้ายทุ่ง</t>
  </si>
  <si>
    <t>สากเหล็กพิจิตร</t>
  </si>
  <si>
    <t>คลองทราย</t>
  </si>
  <si>
    <t>หนองหญ้าไทร</t>
  </si>
  <si>
    <t>วังทับไทร</t>
  </si>
  <si>
    <t>บึงนารางพิจิตร</t>
  </si>
  <si>
    <t>โพธิ์ไทรงาม</t>
  </si>
  <si>
    <t>แหลมรัง</t>
  </si>
  <si>
    <t>บางลาย</t>
  </si>
  <si>
    <t>วังงิ้วใต้</t>
  </si>
  <si>
    <t>ดงเจริญพิจิตร</t>
  </si>
  <si>
    <t>วังงิ้ว</t>
  </si>
  <si>
    <t>ห้วยพุก</t>
  </si>
  <si>
    <t>สำนักขุนเณร</t>
  </si>
  <si>
    <t>วชิรบารมีพิจิตร</t>
  </si>
  <si>
    <t>บึงบัว</t>
  </si>
  <si>
    <t>วังโมกข์</t>
  </si>
  <si>
    <t>หนองหลุม</t>
  </si>
  <si>
    <t>เมืองเพชรบูรณ์เพชรบูรณ์</t>
  </si>
  <si>
    <t>ตะเบาะ</t>
  </si>
  <si>
    <t>บ้านโตก</t>
  </si>
  <si>
    <t>สะเดียง</t>
  </si>
  <si>
    <t>ป่าเลา</t>
  </si>
  <si>
    <t>นางั่ว</t>
  </si>
  <si>
    <t>ท่าพล</t>
  </si>
  <si>
    <t>ดงมูลเหล็ก</t>
  </si>
  <si>
    <t>ชอนไพร</t>
  </si>
  <si>
    <t>น้ำร้อน</t>
  </si>
  <si>
    <t>ห้วยสะแก</t>
  </si>
  <si>
    <t>ระวิง</t>
  </si>
  <si>
    <t>ชนแดนเพชรบูรณ์</t>
  </si>
  <si>
    <t>ดงขุย</t>
  </si>
  <si>
    <t>พุทธบาท</t>
  </si>
  <si>
    <t>ลาดแค</t>
  </si>
  <si>
    <t>ซับพุทรา</t>
  </si>
  <si>
    <t>ตะกุดไร</t>
  </si>
  <si>
    <t>ศาลาลาย</t>
  </si>
  <si>
    <t>หล่มสักเพชรบูรณ์</t>
  </si>
  <si>
    <t>วัดป่า</t>
  </si>
  <si>
    <t>ฝายนาแซง</t>
  </si>
  <si>
    <t>หนองสว่าง</t>
  </si>
  <si>
    <t>น้ำเฮี้ย</t>
  </si>
  <si>
    <t>สักหลง</t>
  </si>
  <si>
    <t>ท่าอิบุญ</t>
  </si>
  <si>
    <t>บ้านติ้ว</t>
  </si>
  <si>
    <t>น้ำก้อ</t>
  </si>
  <si>
    <t>น้ำชุน</t>
  </si>
  <si>
    <t>หนองไขว่</t>
  </si>
  <si>
    <t>ลานบ่า</t>
  </si>
  <si>
    <t>บุ่งน้ำเต้า</t>
  </si>
  <si>
    <t>ช้างตะลูด</t>
  </si>
  <si>
    <t>ปากดุก</t>
  </si>
  <si>
    <t>หล่มเก่าเพชรบูรณ์</t>
  </si>
  <si>
    <t>นาซำ</t>
  </si>
  <si>
    <t>หินฮาว</t>
  </si>
  <si>
    <t>บ้านเนิน</t>
  </si>
  <si>
    <t>วังบาล</t>
  </si>
  <si>
    <t>นาเกาะ</t>
  </si>
  <si>
    <t>ตาดกลอย</t>
  </si>
  <si>
    <t>ท่าโรง</t>
  </si>
  <si>
    <t>วิเชียรบุรีเพชรบูรณ์</t>
  </si>
  <si>
    <t>สระประดู่</t>
  </si>
  <si>
    <t>โคกปรง</t>
  </si>
  <si>
    <t>บ่อรัง</t>
  </si>
  <si>
    <t>พุเตย</t>
  </si>
  <si>
    <t>พุขาม</t>
  </si>
  <si>
    <t>ภูน้ำหยด</t>
  </si>
  <si>
    <t>บึงกระจับ</t>
  </si>
  <si>
    <t>ยางสาว</t>
  </si>
  <si>
    <t>ซับน้อย</t>
  </si>
  <si>
    <t>ศรีเทพเพชรบูรณ์</t>
  </si>
  <si>
    <t>สระกรวด</t>
  </si>
  <si>
    <t>คลองกระจัง</t>
  </si>
  <si>
    <t>นาสนุ่น</t>
  </si>
  <si>
    <t>หนองย่างทอย</t>
  </si>
  <si>
    <t>ประดู่งาม</t>
  </si>
  <si>
    <t>กองทูล</t>
  </si>
  <si>
    <t>หนองไผ่เพชรบูรณ์</t>
  </si>
  <si>
    <t>นาเฉลียง</t>
  </si>
  <si>
    <t>บ้านโภชน์</t>
  </si>
  <si>
    <t>ท่าแดง</t>
  </si>
  <si>
    <t>เพชรละคร</t>
  </si>
  <si>
    <t>บ่อไทย</t>
  </si>
  <si>
    <t>วังท่าดี</t>
  </si>
  <si>
    <t>บัววัฒนา</t>
  </si>
  <si>
    <t>วังโบสถ์</t>
  </si>
  <si>
    <t>ยางงาม</t>
  </si>
  <si>
    <t>ท่าด้วง</t>
  </si>
  <si>
    <t>ซับสมอทอด</t>
  </si>
  <si>
    <t>บึงสามพันเพชรบูรณ์</t>
  </si>
  <si>
    <t>ซับไม้แดง</t>
  </si>
  <si>
    <t>หนองแจง</t>
  </si>
  <si>
    <t>กันจุ</t>
  </si>
  <si>
    <t>พญาวัง</t>
  </si>
  <si>
    <t>ศรีมงคล</t>
  </si>
  <si>
    <t>น้ำหนาวเพชรบูรณ์</t>
  </si>
  <si>
    <t>หลักด่าน</t>
  </si>
  <si>
    <t>วังกวาง</t>
  </si>
  <si>
    <t>โคกมน</t>
  </si>
  <si>
    <t>วังโป่งเพชรบูรณ์</t>
  </si>
  <si>
    <t>ท้ายดง</t>
  </si>
  <si>
    <t>ซับเปิบ</t>
  </si>
  <si>
    <t>วังศาล</t>
  </si>
  <si>
    <t>ทุ่งสมอ</t>
  </si>
  <si>
    <t>เขาค้อเพชรบูรณ์</t>
  </si>
  <si>
    <t>แคมป์สน</t>
  </si>
  <si>
    <t>ริมสีม่วง</t>
  </si>
  <si>
    <t>สะเดาะพง</t>
  </si>
  <si>
    <t>หนองแม่นา</t>
  </si>
  <si>
    <t>เข็กน้อย</t>
  </si>
  <si>
    <t>เมืองราชบุรีราชบุรี</t>
  </si>
  <si>
    <t>เจดีย์หัก</t>
  </si>
  <si>
    <t>ดอนตะโก</t>
  </si>
  <si>
    <t>หนองกลางนา</t>
  </si>
  <si>
    <t>คุ้งน้ำวน</t>
  </si>
  <si>
    <t>คุ้งกระถิน</t>
  </si>
  <si>
    <t>น้ำพุ</t>
  </si>
  <si>
    <t>ดอนแร่</t>
  </si>
  <si>
    <t>เขาแร้ง</t>
  </si>
  <si>
    <t>เกาะพลับพลา</t>
  </si>
  <si>
    <t>หลุมดิน</t>
  </si>
  <si>
    <t>บางป่า</t>
  </si>
  <si>
    <t>พงสวาย</t>
  </si>
  <si>
    <t>คูบัว</t>
  </si>
  <si>
    <t>ท่าราบ</t>
  </si>
  <si>
    <t>จอมบึงราชบุรี</t>
  </si>
  <si>
    <t>เบิกไพร</t>
  </si>
  <si>
    <t>ด่านทับตะโก</t>
  </si>
  <si>
    <t>แก้มอ้น</t>
  </si>
  <si>
    <t>รางบัว</t>
  </si>
  <si>
    <t>สวนผึ้งราชบุรี</t>
  </si>
  <si>
    <t>ป่าหวาย</t>
  </si>
  <si>
    <t>ท่าเคย</t>
  </si>
  <si>
    <t>ตะนาวศรี</t>
  </si>
  <si>
    <t>ดำเนินสะดวกราชบุรี</t>
  </si>
  <si>
    <t>ประสาทสิทธิ์</t>
  </si>
  <si>
    <t>ศรีสุราษฎร์</t>
  </si>
  <si>
    <t>ตาหลวง</t>
  </si>
  <si>
    <t>ดอนกรวย</t>
  </si>
  <si>
    <t>ดอนคลัง</t>
  </si>
  <si>
    <t>แพงพวย</t>
  </si>
  <si>
    <t>สี่หมื่น</t>
  </si>
  <si>
    <t>ท่านัด</t>
  </si>
  <si>
    <t>ขุนพิทักษ์</t>
  </si>
  <si>
    <t>ดอนไผ่</t>
  </si>
  <si>
    <t>บ้านโป่งราชบุรี</t>
  </si>
  <si>
    <t>กรับใหญ่</t>
  </si>
  <si>
    <t>ปากแรต</t>
  </si>
  <si>
    <t>ดอนกระเบื้อง</t>
  </si>
  <si>
    <t>นครชุมน์</t>
  </si>
  <si>
    <t>คุ้งพยอม</t>
  </si>
  <si>
    <t>เขาขลุง</t>
  </si>
  <si>
    <t>บางแพราชบุรี</t>
  </si>
  <si>
    <t>หัวโพ</t>
  </si>
  <si>
    <t>วัดแก้ว</t>
  </si>
  <si>
    <t>โพหัก</t>
  </si>
  <si>
    <t>โพธารามราชบุรี</t>
  </si>
  <si>
    <t>บ้านเลือก</t>
  </si>
  <si>
    <t>คลองตาคต</t>
  </si>
  <si>
    <t>บ้านฆ้อง</t>
  </si>
  <si>
    <t>เจ็ดเสมียน</t>
  </si>
  <si>
    <t>ชำแระ</t>
  </si>
  <si>
    <t>สร้อยฟ้า</t>
  </si>
  <si>
    <t>ท่าชุมพล</t>
  </si>
  <si>
    <t>บางโตนด</t>
  </si>
  <si>
    <t>นางแก้ว</t>
  </si>
  <si>
    <t>ธรรมเสน</t>
  </si>
  <si>
    <t>เขาชะงุ้ม</t>
  </si>
  <si>
    <t>หนองกวาง</t>
  </si>
  <si>
    <t>ปากท่อราชบุรี</t>
  </si>
  <si>
    <t>วังมะนาว</t>
  </si>
  <si>
    <t>ป่าไก่</t>
  </si>
  <si>
    <t>วัดยางงาม</t>
  </si>
  <si>
    <t>อ่างหิน</t>
  </si>
  <si>
    <t>บ่อกระดาน</t>
  </si>
  <si>
    <t>ยางหัก</t>
  </si>
  <si>
    <t>วันดาว</t>
  </si>
  <si>
    <t>ห้วยยางโทน</t>
  </si>
  <si>
    <t>เกาะศาลพระ</t>
  </si>
  <si>
    <t>วัดเพลงราชบุรี</t>
  </si>
  <si>
    <t>จอมประทัด</t>
  </si>
  <si>
    <t>บ้านคาราชบุรี</t>
  </si>
  <si>
    <t>หนองพันจันทร์</t>
  </si>
  <si>
    <t>บ้านเหนือ</t>
  </si>
  <si>
    <t>เมืองกาญจนบุรีกาญจนบุรี</t>
  </si>
  <si>
    <t>บ้านใต้</t>
  </si>
  <si>
    <t>ปากแพรก</t>
  </si>
  <si>
    <t>ท่ามะขาม</t>
  </si>
  <si>
    <t>แก่งเสี้ยน</t>
  </si>
  <si>
    <t>ลาดหญ้า</t>
  </si>
  <si>
    <t>วังด้ง</t>
  </si>
  <si>
    <t>ช่องสะเดา</t>
  </si>
  <si>
    <t>หนองหญ้า</t>
  </si>
  <si>
    <t>เกาะสำโรง</t>
  </si>
  <si>
    <t>ลุ่มสุ่ม</t>
  </si>
  <si>
    <t>ไทรโยคกาญจนบุรี</t>
  </si>
  <si>
    <t>บ้องตี้</t>
  </si>
  <si>
    <t>บ่อพลอยกาญจนบุรี</t>
  </si>
  <si>
    <t>หนองกุ่ม</t>
  </si>
  <si>
    <t>หลุมรัง</t>
  </si>
  <si>
    <t>ช่องด่าน</t>
  </si>
  <si>
    <t>หนองกร่าง</t>
  </si>
  <si>
    <t>นาสวน</t>
  </si>
  <si>
    <t>ศรีสวัสดิ์กาญจนบุรี</t>
  </si>
  <si>
    <t>ด่านแม่แฉลบ</t>
  </si>
  <si>
    <t>เขาโจด</t>
  </si>
  <si>
    <t>แม่กระบุง</t>
  </si>
  <si>
    <t>พงตึก</t>
  </si>
  <si>
    <t>ท่ามะกากาญจนบุรี</t>
  </si>
  <si>
    <t>ยางม่วง</t>
  </si>
  <si>
    <t>ดอนชะเอม</t>
  </si>
  <si>
    <t>ตะคร้ำเอน</t>
  </si>
  <si>
    <t>โคกตะบอง</t>
  </si>
  <si>
    <t>ดอนขมิ้น</t>
  </si>
  <si>
    <t>อุโลกสี่หมื่น</t>
  </si>
  <si>
    <t>เขาสามสิบหาบ</t>
  </si>
  <si>
    <t>พระแท่น</t>
  </si>
  <si>
    <t>หวายเหนียว</t>
  </si>
  <si>
    <t>สนามแย้</t>
  </si>
  <si>
    <t>หนองลาน</t>
  </si>
  <si>
    <t>ท่าม่วงกาญจนบุรี</t>
  </si>
  <si>
    <t>วังขนาย</t>
  </si>
  <si>
    <t>วังศาลา</t>
  </si>
  <si>
    <t>ท่าล้อ</t>
  </si>
  <si>
    <t>หนองขาว</t>
  </si>
  <si>
    <t>ม่วงชุม</t>
  </si>
  <si>
    <t>พังตรุ</t>
  </si>
  <si>
    <t>ท่าตะคร้อ</t>
  </si>
  <si>
    <t>รางสาลี่</t>
  </si>
  <si>
    <t>หนองตากยา</t>
  </si>
  <si>
    <t>ท่าขนุน</t>
  </si>
  <si>
    <t>ทองผาภูมิกาญจนบุรี</t>
  </si>
  <si>
    <t>ปิล๊อก</t>
  </si>
  <si>
    <t>ลิ่นถิ่น</t>
  </si>
  <si>
    <t>ชะแล</t>
  </si>
  <si>
    <t>ห้วยเขย่ง</t>
  </si>
  <si>
    <t>สหกรณ์นิคม</t>
  </si>
  <si>
    <t>หนองลู</t>
  </si>
  <si>
    <t>สังขละบุรีกาญจนบุรี</t>
  </si>
  <si>
    <t>ปรังเผล</t>
  </si>
  <si>
    <t>ไล่โว่</t>
  </si>
  <si>
    <t>พนมทวนกาญจนบุรี</t>
  </si>
  <si>
    <t>รางหวาย</t>
  </si>
  <si>
    <t>ดอนตาเพชร</t>
  </si>
  <si>
    <t>เลาขวัญกาญจนบุรี</t>
  </si>
  <si>
    <t>หนองประดู่</t>
  </si>
  <si>
    <t>หนองนกแก้ว</t>
  </si>
  <si>
    <t>ทุ่งกระบ่ำ</t>
  </si>
  <si>
    <t>หนองฝ้าย</t>
  </si>
  <si>
    <t>ด่านมะขามเตี้ยกาญจนบุรี</t>
  </si>
  <si>
    <t>กลอนโด</t>
  </si>
  <si>
    <t>จรเข้เผือก</t>
  </si>
  <si>
    <t>หนองปรือกาญจนบุรี</t>
  </si>
  <si>
    <t>สมเด็จเจริญ</t>
  </si>
  <si>
    <t>ห้วยกระเจากาญจนบุรี</t>
  </si>
  <si>
    <t>วังไผ่</t>
  </si>
  <si>
    <t>ดอนแสลบ</t>
  </si>
  <si>
    <t>สระลงเรือ</t>
  </si>
  <si>
    <t>ท่าพี่เลี้ยง</t>
  </si>
  <si>
    <t>เมืองสุพรรณบุรีสุพรรณบุรี</t>
  </si>
  <si>
    <t>รั้วใหญ่</t>
  </si>
  <si>
    <t>ทับตีเหล็ก</t>
  </si>
  <si>
    <t>ท่าระหัด</t>
  </si>
  <si>
    <t>โคกโคเฒ่า</t>
  </si>
  <si>
    <t>ดอนมะสังข์</t>
  </si>
  <si>
    <t>พิหารแดง</t>
  </si>
  <si>
    <t>ดอนกำยาน</t>
  </si>
  <si>
    <t>ดอนโพธิ์ทอง</t>
  </si>
  <si>
    <t>ศาลาขาว</t>
  </si>
  <si>
    <t>สวนแตง</t>
  </si>
  <si>
    <t>โพธิ์พระยา</t>
  </si>
  <si>
    <t>เดิมบางนางบวชสุพรรณบุรี</t>
  </si>
  <si>
    <t>เดิมบาง</t>
  </si>
  <si>
    <t>นางบวช</t>
  </si>
  <si>
    <t>ทุ่งคลี</t>
  </si>
  <si>
    <t>หัวเขา</t>
  </si>
  <si>
    <t>บ่อกรุ</t>
  </si>
  <si>
    <t>วังศรีราช</t>
  </si>
  <si>
    <t>ป่าสะแก</t>
  </si>
  <si>
    <t>ยางนอน</t>
  </si>
  <si>
    <t>หนองมะค่าโมง</t>
  </si>
  <si>
    <t>ด่านช้างสุพรรณบุรี</t>
  </si>
  <si>
    <t>องค์พระ</t>
  </si>
  <si>
    <t>วังคัน</t>
  </si>
  <si>
    <t>นิคมกระเสียว</t>
  </si>
  <si>
    <t>โคกคราม</t>
  </si>
  <si>
    <t>บางปลาม้าสุพรรณบุรี</t>
  </si>
  <si>
    <t>ตะค่า</t>
  </si>
  <si>
    <t>สาลี</t>
  </si>
  <si>
    <t>ไผ่กองดิน</t>
  </si>
  <si>
    <t>จรเข้ใหญ่</t>
  </si>
  <si>
    <t>มะขามล้ม</t>
  </si>
  <si>
    <t>วัดดาว</t>
  </si>
  <si>
    <t>ศรีประจันต์สุพรรณบุรี</t>
  </si>
  <si>
    <t>มดแดง</t>
  </si>
  <si>
    <t>บางงาม</t>
  </si>
  <si>
    <t>ดอนปรู</t>
  </si>
  <si>
    <t>ปลายนา</t>
  </si>
  <si>
    <t>วังน้ำซับ</t>
  </si>
  <si>
    <t>ดอนเจดีย์สุพรรณบุรี</t>
  </si>
  <si>
    <t>ไร่รถ</t>
  </si>
  <si>
    <t>สระกระโจม</t>
  </si>
  <si>
    <t>ทะเลบก</t>
  </si>
  <si>
    <t>สองพี่น้องสุพรรณบุรี</t>
  </si>
  <si>
    <t>บางตาเถร</t>
  </si>
  <si>
    <t>บางตะเคียน</t>
  </si>
  <si>
    <t>หัวโพธิ์</t>
  </si>
  <si>
    <t>เนินพระปรางค์</t>
  </si>
  <si>
    <t>ทุ่งคอก</t>
  </si>
  <si>
    <t>บ่อสุพรรณ</t>
  </si>
  <si>
    <t>ดอนมะนาว</t>
  </si>
  <si>
    <t>สามชุกสุพรรณบุรี</t>
  </si>
  <si>
    <t>หนองผักนาก</t>
  </si>
  <si>
    <t>บ้านสระ</t>
  </si>
  <si>
    <t>หนองสะเดา</t>
  </si>
  <si>
    <t>กระเสียว</t>
  </si>
  <si>
    <t>อู่ทองสุพรรณบุรี</t>
  </si>
  <si>
    <t>สระยายโสม</t>
  </si>
  <si>
    <t>จรเข้สามพัน</t>
  </si>
  <si>
    <t>ยุ้งทะลาย</t>
  </si>
  <si>
    <t>ดอนมะเกลือ</t>
  </si>
  <si>
    <t>หนองโอ่ง</t>
  </si>
  <si>
    <t>พลับพลาไชย</t>
  </si>
  <si>
    <t>บ้านโข้ง</t>
  </si>
  <si>
    <t>เจดีย์</t>
  </si>
  <si>
    <t>สระพังลาน</t>
  </si>
  <si>
    <t>กระจัน</t>
  </si>
  <si>
    <t>หนองหญ้าไซสุพรรณบุรี</t>
  </si>
  <si>
    <t>หนองราชวัตร</t>
  </si>
  <si>
    <t>แจงงาม</t>
  </si>
  <si>
    <t>พระปฐมเจดีย์</t>
  </si>
  <si>
    <t>เมืองนครปฐมนครปฐม</t>
  </si>
  <si>
    <t>บางแขม</t>
  </si>
  <si>
    <t>พระประโทน</t>
  </si>
  <si>
    <t>ธรรมศาลา</t>
  </si>
  <si>
    <t>ตาก้อง</t>
  </si>
  <si>
    <t>มาบแค</t>
  </si>
  <si>
    <t>ดอนยายหอม</t>
  </si>
  <si>
    <t>ถนนขาด</t>
  </si>
  <si>
    <t>บ่อพลับ</t>
  </si>
  <si>
    <t>หนองปากโลง</t>
  </si>
  <si>
    <t>สามควายเผือก</t>
  </si>
  <si>
    <t>หนองดินแดง</t>
  </si>
  <si>
    <t>โพรงมะเดื่อ</t>
  </si>
  <si>
    <t>ลำพยา</t>
  </si>
  <si>
    <t>สระกะเทียม</t>
  </si>
  <si>
    <t>สวนป่าน</t>
  </si>
  <si>
    <t>ห้วยจรเข้</t>
  </si>
  <si>
    <t>ทุ่งกระพังโหม</t>
  </si>
  <si>
    <t>กำแพงแสนนครปฐม</t>
  </si>
  <si>
    <t>กระตีบ</t>
  </si>
  <si>
    <t>ทุ่งลูกนก</t>
  </si>
  <si>
    <t>สระสี่มุม</t>
  </si>
  <si>
    <t>ทุ่งบัว</t>
  </si>
  <si>
    <t>ดอนข่อย</t>
  </si>
  <si>
    <t>สระพัฒนา</t>
  </si>
  <si>
    <t>ห้วยหมอนทอง</t>
  </si>
  <si>
    <t>รางพิกุล</t>
  </si>
  <si>
    <t>นครชัยศรีนครปฐม</t>
  </si>
  <si>
    <t>วัดแค</t>
  </si>
  <si>
    <t>ท่าตำหนัก</t>
  </si>
  <si>
    <t>ท่ากระชับ</t>
  </si>
  <si>
    <t>ขุนแก้ว</t>
  </si>
  <si>
    <t>ท่าพระยา</t>
  </si>
  <si>
    <t>พะเนียด</t>
  </si>
  <si>
    <t>โคกพระเจดีย์</t>
  </si>
  <si>
    <t>ศรีษะทอง</t>
  </si>
  <si>
    <t>แหลมบัว</t>
  </si>
  <si>
    <t>ศรีมหาโพธิ์</t>
  </si>
  <si>
    <t>สัมปทวน</t>
  </si>
  <si>
    <t>วัดสำโรง</t>
  </si>
  <si>
    <t>ดอนแฝก</t>
  </si>
  <si>
    <t>ห้วยพลู</t>
  </si>
  <si>
    <t>วัดละมุด</t>
  </si>
  <si>
    <t>บางแก้วฟ้า</t>
  </si>
  <si>
    <t>ลานตากฟ้า</t>
  </si>
  <si>
    <t>ไทยาวาส</t>
  </si>
  <si>
    <t>ดอนตูมนครปฐม</t>
  </si>
  <si>
    <t>ห้วยพระ</t>
  </si>
  <si>
    <t>ลำเหย</t>
  </si>
  <si>
    <t>ดอนพุทรา</t>
  </si>
  <si>
    <t>ดอนรวก</t>
  </si>
  <si>
    <t>ห้วยด้วน</t>
  </si>
  <si>
    <t>ลำลูกบัว</t>
  </si>
  <si>
    <t>บางเลนนครปฐม</t>
  </si>
  <si>
    <t>บางภาษี</t>
  </si>
  <si>
    <t>บางไทรป่า</t>
  </si>
  <si>
    <t>หินมูล</t>
  </si>
  <si>
    <t>นิลเพชร</t>
  </si>
  <si>
    <t>บัวปากท่า</t>
  </si>
  <si>
    <t>คลองนกกระทุง</t>
  </si>
  <si>
    <t>นราภิรมย์</t>
  </si>
  <si>
    <t>ลำพญา</t>
  </si>
  <si>
    <t>ไผ่หูช้าง</t>
  </si>
  <si>
    <t>สามพรานนครปฐม</t>
  </si>
  <si>
    <t>หอมเกร็ด</t>
  </si>
  <si>
    <t>บางกระทึก</t>
  </si>
  <si>
    <t>บางช้าง</t>
  </si>
  <si>
    <t>ไร่ขิง</t>
  </si>
  <si>
    <t>ท่าตลาด</t>
  </si>
  <si>
    <t>กระทุ่มล้ม</t>
  </si>
  <si>
    <t>คลองใหม่</t>
  </si>
  <si>
    <t>ตลาดจินดา</t>
  </si>
  <si>
    <t>คลองจินดา</t>
  </si>
  <si>
    <t>ยายชา</t>
  </si>
  <si>
    <t>อ้อมใหญ่</t>
  </si>
  <si>
    <t>ศาลายา</t>
  </si>
  <si>
    <t>พุทธมณฑลนครปฐม</t>
  </si>
  <si>
    <t>คลองโยง</t>
  </si>
  <si>
    <t>เมืองสมุทรสาครสมุทรสาคร</t>
  </si>
  <si>
    <t>ท่าฉลอม</t>
  </si>
  <si>
    <t>โกรกกราก</t>
  </si>
  <si>
    <t>บ้านบ่อ</t>
  </si>
  <si>
    <t>บางโทรัด</t>
  </si>
  <si>
    <t>กาหลง</t>
  </si>
  <si>
    <t>นาโคก</t>
  </si>
  <si>
    <t>ท่าจีน</t>
  </si>
  <si>
    <t>คอกกระบือ</t>
  </si>
  <si>
    <t>บางน้ำจืด</t>
  </si>
  <si>
    <t>พันท้ายนรสิงห์</t>
  </si>
  <si>
    <t>โคกขาม</t>
  </si>
  <si>
    <t>บางกระเจ้า</t>
  </si>
  <si>
    <t>ชัยมงคล</t>
  </si>
  <si>
    <t>ตลาดกระทุ่มแบน</t>
  </si>
  <si>
    <t>กระทุ่มแบนสมุทรสาคร</t>
  </si>
  <si>
    <t>อ้อมน้อย</t>
  </si>
  <si>
    <t>คลองมะเดื่อ</t>
  </si>
  <si>
    <t>หนองนกไข่</t>
  </si>
  <si>
    <t>ดอนไก่ดี</t>
  </si>
  <si>
    <t>แคราย</t>
  </si>
  <si>
    <t>บ้านแพ้วสมุทรสาคร</t>
  </si>
  <si>
    <t>หลักสาม</t>
  </si>
  <si>
    <t>โรงเข้</t>
  </si>
  <si>
    <t>เจ็ดริ้ว</t>
  </si>
  <si>
    <t>อำแพง</t>
  </si>
  <si>
    <t>สวนส้ม</t>
  </si>
  <si>
    <t>เกษตรพัฒนา</t>
  </si>
  <si>
    <t>เมืองสมุทรสงครามสมุทรสงคราม</t>
  </si>
  <si>
    <t>บางขันแตก</t>
  </si>
  <si>
    <t>บ้านปรก</t>
  </si>
  <si>
    <t>ท้ายหาด</t>
  </si>
  <si>
    <t>แหลมใหญ่</t>
  </si>
  <si>
    <t>คลองเขิน</t>
  </si>
  <si>
    <t>คลองโคน</t>
  </si>
  <si>
    <t>นางตะเคียน</t>
  </si>
  <si>
    <t>บางจะเกร็ง</t>
  </si>
  <si>
    <t>กระดังงา</t>
  </si>
  <si>
    <t>บางคนทีสมุทรสงคราม</t>
  </si>
  <si>
    <t>บางสะแก</t>
  </si>
  <si>
    <t>บางยี่รงค์</t>
  </si>
  <si>
    <t>โรงหีบ</t>
  </si>
  <si>
    <t>ดอนมะโนรา</t>
  </si>
  <si>
    <t>จอมปลวก</t>
  </si>
  <si>
    <t>บางนกแขวก</t>
  </si>
  <si>
    <t>ยายแพง</t>
  </si>
  <si>
    <t>บ้านปราโมทย์</t>
  </si>
  <si>
    <t>อัมพวาสมุทรสงคราม</t>
  </si>
  <si>
    <t>ท่าคา</t>
  </si>
  <si>
    <t>วัดประดู่</t>
  </si>
  <si>
    <t>เหมืองใหม่</t>
  </si>
  <si>
    <t>แควอ้อม</t>
  </si>
  <si>
    <t>ปลายโพงพาง</t>
  </si>
  <si>
    <t>แพรกหนามแดง</t>
  </si>
  <si>
    <t>ยี่สาร</t>
  </si>
  <si>
    <t>บางนางลี่</t>
  </si>
  <si>
    <t>เมืองเพชรบุรีเพชรบุรี</t>
  </si>
  <si>
    <t>คลองกระแชง</t>
  </si>
  <si>
    <t>บางจาน</t>
  </si>
  <si>
    <t>นาพันสาม</t>
  </si>
  <si>
    <t>ธงชัย</t>
  </si>
  <si>
    <t>ไร่ส้ม</t>
  </si>
  <si>
    <t>เวียงคอย</t>
  </si>
  <si>
    <t>ต้นมะม่วง</t>
  </si>
  <si>
    <t>ช่องสะแก</t>
  </si>
  <si>
    <t>นาวุ้ง</t>
  </si>
  <si>
    <t>สำมะโรง</t>
  </si>
  <si>
    <t>โพพระ</t>
  </si>
  <si>
    <t>หาดเจ้าสำราญ</t>
  </si>
  <si>
    <t>หัวสะพาน</t>
  </si>
  <si>
    <t>ต้นมะพร้าว</t>
  </si>
  <si>
    <t>วังตะโก</t>
  </si>
  <si>
    <t>โพไร่หวาน</t>
  </si>
  <si>
    <t>ดอนยาง</t>
  </si>
  <si>
    <t>หนองขนาน</t>
  </si>
  <si>
    <t>หนองพลับ</t>
  </si>
  <si>
    <t>เขาย้อยเพชรบุรี</t>
  </si>
  <si>
    <t>บางเค็ม</t>
  </si>
  <si>
    <t>ทับคาง</t>
  </si>
  <si>
    <t>หนองปรง</t>
  </si>
  <si>
    <t>หนองชุมพล</t>
  </si>
  <si>
    <t>ห้วยท่าช้าง</t>
  </si>
  <si>
    <t>หนองชุมพลเหนือ</t>
  </si>
  <si>
    <t>หนองหญ้าปล้องเพชรบุรี</t>
  </si>
  <si>
    <t>ยางน้ำกลัดเหนือ</t>
  </si>
  <si>
    <t>ยางน้ำกลัดใต้</t>
  </si>
  <si>
    <t>ชะอำเพชรบุรี</t>
  </si>
  <si>
    <t>บางเก่า</t>
  </si>
  <si>
    <t>เขาใหญ่</t>
  </si>
  <si>
    <t>หนองศาลา</t>
  </si>
  <si>
    <t>ห้วยทรายเหนือ</t>
  </si>
  <si>
    <t>ไร่ใหม่พัฒนา</t>
  </si>
  <si>
    <t>สามพระยา</t>
  </si>
  <si>
    <t>ดอนขุนห้วย</t>
  </si>
  <si>
    <t>ท่ายางเพชรบุรี</t>
  </si>
  <si>
    <t>ท่าคอย</t>
  </si>
  <si>
    <t>ยางหย่อง</t>
  </si>
  <si>
    <t>มาบปลาเค้า</t>
  </si>
  <si>
    <t>ท่าไม้รวก</t>
  </si>
  <si>
    <t>วังไคร้</t>
  </si>
  <si>
    <t>กลัดหลวง</t>
  </si>
  <si>
    <t>ปึกเตียน</t>
  </si>
  <si>
    <t>เขากระปุก</t>
  </si>
  <si>
    <t>ท่าแลง</t>
  </si>
  <si>
    <t>บ้านในดง</t>
  </si>
  <si>
    <t>บ้านลาดเพชรบุรี</t>
  </si>
  <si>
    <t>บ้านหาด</t>
  </si>
  <si>
    <t>บ้านทาน</t>
  </si>
  <si>
    <t>ตำหรุ</t>
  </si>
  <si>
    <t>สมอพลือ</t>
  </si>
  <si>
    <t>ไร่มะขาม</t>
  </si>
  <si>
    <t>ท่าเสน</t>
  </si>
  <si>
    <t>หนองกระเจ็ด</t>
  </si>
  <si>
    <t>หนองกะปุ</t>
  </si>
  <si>
    <t>ลาดโพธิ์</t>
  </si>
  <si>
    <t>สะพานไกร</t>
  </si>
  <si>
    <t>ไร่โคก</t>
  </si>
  <si>
    <t>ไร่สะท้อน</t>
  </si>
  <si>
    <t>ห้วยข้อง</t>
  </si>
  <si>
    <t>ถ้ำรงค์</t>
  </si>
  <si>
    <t>ห้วยลึก</t>
  </si>
  <si>
    <t>บ้านแหลมเพชรบุรี</t>
  </si>
  <si>
    <t>บางขุนไทร</t>
  </si>
  <si>
    <t>ปากทะเล</t>
  </si>
  <si>
    <t>แหลมผักเบี้ย</t>
  </si>
  <si>
    <t>บางตะบูน</t>
  </si>
  <si>
    <t>บางตะบูนออก</t>
  </si>
  <si>
    <t>บางครก</t>
  </si>
  <si>
    <t>ท่าแร้งออก</t>
  </si>
  <si>
    <t>แก่งกระจานเพชรบุรี</t>
  </si>
  <si>
    <t>ป่าเด็ง</t>
  </si>
  <si>
    <t>พุสวรรค์</t>
  </si>
  <si>
    <t>ห้วยแม่เพรียง</t>
  </si>
  <si>
    <t>เมืองประจวบคีรีขันธ์ประจวบคีรีขันธ์</t>
  </si>
  <si>
    <t>เกาะหลัก</t>
  </si>
  <si>
    <t>คลองวาฬ</t>
  </si>
  <si>
    <t>อ่าวน้อย</t>
  </si>
  <si>
    <t>บ่อนอก</t>
  </si>
  <si>
    <t>กุยบุรีประจวบคีรีขันธ์</t>
  </si>
  <si>
    <t>กุยเหนือ</t>
  </si>
  <si>
    <t>เขาแดง</t>
  </si>
  <si>
    <t>ดอนยายหนู</t>
  </si>
  <si>
    <t>สามกระทาย</t>
  </si>
  <si>
    <t>หาดขาม</t>
  </si>
  <si>
    <t>ทับสะแกประจวบคีรีขันธ์</t>
  </si>
  <si>
    <t>นาหูกวาง</t>
  </si>
  <si>
    <t>เขาล้าน</t>
  </si>
  <si>
    <t>แสงอรุณ</t>
  </si>
  <si>
    <t>กำเนิดนพคุณ</t>
  </si>
  <si>
    <t>บางสะพานประจวบคีรีขันธ์</t>
  </si>
  <si>
    <t>พงศ์ประศาสน์</t>
  </si>
  <si>
    <t>ชัยเกษม</t>
  </si>
  <si>
    <t>ทองมงคล</t>
  </si>
  <si>
    <t>แม่รำพึง</t>
  </si>
  <si>
    <t>บางสะพานน้อยประจวบคีรีขันธ์</t>
  </si>
  <si>
    <t>ช้างแรก</t>
  </si>
  <si>
    <t>ไชยราช</t>
  </si>
  <si>
    <t>ปราณบุรีประจวบคีรีขันธ์</t>
  </si>
  <si>
    <t>ปากน้ำปราณ</t>
  </si>
  <si>
    <t>หนองตาแต้ม</t>
  </si>
  <si>
    <t>วังก์พง</t>
  </si>
  <si>
    <t>เขาจ้าว</t>
  </si>
  <si>
    <t>หัวหินประจวบคีรีขันธ์</t>
  </si>
  <si>
    <t>ทับใต้</t>
  </si>
  <si>
    <t>ห้วยสัตว์ใหญ่</t>
  </si>
  <si>
    <t>สามร้อยยอดประจวบคีรีขันธ์</t>
  </si>
  <si>
    <t>ศิลาลอย</t>
  </si>
  <si>
    <t>ไร่เก่า</t>
  </si>
  <si>
    <t>ศาลาลัย</t>
  </si>
  <si>
    <t>ไร่ใหม่</t>
  </si>
  <si>
    <t>เมืองนครศรีธรรมราชนครศรีธรรมราช</t>
  </si>
  <si>
    <t>ใต้</t>
  </si>
  <si>
    <t>ท่าวัง</t>
  </si>
  <si>
    <t>คลัง</t>
  </si>
  <si>
    <t>ท่าไร่</t>
  </si>
  <si>
    <t>ปากนคร</t>
  </si>
  <si>
    <t>กำแพงเซา</t>
  </si>
  <si>
    <t>ไชยมนตรี</t>
  </si>
  <si>
    <t>มะม่วงสองต้น</t>
  </si>
  <si>
    <t>นาเคียน</t>
  </si>
  <si>
    <t>โพธิ์เสด็จ</t>
  </si>
  <si>
    <t>ปากพูน</t>
  </si>
  <si>
    <t>ท่าซัก</t>
  </si>
  <si>
    <t>พรหมโลก</t>
  </si>
  <si>
    <t>พรหมคีรีนครศรีธรรมราช</t>
  </si>
  <si>
    <t>อินคีรี</t>
  </si>
  <si>
    <t>ทอนหงส์</t>
  </si>
  <si>
    <t>นาเรียง</t>
  </si>
  <si>
    <t>ลานสกานครศรีธรรมราช</t>
  </si>
  <si>
    <t>ท่าดี</t>
  </si>
  <si>
    <t>กำโลน</t>
  </si>
  <si>
    <t>ขุนทะเล</t>
  </si>
  <si>
    <t>ฉวางนครศรีธรรมราช</t>
  </si>
  <si>
    <t>ละอาย</t>
  </si>
  <si>
    <t>นาแว</t>
  </si>
  <si>
    <t>ไม้เรียง</t>
  </si>
  <si>
    <t>กะเปียด</t>
  </si>
  <si>
    <t>นากะชะ</t>
  </si>
  <si>
    <t>ห้วยปริก</t>
  </si>
  <si>
    <t>ไสหร้า</t>
  </si>
  <si>
    <t>นาเขลียง</t>
  </si>
  <si>
    <t>จันดี</t>
  </si>
  <si>
    <t>พิปูนนครศรีธรรมราช</t>
  </si>
  <si>
    <t>กะทูน</t>
  </si>
  <si>
    <t>ยางค้อม</t>
  </si>
  <si>
    <t>ควนกลาง</t>
  </si>
  <si>
    <t>เชียรใหญ่นครศรีธรรมราช</t>
  </si>
  <si>
    <t>ท่าขนาน</t>
  </si>
  <si>
    <t>ไสหมาก</t>
  </si>
  <si>
    <t>ท้องลำเจียก</t>
  </si>
  <si>
    <t>เสือหึง</t>
  </si>
  <si>
    <t>การะเกด</t>
  </si>
  <si>
    <t>เขาพระบาท</t>
  </si>
  <si>
    <t>แม่เจ้าอยู่หัว</t>
  </si>
  <si>
    <t>ชะอวดนครศรีธรรมราช</t>
  </si>
  <si>
    <t>ท่าเสม็ด</t>
  </si>
  <si>
    <t>ท่าประจะ</t>
  </si>
  <si>
    <t>เคร็ง</t>
  </si>
  <si>
    <t>วังอ่าง</t>
  </si>
  <si>
    <t>บ้านตูล</t>
  </si>
  <si>
    <t>ขอนหาด</t>
  </si>
  <si>
    <t>เกาะขันธ์</t>
  </si>
  <si>
    <t>ควนหนองหงษ์</t>
  </si>
  <si>
    <t>เขาพระทอง</t>
  </si>
  <si>
    <t>นางหลง</t>
  </si>
  <si>
    <t>ท่าศาลานครศรีธรรมราช</t>
  </si>
  <si>
    <t>กลาย</t>
  </si>
  <si>
    <t>ท่าขึ้น</t>
  </si>
  <si>
    <t>โมคลาน</t>
  </si>
  <si>
    <t>ไทยบุรี</t>
  </si>
  <si>
    <t>ทุ่งสงนครศรีธรรมราช</t>
  </si>
  <si>
    <t>ชะมาย</t>
  </si>
  <si>
    <t>ควนกรด</t>
  </si>
  <si>
    <t>นาไม้ไผ่</t>
  </si>
  <si>
    <t>นาหลวงเสน</t>
  </si>
  <si>
    <t>เขาโร</t>
  </si>
  <si>
    <t>กะปาง</t>
  </si>
  <si>
    <t>ที่วัง</t>
  </si>
  <si>
    <t>ถ้ำใหญ่</t>
  </si>
  <si>
    <t>เขาขาว</t>
  </si>
  <si>
    <t>นาบอนนครศรีธรรมราช</t>
  </si>
  <si>
    <t>แก้วแสน</t>
  </si>
  <si>
    <t>ทุ่งใหญ่นครศรีธรรมราช</t>
  </si>
  <si>
    <t>ทุ่งสัง</t>
  </si>
  <si>
    <t>กุแหระ</t>
  </si>
  <si>
    <t>ปริก</t>
  </si>
  <si>
    <t>บางรูป</t>
  </si>
  <si>
    <t>กรุงหยัน</t>
  </si>
  <si>
    <t>ปากพนังนครศรีธรรมราช</t>
  </si>
  <si>
    <t>ป่าระกำ</t>
  </si>
  <si>
    <t>ชะเมา</t>
  </si>
  <si>
    <t>คลองกระบือ</t>
  </si>
  <si>
    <t>เกาะทวด</t>
  </si>
  <si>
    <t>หูล่อง</t>
  </si>
  <si>
    <t>แหลมตะลุมพุก</t>
  </si>
  <si>
    <t>ปากพนังฝั่งตะวันตก</t>
  </si>
  <si>
    <t>บางศาลา</t>
  </si>
  <si>
    <t>บางตะพง</t>
  </si>
  <si>
    <t>ปากพนังฝั่งตะวันออก</t>
  </si>
  <si>
    <t>บ้านเพิง</t>
  </si>
  <si>
    <t>ท่าพยา</t>
  </si>
  <si>
    <t>ขนาบนาก</t>
  </si>
  <si>
    <t>ร่อนพิบูลย์นครศรีธรรมราช</t>
  </si>
  <si>
    <t>หินตก</t>
  </si>
  <si>
    <t>ควนเกย</t>
  </si>
  <si>
    <t>ควนพัง</t>
  </si>
  <si>
    <t>ควนชุม</t>
  </si>
  <si>
    <t>สิชลนครศรีธรรมราช</t>
  </si>
  <si>
    <t>ทุ่งปรัง</t>
  </si>
  <si>
    <t>ฉลอง</t>
  </si>
  <si>
    <t>เสาเภา</t>
  </si>
  <si>
    <t>เปลี่ยน</t>
  </si>
  <si>
    <t>สี่ขีด</t>
  </si>
  <si>
    <t>ทุ่งใส</t>
  </si>
  <si>
    <t>ขนอมนครศรีธรรมราช</t>
  </si>
  <si>
    <t>ควนทอง</t>
  </si>
  <si>
    <t>ท้องเนียน</t>
  </si>
  <si>
    <t>หัวไทรนครศรีธรรมราช</t>
  </si>
  <si>
    <t>หน้าสตน</t>
  </si>
  <si>
    <t>แหลม</t>
  </si>
  <si>
    <t>เขาพังไกร</t>
  </si>
  <si>
    <t>บ้านราม</t>
  </si>
  <si>
    <t>บางนบ</t>
  </si>
  <si>
    <t>ท่าซอม</t>
  </si>
  <si>
    <t>ควนชะลิก</t>
  </si>
  <si>
    <t>รามแก้ว</t>
  </si>
  <si>
    <t>เกาะเพชร</t>
  </si>
  <si>
    <t>บางขันนครศรีธรรมราช</t>
  </si>
  <si>
    <t>บ้านลำนาว</t>
  </si>
  <si>
    <t>บ้านนิคม</t>
  </si>
  <si>
    <t>ถ้ำพรรณรานครศรีธรรมราช</t>
  </si>
  <si>
    <t>คลองเส</t>
  </si>
  <si>
    <t>บ้านควนมุด</t>
  </si>
  <si>
    <t>จุฬาภรณ์นครศรีธรรมราช</t>
  </si>
  <si>
    <t>บ้านชะอวด</t>
  </si>
  <si>
    <t>ควนหนองคว้า</t>
  </si>
  <si>
    <t>นาหมอบุญ</t>
  </si>
  <si>
    <t>สามตำบล</t>
  </si>
  <si>
    <t>นาพรุ</t>
  </si>
  <si>
    <t>พระพรหมนครศรีธรรมราช</t>
  </si>
  <si>
    <t>นาสาร</t>
  </si>
  <si>
    <t>ท้ายสำเภา</t>
  </si>
  <si>
    <t>ช้างซ้าย</t>
  </si>
  <si>
    <t>นบพิตำนครศรีธรรมราช</t>
  </si>
  <si>
    <t>กรุงชิง</t>
  </si>
  <si>
    <t>กะหรอ</t>
  </si>
  <si>
    <t>นาเหรง</t>
  </si>
  <si>
    <t>ช้างกลางนครศรีธรรมราช</t>
  </si>
  <si>
    <t>หลักช้าง</t>
  </si>
  <si>
    <t>สวนขัน</t>
  </si>
  <si>
    <t>เชียรเขา</t>
  </si>
  <si>
    <t>เฉลิมพระเกียรตินครศรีธรรมราช</t>
  </si>
  <si>
    <t>ดอนตรอ</t>
  </si>
  <si>
    <t>ทางพูน</t>
  </si>
  <si>
    <t>เมืองกระบี่กระบี่</t>
  </si>
  <si>
    <t>กระบี่ใหญ่</t>
  </si>
  <si>
    <t>กระบี่น้อย</t>
  </si>
  <si>
    <t>เขาคราม</t>
  </si>
  <si>
    <t>ทับปริก</t>
  </si>
  <si>
    <t>ไสไทย</t>
  </si>
  <si>
    <t>อ่าวนาง</t>
  </si>
  <si>
    <t>หนองทะเล</t>
  </si>
  <si>
    <t>คลองประสงค์</t>
  </si>
  <si>
    <t>เขาพนมกระบี่</t>
  </si>
  <si>
    <t>สินปุน</t>
  </si>
  <si>
    <t>พรุเตียว</t>
  </si>
  <si>
    <t>หน้าเขา</t>
  </si>
  <si>
    <t>โคกหาร</t>
  </si>
  <si>
    <t>เกาะลันตาใหญ่</t>
  </si>
  <si>
    <t>เกาะลันตากระบี่</t>
  </si>
  <si>
    <t>เกาะลันตาน้อย</t>
  </si>
  <si>
    <t>เกาะกลาง</t>
  </si>
  <si>
    <t>ศาลาด่าน</t>
  </si>
  <si>
    <t>คลองท่อมใต้</t>
  </si>
  <si>
    <t>คลองท่อมกระบี่</t>
  </si>
  <si>
    <t>คลองท่อมเหนือ</t>
  </si>
  <si>
    <t>คลองพน</t>
  </si>
  <si>
    <t>ห้วยน้ำขาว</t>
  </si>
  <si>
    <t>พรุดินนา</t>
  </si>
  <si>
    <t>เพหลา</t>
  </si>
  <si>
    <t>อ่าวลึกใต้</t>
  </si>
  <si>
    <t>อ่าวลึกกระบี่</t>
  </si>
  <si>
    <t>แหลมสัก</t>
  </si>
  <si>
    <t>นาเหนือ</t>
  </si>
  <si>
    <t>คลองหิน</t>
  </si>
  <si>
    <t>อ่าวลึกน้อย</t>
  </si>
  <si>
    <t>อ่าวลึกเหนือ</t>
  </si>
  <si>
    <t>คลองยา</t>
  </si>
  <si>
    <t>ปลายพระยากระบี่</t>
  </si>
  <si>
    <t>เขาเขน</t>
  </si>
  <si>
    <t>เขาต่อ</t>
  </si>
  <si>
    <t>คีรีวง</t>
  </si>
  <si>
    <t>ลำทับกระบี่</t>
  </si>
  <si>
    <t>ดินอุดม</t>
  </si>
  <si>
    <t>ทุ่งไทรทอง</t>
  </si>
  <si>
    <t>เหนือคลองกระบี่</t>
  </si>
  <si>
    <t>เกาะศรีบอยา</t>
  </si>
  <si>
    <t>คลองขนาน</t>
  </si>
  <si>
    <t>คลองเขม้า</t>
  </si>
  <si>
    <t>ปกาสัย</t>
  </si>
  <si>
    <t>ห้วยยูง</t>
  </si>
  <si>
    <t>ท้ายช้าง</t>
  </si>
  <si>
    <t>เมืองพังงาพังงา</t>
  </si>
  <si>
    <t>นบปริง</t>
  </si>
  <si>
    <t>ถ้ำน้ำผุด</t>
  </si>
  <si>
    <t>สองแพรก</t>
  </si>
  <si>
    <t>ทุ่งคาโงก</t>
  </si>
  <si>
    <t>เกาะปันหยี</t>
  </si>
  <si>
    <t>ป่ากอ</t>
  </si>
  <si>
    <t>เกาะยาวน้อย</t>
  </si>
  <si>
    <t>เกาะยาวพังงา</t>
  </si>
  <si>
    <t>เกาะยาวใหญ่</t>
  </si>
  <si>
    <t>พรุใน</t>
  </si>
  <si>
    <t>กะปงพังงา</t>
  </si>
  <si>
    <t>ท่านา</t>
  </si>
  <si>
    <t>เหมาะ</t>
  </si>
  <si>
    <t>เหล</t>
  </si>
  <si>
    <t>รมณีย์</t>
  </si>
  <si>
    <t>ถ้ำ</t>
  </si>
  <si>
    <t>ตะกั่วทุ่งพังงา</t>
  </si>
  <si>
    <t>กระโสม</t>
  </si>
  <si>
    <t>กะไหล</t>
  </si>
  <si>
    <t>ท่าอยู่</t>
  </si>
  <si>
    <t>หล่อยูง</t>
  </si>
  <si>
    <t>โคกกลอย</t>
  </si>
  <si>
    <t>คลองเคียน</t>
  </si>
  <si>
    <t>ตะกั่วป่าพังงา</t>
  </si>
  <si>
    <t>บางนายสี</t>
  </si>
  <si>
    <t>ตำตัว</t>
  </si>
  <si>
    <t>โคกเคียน</t>
  </si>
  <si>
    <t>คึกคัก</t>
  </si>
  <si>
    <t>เกาะคอเขา</t>
  </si>
  <si>
    <t>คุระ</t>
  </si>
  <si>
    <t>คุระบุรีพังงา</t>
  </si>
  <si>
    <t>บางวัน</t>
  </si>
  <si>
    <t>เกาะพระทอง</t>
  </si>
  <si>
    <t>แม่นางขาว</t>
  </si>
  <si>
    <t>ทับปุดพังงา</t>
  </si>
  <si>
    <t>มะรุ่ย</t>
  </si>
  <si>
    <t>บ่อแสน</t>
  </si>
  <si>
    <t>ถ้ำทองหลาง</t>
  </si>
  <si>
    <t>บางเหรียง</t>
  </si>
  <si>
    <t>ท้ายเหมืองพังงา</t>
  </si>
  <si>
    <t>นาเตย</t>
  </si>
  <si>
    <t>บางทอง</t>
  </si>
  <si>
    <t>ทุ่งมะพร้าว</t>
  </si>
  <si>
    <t>ลำภี</t>
  </si>
  <si>
    <t>ลำแก่น</t>
  </si>
  <si>
    <t>เมืองภูเก็ตภูเก็ต</t>
  </si>
  <si>
    <t>ตลาดเหนือ</t>
  </si>
  <si>
    <t>วิชิต</t>
  </si>
  <si>
    <t>ราไวย์</t>
  </si>
  <si>
    <t>กะรน</t>
  </si>
  <si>
    <t>กะทู้ภูเก็ต</t>
  </si>
  <si>
    <t>ป่าตอง</t>
  </si>
  <si>
    <t>กมลา</t>
  </si>
  <si>
    <t>เทพกระษัตรี</t>
  </si>
  <si>
    <t>ถลางภูเก็ต</t>
  </si>
  <si>
    <t>ศรีสุนทร</t>
  </si>
  <si>
    <t>เชิงทะเล</t>
  </si>
  <si>
    <t>ป่าคลอก</t>
  </si>
  <si>
    <t>ไม้ขาว</t>
  </si>
  <si>
    <t>สาคู</t>
  </si>
  <si>
    <t>เมืองสุราษฎร์ธานีสุราษฎร์ธานี</t>
  </si>
  <si>
    <t>มะขามเตี้ย</t>
  </si>
  <si>
    <t>บางใบไม้</t>
  </si>
  <si>
    <t>บางชนะ</t>
  </si>
  <si>
    <t>บางโพธิ์</t>
  </si>
  <si>
    <t>คลองฉนาก</t>
  </si>
  <si>
    <t>ท่าทองใหม่</t>
  </si>
  <si>
    <t>กาญจนดิษฐ์สุราษฎร์ธานี</t>
  </si>
  <si>
    <t>กะแดะ</t>
  </si>
  <si>
    <t>ทุ่งกง</t>
  </si>
  <si>
    <t>กรูด</t>
  </si>
  <si>
    <t>พลายวาส</t>
  </si>
  <si>
    <t>ป่าร่อน</t>
  </si>
  <si>
    <t>ช้างขวา</t>
  </si>
  <si>
    <t>ท่าอุแท</t>
  </si>
  <si>
    <t>ทุ่งรัง</t>
  </si>
  <si>
    <t>คลองสระ</t>
  </si>
  <si>
    <t>ดอนสักสุราษฎร์ธานี</t>
  </si>
  <si>
    <t>ชลคราม</t>
  </si>
  <si>
    <t>ไชยคราม</t>
  </si>
  <si>
    <t>เกาะสมุยสุราษฎร์ธานี</t>
  </si>
  <si>
    <t>ลิปะน้อย</t>
  </si>
  <si>
    <t>ตลิ่งงาม</t>
  </si>
  <si>
    <t>มะเร็ต</t>
  </si>
  <si>
    <t>บ่อผุด</t>
  </si>
  <si>
    <t>แม่น้ำ</t>
  </si>
  <si>
    <t>เกาะพะงันสุราษฎร์ธานี</t>
  </si>
  <si>
    <t>เกาะเต่า</t>
  </si>
  <si>
    <t>ตลาดไชยา</t>
  </si>
  <si>
    <t>ไชยาสุราษฎร์ธานี</t>
  </si>
  <si>
    <t>พุมเรียง</t>
  </si>
  <si>
    <t>เลม็ด</t>
  </si>
  <si>
    <t>ทุ่ง</t>
  </si>
  <si>
    <t>ป่าเว</t>
  </si>
  <si>
    <t>ตะกรบ</t>
  </si>
  <si>
    <t>โมถ่าย</t>
  </si>
  <si>
    <t>ปากหมาก</t>
  </si>
  <si>
    <t>ท่าชนะสุราษฎร์ธานี</t>
  </si>
  <si>
    <t>สมอทอง</t>
  </si>
  <si>
    <t>ประสงค์</t>
  </si>
  <si>
    <t>คันธุลี</t>
  </si>
  <si>
    <t>วัง</t>
  </si>
  <si>
    <t>คลองพา</t>
  </si>
  <si>
    <t>ท่าขนอน</t>
  </si>
  <si>
    <t>คีรีรัฐนิคมสุราษฎร์ธานี</t>
  </si>
  <si>
    <t>น้ำหัก</t>
  </si>
  <si>
    <t>กะเปา</t>
  </si>
  <si>
    <t>ถ้ำสิงขร</t>
  </si>
  <si>
    <t>บ้านทำเนียบ</t>
  </si>
  <si>
    <t>บ้านตาขุนสุราษฎร์ธานี</t>
  </si>
  <si>
    <t>พะแสง</t>
  </si>
  <si>
    <t>พรุไทย</t>
  </si>
  <si>
    <t>เขาพัง</t>
  </si>
  <si>
    <t>พนมสุราษฎร์ธานี</t>
  </si>
  <si>
    <t>ต้นยวน</t>
  </si>
  <si>
    <t>คลองศก</t>
  </si>
  <si>
    <t>พลูเถื่อน</t>
  </si>
  <si>
    <t>พังกาญจน์</t>
  </si>
  <si>
    <t>คลองชะอุ่น</t>
  </si>
  <si>
    <t>ท่าฉางสุราษฎร์ธานี</t>
  </si>
  <si>
    <t>คลองไทร</t>
  </si>
  <si>
    <t>เขาถ่าน</t>
  </si>
  <si>
    <t>เสวียด</t>
  </si>
  <si>
    <t>ปากฉลุย</t>
  </si>
  <si>
    <t>บ้านนาสารสุราษฎร์ธานี</t>
  </si>
  <si>
    <t>พรุพี</t>
  </si>
  <si>
    <t>ทุ่งเตา</t>
  </si>
  <si>
    <t>ท่าชี</t>
  </si>
  <si>
    <t>ควนศรี</t>
  </si>
  <si>
    <t>ควนสุบรรณ</t>
  </si>
  <si>
    <t>คลองปราบ</t>
  </si>
  <si>
    <t>ทุ่งเตาใหม่</t>
  </si>
  <si>
    <t>เพิ่มพูนทรัพย์</t>
  </si>
  <si>
    <t>บ้านนาเดิมสุราษฎร์ธานี</t>
  </si>
  <si>
    <t>ทรัพย์ทวี</t>
  </si>
  <si>
    <t>นาใต้</t>
  </si>
  <si>
    <t>เคียนซาสุราษฎร์ธานี</t>
  </si>
  <si>
    <t>พ่วงพรมคร</t>
  </si>
  <si>
    <t>เขาตอก</t>
  </si>
  <si>
    <t>อรัญคามวารี</t>
  </si>
  <si>
    <t>เวียงสระสุราษฎร์ธานี</t>
  </si>
  <si>
    <t>บ้านส้อง</t>
  </si>
  <si>
    <t>คลองฉนวน</t>
  </si>
  <si>
    <t>เขานิพันธ์</t>
  </si>
  <si>
    <t>อิปัน</t>
  </si>
  <si>
    <t>พระแสงสุราษฎร์ธานี</t>
  </si>
  <si>
    <t>บางสวรรค์</t>
  </si>
  <si>
    <t>ไทรขึง</t>
  </si>
  <si>
    <t>สินเจริญ</t>
  </si>
  <si>
    <t>ไทรโสภา</t>
  </si>
  <si>
    <t>พุนพินสุราษฎร์ธานี</t>
  </si>
  <si>
    <t>ท่าสะท้อน</t>
  </si>
  <si>
    <t>ลีเล็ด</t>
  </si>
  <si>
    <t>บางมะเดื่อ</t>
  </si>
  <si>
    <t>บางเดือน</t>
  </si>
  <si>
    <t>ท่าโรงช้าง</t>
  </si>
  <si>
    <t>บางงอน</t>
  </si>
  <si>
    <t>มะลวน</t>
  </si>
  <si>
    <t>หัวเตย</t>
  </si>
  <si>
    <t>เขาหัวควาย</t>
  </si>
  <si>
    <t>ตะปาน</t>
  </si>
  <si>
    <t>ชัยบุรีสุราษฎร์ธานี</t>
  </si>
  <si>
    <t>ตะกุกใต้</t>
  </si>
  <si>
    <t>วิภาวดีสุราษฎร์ธานี</t>
  </si>
  <si>
    <t>ตะกุกเหนือ</t>
  </si>
  <si>
    <t>เขานิเวศน์</t>
  </si>
  <si>
    <t>เมืองระนองระนอง</t>
  </si>
  <si>
    <t>ราชกรูด</t>
  </si>
  <si>
    <t>บางริ้น</t>
  </si>
  <si>
    <t>บางนอน</t>
  </si>
  <si>
    <t>หาดส้มแป้น</t>
  </si>
  <si>
    <t>ทรายแดง</t>
  </si>
  <si>
    <t>เกาะพยาม</t>
  </si>
  <si>
    <t>ละอุ่นใต้</t>
  </si>
  <si>
    <t>ละอุ่นระนอง</t>
  </si>
  <si>
    <t>ละอุ่นเหนือ</t>
  </si>
  <si>
    <t>บางพระใต้</t>
  </si>
  <si>
    <t>บางพระเหนือ</t>
  </si>
  <si>
    <t>ในวงเหนือ</t>
  </si>
  <si>
    <t>ในวงใต้</t>
  </si>
  <si>
    <t>ม่วงกลวง</t>
  </si>
  <si>
    <t>กะเปอร์ระนอง</t>
  </si>
  <si>
    <t>เชี่ยวเหลียง</t>
  </si>
  <si>
    <t>บางหิน</t>
  </si>
  <si>
    <t>น้ำจืด</t>
  </si>
  <si>
    <t>กระบุรีระนอง</t>
  </si>
  <si>
    <t>น้ำจืดน้อย</t>
  </si>
  <si>
    <t>มะมุ</t>
  </si>
  <si>
    <t>ลำเลียง</t>
  </si>
  <si>
    <t>จ.ป.ร.</t>
  </si>
  <si>
    <t>นาคา</t>
  </si>
  <si>
    <t>สุขสำราญระนอง</t>
  </si>
  <si>
    <t>กำพวน</t>
  </si>
  <si>
    <t>ท่าตะเภา</t>
  </si>
  <si>
    <t>เมืองชุมพรชุมพร</t>
  </si>
  <si>
    <t>บางหมาก</t>
  </si>
  <si>
    <t>นาชะอัง</t>
  </si>
  <si>
    <t>บางลึก</t>
  </si>
  <si>
    <t>หาดพันไกร</t>
  </si>
  <si>
    <t>ขุนกระทิง</t>
  </si>
  <si>
    <t>ทุ่งคา</t>
  </si>
  <si>
    <t>วิสัยเหนือ</t>
  </si>
  <si>
    <t>หาดทรายรี</t>
  </si>
  <si>
    <t>ถ้ำสิงห์</t>
  </si>
  <si>
    <t>ท่าแซะชุมพร</t>
  </si>
  <si>
    <t>คุริง</t>
  </si>
  <si>
    <t>สลุย</t>
  </si>
  <si>
    <t>นากระตาม</t>
  </si>
  <si>
    <t>รับร่อ</t>
  </si>
  <si>
    <t>หงษ์เจริญ</t>
  </si>
  <si>
    <t>หินแก้ว</t>
  </si>
  <si>
    <t>ทรัพย์อนันต์</t>
  </si>
  <si>
    <t>บางสน</t>
  </si>
  <si>
    <t>ปะทิวชุมพร</t>
  </si>
  <si>
    <t>ทะเลทรัพย์</t>
  </si>
  <si>
    <t>สะพลี</t>
  </si>
  <si>
    <t>ชุมโค</t>
  </si>
  <si>
    <t>ปากคลอง</t>
  </si>
  <si>
    <t>เขาไชยราช</t>
  </si>
  <si>
    <t>หลังสวนชุมพร</t>
  </si>
  <si>
    <t>ขันเงิน</t>
  </si>
  <si>
    <t>ท่ามะพลา</t>
  </si>
  <si>
    <t>นาขา</t>
  </si>
  <si>
    <t>นาพญา</t>
  </si>
  <si>
    <t>บ้านควน</t>
  </si>
  <si>
    <t>บางมะพร้าว</t>
  </si>
  <si>
    <t>พ้อแดง</t>
  </si>
  <si>
    <t>แหลมทราย</t>
  </si>
  <si>
    <t>วังตะกอ</t>
  </si>
  <si>
    <t>หาดยาย</t>
  </si>
  <si>
    <t>ละแมชุมพร</t>
  </si>
  <si>
    <t>ทุ่งคาวัด</t>
  </si>
  <si>
    <t>พะโต๊ะชุมพร</t>
  </si>
  <si>
    <t>ปากทรง</t>
  </si>
  <si>
    <t>ปังหวาน</t>
  </si>
  <si>
    <t>พระรักษ์</t>
  </si>
  <si>
    <t>สวีชุมพร</t>
  </si>
  <si>
    <t>ทุ่งระยะ</t>
  </si>
  <si>
    <t>ด่านสวี</t>
  </si>
  <si>
    <t>ครน</t>
  </si>
  <si>
    <t>วิสัยใต้</t>
  </si>
  <si>
    <t>เขาทะลุ</t>
  </si>
  <si>
    <t>เขาค่าย</t>
  </si>
  <si>
    <t>ปากตะโก</t>
  </si>
  <si>
    <t>ทุ่งตะโกชุมพร</t>
  </si>
  <si>
    <t>ทุ่งตะไคร</t>
  </si>
  <si>
    <t>ช่องไม้แก้ว</t>
  </si>
  <si>
    <t>เมืองสงขลาสงขลา</t>
  </si>
  <si>
    <t>เขารูปช้าง</t>
  </si>
  <si>
    <t>เกาะแต้ว</t>
  </si>
  <si>
    <t>พะวง</t>
  </si>
  <si>
    <t>ทุ่งหวัง</t>
  </si>
  <si>
    <t>เกาะยอ</t>
  </si>
  <si>
    <t>จะทิ้งพระ</t>
  </si>
  <si>
    <t>สทิงพระสงขลา</t>
  </si>
  <si>
    <t>ดีหลวง</t>
  </si>
  <si>
    <t>คลองรี</t>
  </si>
  <si>
    <t>คูขุด</t>
  </si>
  <si>
    <t>บ่อแดง</t>
  </si>
  <si>
    <t>บ่อดาน</t>
  </si>
  <si>
    <t>จะนะสงขลา</t>
  </si>
  <si>
    <t>ป่าชิง</t>
  </si>
  <si>
    <t>สะพานไม้แก่น</t>
  </si>
  <si>
    <t>สะกอม</t>
  </si>
  <si>
    <t>นาทับ</t>
  </si>
  <si>
    <t>น้ำขาว</t>
  </si>
  <si>
    <t>ขุนตัดหวาย</t>
  </si>
  <si>
    <t>ท่าหมอไทร</t>
  </si>
  <si>
    <t>จะโหนง</t>
  </si>
  <si>
    <t>คู</t>
  </si>
  <si>
    <t>แค</t>
  </si>
  <si>
    <t>คลองเปียะ</t>
  </si>
  <si>
    <t>นาทวีสงขลา</t>
  </si>
  <si>
    <t>ฉาง</t>
  </si>
  <si>
    <t>นาหมอศรี</t>
  </si>
  <si>
    <t>ปลักหนู</t>
  </si>
  <si>
    <t>สะท้อน</t>
  </si>
  <si>
    <t>ประกอบ</t>
  </si>
  <si>
    <t>คลองกวาง</t>
  </si>
  <si>
    <t>เทพาสงขลา</t>
  </si>
  <si>
    <t>ปากบาง</t>
  </si>
  <si>
    <t>เกาะสะบ้า</t>
  </si>
  <si>
    <t>ลำไพล</t>
  </si>
  <si>
    <t>สะบ้าย้อยสงขลา</t>
  </si>
  <si>
    <t>ทุ่งพอ</t>
  </si>
  <si>
    <t>เปียน</t>
  </si>
  <si>
    <t>บ้านโหนด</t>
  </si>
  <si>
    <t>จะแหน</t>
  </si>
  <si>
    <t>คูหา</t>
  </si>
  <si>
    <t>บาโหย</t>
  </si>
  <si>
    <t>ธารคีรี</t>
  </si>
  <si>
    <t>ระโนดสงขลา</t>
  </si>
  <si>
    <t>คลองแดน</t>
  </si>
  <si>
    <t>ตะเครียะ</t>
  </si>
  <si>
    <t>ท่าบอน</t>
  </si>
  <si>
    <t>บ่อตรุ</t>
  </si>
  <si>
    <t>ปากแตระ</t>
  </si>
  <si>
    <t>พังยาง</t>
  </si>
  <si>
    <t>ระวะ</t>
  </si>
  <si>
    <t>วัดสน</t>
  </si>
  <si>
    <t>แดนสงวน</t>
  </si>
  <si>
    <t>เกาะใหญ่</t>
  </si>
  <si>
    <t>กระแสสินธุ์สงขลา</t>
  </si>
  <si>
    <t>โรง</t>
  </si>
  <si>
    <t>เชิงแส</t>
  </si>
  <si>
    <t>รัตภูมิสงขลา</t>
  </si>
  <si>
    <t>ท่าชะมวง</t>
  </si>
  <si>
    <t>คูหาใต้</t>
  </si>
  <si>
    <t>ควนรู</t>
  </si>
  <si>
    <t>สะเดาสงขลา</t>
  </si>
  <si>
    <t>พังลา</t>
  </si>
  <si>
    <t>สำนักแต้ว</t>
  </si>
  <si>
    <t>ทุ่งหมอ</t>
  </si>
  <si>
    <t>ปาดังเบซาร์</t>
  </si>
  <si>
    <t>สำนักขาม</t>
  </si>
  <si>
    <t>เขามีเกียรติ</t>
  </si>
  <si>
    <t>หาดใหญ่สงขลา</t>
  </si>
  <si>
    <t>ควนลัง</t>
  </si>
  <si>
    <t>คูเต่า</t>
  </si>
  <si>
    <t>คอหงส์</t>
  </si>
  <si>
    <t>คลองแห</t>
  </si>
  <si>
    <t>คลองอู่ตะเภา</t>
  </si>
  <si>
    <t>ฉลุง</t>
  </si>
  <si>
    <t>ทุ่งตำเสา</t>
  </si>
  <si>
    <t>น้ำน้อย</t>
  </si>
  <si>
    <t>บ้านพรุ</t>
  </si>
  <si>
    <t>พะตง</t>
  </si>
  <si>
    <t>นาหม่อมสงขลา</t>
  </si>
  <si>
    <t>ทุ่งขมิ้น</t>
  </si>
  <si>
    <t>คลองหรัง</t>
  </si>
  <si>
    <t>ควนเนียงสงขลา</t>
  </si>
  <si>
    <t>ควนโส</t>
  </si>
  <si>
    <t>บางกล่ำสงขลา</t>
  </si>
  <si>
    <t>แม่ทอม</t>
  </si>
  <si>
    <t>บ้านหาร</t>
  </si>
  <si>
    <t>ชิงโค</t>
  </si>
  <si>
    <t>สิงหนครสงขลา</t>
  </si>
  <si>
    <t>สทิงหม้อ</t>
  </si>
  <si>
    <t>รำแดง</t>
  </si>
  <si>
    <t>วัดขนุน</t>
  </si>
  <si>
    <t>ชะแล้</t>
  </si>
  <si>
    <t>ปากรอ</t>
  </si>
  <si>
    <t>ป่าขาด</t>
  </si>
  <si>
    <t>บางเขียด</t>
  </si>
  <si>
    <t>คลองหอยโข่งสงขลา</t>
  </si>
  <si>
    <t>ทุ่งลาน</t>
  </si>
  <si>
    <t>คลองหลา</t>
  </si>
  <si>
    <t>เมืองสตูลสตูล</t>
  </si>
  <si>
    <t>ควนขัน</t>
  </si>
  <si>
    <t>เกาะสาหร่าย</t>
  </si>
  <si>
    <t>ตันหยงโป</t>
  </si>
  <si>
    <t>เจ๊ะบิลัง</t>
  </si>
  <si>
    <t>ตำมะลัง</t>
  </si>
  <si>
    <t>ปูยู</t>
  </si>
  <si>
    <t>ควนโพธิ์</t>
  </si>
  <si>
    <t>เกตรี</t>
  </si>
  <si>
    <t>ควนโดนสตูล</t>
  </si>
  <si>
    <t>ควนสตอ</t>
  </si>
  <si>
    <t>วังประจัน</t>
  </si>
  <si>
    <t>ทุ่งนุ้ย</t>
  </si>
  <si>
    <t>ควนกาหลงสตูล</t>
  </si>
  <si>
    <t>อุใดเจริญ</t>
  </si>
  <si>
    <t>ท่าแพสตูล</t>
  </si>
  <si>
    <t>แป-ระ</t>
  </si>
  <si>
    <t>สาคร</t>
  </si>
  <si>
    <t>ละงูสตูล</t>
  </si>
  <si>
    <t>น้ำผุด</t>
  </si>
  <si>
    <t>แหลมสน</t>
  </si>
  <si>
    <t>ทุ่งหว้าสตูล</t>
  </si>
  <si>
    <t>นาทอน</t>
  </si>
  <si>
    <t>ขอนคลาน</t>
  </si>
  <si>
    <t>ทุ่งบุหลัง</t>
  </si>
  <si>
    <t>ป่าแก่บ่อหิน</t>
  </si>
  <si>
    <t>ปาล์มพัฒนา</t>
  </si>
  <si>
    <t>มะนังสตูล</t>
  </si>
  <si>
    <t>ทับเที่ยง</t>
  </si>
  <si>
    <t>เมืองตรังตรัง</t>
  </si>
  <si>
    <t>นาพละ</t>
  </si>
  <si>
    <t>นาบินหลา</t>
  </si>
  <si>
    <t>ควนปริง</t>
  </si>
  <si>
    <t>นาโยงใต้</t>
  </si>
  <si>
    <t>โคกหล่อ</t>
  </si>
  <si>
    <t>นาโต๊ะหมิง</t>
  </si>
  <si>
    <t>หนองตรุด</t>
  </si>
  <si>
    <t>นาตาล่วง</t>
  </si>
  <si>
    <t>นาท่ามเหนือ</t>
  </si>
  <si>
    <t>นาท่ามใต้</t>
  </si>
  <si>
    <t>กันตังตรัง</t>
  </si>
  <si>
    <t>ควนธานี</t>
  </si>
  <si>
    <t>บางเป้า</t>
  </si>
  <si>
    <t>กันตังใต้</t>
  </si>
  <si>
    <t>คลองลุ</t>
  </si>
  <si>
    <t>บ่อน้ำร้อน</t>
  </si>
  <si>
    <t>บางสัก</t>
  </si>
  <si>
    <t>เกาะลิบง</t>
  </si>
  <si>
    <t>คลองชีล้อม</t>
  </si>
  <si>
    <t>ย่านตาขาวตรัง</t>
  </si>
  <si>
    <t>นาชุมเห็ด</t>
  </si>
  <si>
    <t>ในควน</t>
  </si>
  <si>
    <t>โพรงจระเข้</t>
  </si>
  <si>
    <t>ทุ่งกระบือ</t>
  </si>
  <si>
    <t>ทุ่งค่าย</t>
  </si>
  <si>
    <t>เกาะเปียะ</t>
  </si>
  <si>
    <t>ปะเหลียนตรัง</t>
  </si>
  <si>
    <t>สุโสะ</t>
  </si>
  <si>
    <t>ลิพัง</t>
  </si>
  <si>
    <t>เกาะสุกร</t>
  </si>
  <si>
    <t>ท่าพญา</t>
  </si>
  <si>
    <t>แหลมสอม</t>
  </si>
  <si>
    <t>บ่อหิน</t>
  </si>
  <si>
    <t>สิเกาตรัง</t>
  </si>
  <si>
    <t>กะลาเส</t>
  </si>
  <si>
    <t>ไม้ฝาด</t>
  </si>
  <si>
    <t>นาเมืองเพชร</t>
  </si>
  <si>
    <t>ห้วยยอดตรัง</t>
  </si>
  <si>
    <t>หนองช้างแล่น</t>
  </si>
  <si>
    <t>บางดี</t>
  </si>
  <si>
    <t>เขากอบ</t>
  </si>
  <si>
    <t>เขาปูน</t>
  </si>
  <si>
    <t>ปากแจ่ม</t>
  </si>
  <si>
    <t>ปากคม</t>
  </si>
  <si>
    <t>ลำภูรา</t>
  </si>
  <si>
    <t>นาวง</t>
  </si>
  <si>
    <t>ห้วยนาง</t>
  </si>
  <si>
    <t>ในเตา</t>
  </si>
  <si>
    <t>ทุ่งต่อ</t>
  </si>
  <si>
    <t>วังคีรี</t>
  </si>
  <si>
    <t>เขาวิเศษ</t>
  </si>
  <si>
    <t>วังวิเศษตรัง</t>
  </si>
  <si>
    <t>วังมะปราง</t>
  </si>
  <si>
    <t>อ่าวตง</t>
  </si>
  <si>
    <t>ท่าสะบ้า</t>
  </si>
  <si>
    <t>วังมะปรางเหนือ</t>
  </si>
  <si>
    <t>นาโยงเหนือ</t>
  </si>
  <si>
    <t>นาโยงตรัง</t>
  </si>
  <si>
    <t>ช่อง</t>
  </si>
  <si>
    <t>ละมอ</t>
  </si>
  <si>
    <t>โคกสะบ้า</t>
  </si>
  <si>
    <t>นาหมื่นศรี</t>
  </si>
  <si>
    <t>นาข้าวเสีย</t>
  </si>
  <si>
    <t>ควนเมา</t>
  </si>
  <si>
    <t>รัษฎาตรัง</t>
  </si>
  <si>
    <t>คลองปาง</t>
  </si>
  <si>
    <t>เขาไพร</t>
  </si>
  <si>
    <t>หาดสำราญตรัง</t>
  </si>
  <si>
    <t>บ้าหวี</t>
  </si>
  <si>
    <t>ตะเสะ</t>
  </si>
  <si>
    <t>เมืองพัทลุงพัทลุง</t>
  </si>
  <si>
    <t>เขาเจียก</t>
  </si>
  <si>
    <t>ท่ามิหรำ</t>
  </si>
  <si>
    <t>โคกชะงาย</t>
  </si>
  <si>
    <t>นาท่อม</t>
  </si>
  <si>
    <t>ปรางหมู่</t>
  </si>
  <si>
    <t>ลำปำ</t>
  </si>
  <si>
    <t>ตำนาน</t>
  </si>
  <si>
    <t>ควนมะพร้าว</t>
  </si>
  <si>
    <t>ร่มเมือง</t>
  </si>
  <si>
    <t>นาโหนด</t>
  </si>
  <si>
    <t>พญาขัน</t>
  </si>
  <si>
    <t>กงหราพัทลุง</t>
  </si>
  <si>
    <t>ชะรัด</t>
  </si>
  <si>
    <t>คลองเฉลิม</t>
  </si>
  <si>
    <t>คลองทรายขาว</t>
  </si>
  <si>
    <t>สมหวัง</t>
  </si>
  <si>
    <t>เขาชัยสนพัทลุง</t>
  </si>
  <si>
    <t>จองถนน</t>
  </si>
  <si>
    <t>หานโพธิ์</t>
  </si>
  <si>
    <t>แม่ขรี</t>
  </si>
  <si>
    <t>ตะโหมดพัทลุง</t>
  </si>
  <si>
    <t>ควนขนุนพัทลุง</t>
  </si>
  <si>
    <t>ทะเลน้อย</t>
  </si>
  <si>
    <t>นาขยาด</t>
  </si>
  <si>
    <t>พนมวังก์</t>
  </si>
  <si>
    <t>แหลมโตนด</t>
  </si>
  <si>
    <t>ปันแต</t>
  </si>
  <si>
    <t>โตนดด้วน</t>
  </si>
  <si>
    <t>มะกอกเหนือ</t>
  </si>
  <si>
    <t>พนางตุง</t>
  </si>
  <si>
    <t>ชะมวง</t>
  </si>
  <si>
    <t>แพรกหา</t>
  </si>
  <si>
    <t>ปากพะยูนพัทลุง</t>
  </si>
  <si>
    <t>ดอนประดู่</t>
  </si>
  <si>
    <t>เกาะนางคำ</t>
  </si>
  <si>
    <t>ฝาละมี</t>
  </si>
  <si>
    <t>หารเทา</t>
  </si>
  <si>
    <t>เขาย่า</t>
  </si>
  <si>
    <t>ศรีบรรพตพัทลุง</t>
  </si>
  <si>
    <t>เขาปู่</t>
  </si>
  <si>
    <t>ตะแพน</t>
  </si>
  <si>
    <t>ป่าบอนพัทลุง</t>
  </si>
  <si>
    <t>โคกทราย</t>
  </si>
  <si>
    <t>หนองธง</t>
  </si>
  <si>
    <t>ทุ่งนารี</t>
  </si>
  <si>
    <t>ท่ามะเดื่อ</t>
  </si>
  <si>
    <t>บางแก้วพัทลุง</t>
  </si>
  <si>
    <t>นาปะขอ</t>
  </si>
  <si>
    <t>โคกสัก</t>
  </si>
  <si>
    <t>ป่าพะยอมพัทลุง</t>
  </si>
  <si>
    <t>ลานข่อย</t>
  </si>
  <si>
    <t>ศรีนครินทร์พัทลุง</t>
  </si>
  <si>
    <t>ลำสินธุ์</t>
  </si>
  <si>
    <t>สะบารัง</t>
  </si>
  <si>
    <t>เมืองปัตตานีปัตตานี</t>
  </si>
  <si>
    <t>อาเนาะรู</t>
  </si>
  <si>
    <t>จะบังติกอ</t>
  </si>
  <si>
    <t>บานา</t>
  </si>
  <si>
    <t>ตันหยงลุโละ</t>
  </si>
  <si>
    <t>คลองมานิง</t>
  </si>
  <si>
    <t>กะมิยอ</t>
  </si>
  <si>
    <t>บาราโหม</t>
  </si>
  <si>
    <t>ปะกาฮะรัง</t>
  </si>
  <si>
    <t>รูสะมิแล</t>
  </si>
  <si>
    <t>ตะลุโบะ</t>
  </si>
  <si>
    <t>บาราเฮาะ</t>
  </si>
  <si>
    <t>ปุยุด</t>
  </si>
  <si>
    <t>โคกโพธิ์ปัตตานี</t>
  </si>
  <si>
    <t>มะกรูด</t>
  </si>
  <si>
    <t>บางโกระ</t>
  </si>
  <si>
    <t>นาประดู่</t>
  </si>
  <si>
    <t>ปากล่อ</t>
  </si>
  <si>
    <t>ทุ่งพลา</t>
  </si>
  <si>
    <t>นาเกตุ</t>
  </si>
  <si>
    <t>ควนโนรี</t>
  </si>
  <si>
    <t>ช้างให้ตก</t>
  </si>
  <si>
    <t>เกาะเปาะ</t>
  </si>
  <si>
    <t>หนองจิกปัตตานี</t>
  </si>
  <si>
    <t>คอลอตันหยง</t>
  </si>
  <si>
    <t>ดอนรัก</t>
  </si>
  <si>
    <t>ดาโต๊ะ</t>
  </si>
  <si>
    <t>ตุยง</t>
  </si>
  <si>
    <t>ท่ากำชำ</t>
  </si>
  <si>
    <t>บางเขา</t>
  </si>
  <si>
    <t>บางตาวา</t>
  </si>
  <si>
    <t>ปุโละปุโย</t>
  </si>
  <si>
    <t>ยาบี</t>
  </si>
  <si>
    <t>ลิปะสะโง</t>
  </si>
  <si>
    <t>ปะนาเระปัตตานี</t>
  </si>
  <si>
    <t>บ้านนอก</t>
  </si>
  <si>
    <t>ควน</t>
  </si>
  <si>
    <t>ท่าน้ำ</t>
  </si>
  <si>
    <t>พ่อมิ่ง</t>
  </si>
  <si>
    <t>บ้านน้ำบ่อ</t>
  </si>
  <si>
    <t>มายอปัตตานี</t>
  </si>
  <si>
    <t>กระหวะ</t>
  </si>
  <si>
    <t>ลุโบะยิไร</t>
  </si>
  <si>
    <t>ลางา</t>
  </si>
  <si>
    <t>กระเสาะ</t>
  </si>
  <si>
    <t>เกาะจัน</t>
  </si>
  <si>
    <t>ปะโด</t>
  </si>
  <si>
    <t>สาคอบน</t>
  </si>
  <si>
    <t>สาคอใต้</t>
  </si>
  <si>
    <t>สะกำ</t>
  </si>
  <si>
    <t>ปานัน</t>
  </si>
  <si>
    <t>ตะโละแมะนา</t>
  </si>
  <si>
    <t>ทุ่งยางแดงปัตตานี</t>
  </si>
  <si>
    <t>พิเทน</t>
  </si>
  <si>
    <t>น้ำดำ</t>
  </si>
  <si>
    <t>ปากู</t>
  </si>
  <si>
    <t>ตะลุบัน</t>
  </si>
  <si>
    <t>สายบุรีปัตตานี</t>
  </si>
  <si>
    <t>ตะบิ้ง</t>
  </si>
  <si>
    <t>ปะเสยะวอ</t>
  </si>
  <si>
    <t>บือเระ</t>
  </si>
  <si>
    <t>เตราะบอน</t>
  </si>
  <si>
    <t>กะดุนง</t>
  </si>
  <si>
    <t>มะนังดาลำ</t>
  </si>
  <si>
    <t>แป้น</t>
  </si>
  <si>
    <t>ทุ่งคล้า</t>
  </si>
  <si>
    <t>ไม้แก่นปัตตานี</t>
  </si>
  <si>
    <t>ตะโละไกรทอง</t>
  </si>
  <si>
    <t>ตะโละ</t>
  </si>
  <si>
    <t>ยะหริ่งปัตตานี</t>
  </si>
  <si>
    <t>ตะโละกาโปร์</t>
  </si>
  <si>
    <t>ตันหยงดาลอ</t>
  </si>
  <si>
    <t>ตันหยงจึงงา</t>
  </si>
  <si>
    <t>ตอหลัง</t>
  </si>
  <si>
    <t>ตาแกะ</t>
  </si>
  <si>
    <t>ตาลีอายร์</t>
  </si>
  <si>
    <t>ยามู</t>
  </si>
  <si>
    <t>หนองแรต</t>
  </si>
  <si>
    <t>ปิยามุมัง</t>
  </si>
  <si>
    <t>ปุลากง</t>
  </si>
  <si>
    <t>บาโลย</t>
  </si>
  <si>
    <t>สาบัน</t>
  </si>
  <si>
    <t>มะนังยง</t>
  </si>
  <si>
    <t>ราตาปันยัง</t>
  </si>
  <si>
    <t>จะรัง</t>
  </si>
  <si>
    <t>แหลมโพธิ์</t>
  </si>
  <si>
    <t>ยะรังปัตตานี</t>
  </si>
  <si>
    <t>สะดาวา</t>
  </si>
  <si>
    <t>ประจัน</t>
  </si>
  <si>
    <t>สะนอ</t>
  </si>
  <si>
    <t>ระแว้ง</t>
  </si>
  <si>
    <t>ปิตูมุดี</t>
  </si>
  <si>
    <t>วัด</t>
  </si>
  <si>
    <t>กระโด</t>
  </si>
  <si>
    <t>เมาะมาวี</t>
  </si>
  <si>
    <t>กอลำ</t>
  </si>
  <si>
    <t>เขาตูม</t>
  </si>
  <si>
    <t>กะรุบี</t>
  </si>
  <si>
    <t>กะพ้อปัตตานี</t>
  </si>
  <si>
    <t>ตะโละดือรามัน</t>
  </si>
  <si>
    <t>ปล่องหอย</t>
  </si>
  <si>
    <t>แม่ลานปัตตานี</t>
  </si>
  <si>
    <t>สะเตง</t>
  </si>
  <si>
    <t>เมืองยะลายะลา</t>
  </si>
  <si>
    <t>บุดี</t>
  </si>
  <si>
    <t>ยุโป</t>
  </si>
  <si>
    <t>ลิดล</t>
  </si>
  <si>
    <t>ท่าสาป</t>
  </si>
  <si>
    <t>ลำใหม่</t>
  </si>
  <si>
    <t>หน้าถ้ำ</t>
  </si>
  <si>
    <t>ลำพะยา</t>
  </si>
  <si>
    <t>เปาะเส้ง</t>
  </si>
  <si>
    <t>พร่อน</t>
  </si>
  <si>
    <t>บันนังสาเรง</t>
  </si>
  <si>
    <t>สะเตงนอก</t>
  </si>
  <si>
    <t>ตาเซะ</t>
  </si>
  <si>
    <t>เบตงยะลา</t>
  </si>
  <si>
    <t>ยะรม</t>
  </si>
  <si>
    <t>ตาเนาะแมเราะ</t>
  </si>
  <si>
    <t>อัยเยอร์เวง</t>
  </si>
  <si>
    <t>ธารน้ำทิพย์</t>
  </si>
  <si>
    <t>บันนังสตายะลา</t>
  </si>
  <si>
    <t>ตาเนาะปูเต๊ะ</t>
  </si>
  <si>
    <t>ถ้ำทะลุ</t>
  </si>
  <si>
    <t>เขื่อนบางลาง</t>
  </si>
  <si>
    <t>ธารโตยะลา</t>
  </si>
  <si>
    <t>บ้านแหร</t>
  </si>
  <si>
    <t>แม่หวาด</t>
  </si>
  <si>
    <t>คีรีเขต</t>
  </si>
  <si>
    <t>ยะหายะลา</t>
  </si>
  <si>
    <t>ละแอ</t>
  </si>
  <si>
    <t>ปะแต</t>
  </si>
  <si>
    <t>บาโร๊ะ</t>
  </si>
  <si>
    <t>ตาชี</t>
  </si>
  <si>
    <t>บาโงยซิแน</t>
  </si>
  <si>
    <t>กาตอง</t>
  </si>
  <si>
    <t>กายูบอเกาะ</t>
  </si>
  <si>
    <t>รามันยะลา</t>
  </si>
  <si>
    <t>กาลูปัง</t>
  </si>
  <si>
    <t>กาลอ</t>
  </si>
  <si>
    <t>กอตอตือร๊ะ</t>
  </si>
  <si>
    <t>โกตาบารู</t>
  </si>
  <si>
    <t>เกะรอ</t>
  </si>
  <si>
    <t>จะกว๊ะ</t>
  </si>
  <si>
    <t>ท่าธง</t>
  </si>
  <si>
    <t>เนินงาม</t>
  </si>
  <si>
    <t>บาลอ</t>
  </si>
  <si>
    <t>บาโงย</t>
  </si>
  <si>
    <t>บือมัง</t>
  </si>
  <si>
    <t>ยะต๊ะ</t>
  </si>
  <si>
    <t>วังพญา</t>
  </si>
  <si>
    <t>อาซ่อง</t>
  </si>
  <si>
    <t>ตะโล๊ะหะลอ</t>
  </si>
  <si>
    <t>กาบังยะลา</t>
  </si>
  <si>
    <t>บาละ</t>
  </si>
  <si>
    <t>กรงปินังยะลา</t>
  </si>
  <si>
    <t>สะเอะ</t>
  </si>
  <si>
    <t>ห้วยกระทิง</t>
  </si>
  <si>
    <t>ปุโรง</t>
  </si>
  <si>
    <t>บางนาค</t>
  </si>
  <si>
    <t>เมืองนราธิวาสนราธิวาส</t>
  </si>
  <si>
    <t>มะนังตายอ</t>
  </si>
  <si>
    <t>บางปอ</t>
  </si>
  <si>
    <t>กะลุวอ</t>
  </si>
  <si>
    <t>กะลุวอเหนือ</t>
  </si>
  <si>
    <t>เจ๊ะเห</t>
  </si>
  <si>
    <t>ตากใบนราธิวาส</t>
  </si>
  <si>
    <t>ไพรวัน</t>
  </si>
  <si>
    <t>ศาลาใหม่</t>
  </si>
  <si>
    <t>บางขุนทอง</t>
  </si>
  <si>
    <t>เกาะสะท้อน</t>
  </si>
  <si>
    <t>นานาค</t>
  </si>
  <si>
    <t>โฆษิต</t>
  </si>
  <si>
    <t>บาเจาะนราธิวาส</t>
  </si>
  <si>
    <t>ลุโบะสาวอ</t>
  </si>
  <si>
    <t>กาเยาะมาตี</t>
  </si>
  <si>
    <t>ปะลุกาสาเมาะ</t>
  </si>
  <si>
    <t>บาเระเหนือ</t>
  </si>
  <si>
    <t>บาเระใต้</t>
  </si>
  <si>
    <t>ยี่งอนราธิวาส</t>
  </si>
  <si>
    <t>จอเบาะ</t>
  </si>
  <si>
    <t>ลุโบะบายะ</t>
  </si>
  <si>
    <t>ลุโบะบือซา</t>
  </si>
  <si>
    <t>ตะปอเยาะ</t>
  </si>
  <si>
    <t>ตันหยงมัส</t>
  </si>
  <si>
    <t>ระแงะนราธิวาส</t>
  </si>
  <si>
    <t>ตันหยงลิมอ</t>
  </si>
  <si>
    <t>บองอ</t>
  </si>
  <si>
    <t>กาลิซา</t>
  </si>
  <si>
    <t>บาโงสะโต</t>
  </si>
  <si>
    <t>เฉลิม</t>
  </si>
  <si>
    <t>มะรือโบตก</t>
  </si>
  <si>
    <t>รือเสาะนราธิวาส</t>
  </si>
  <si>
    <t>สาวอ</t>
  </si>
  <si>
    <t>เรียง</t>
  </si>
  <si>
    <t>บาตง</t>
  </si>
  <si>
    <t>ลาโละ</t>
  </si>
  <si>
    <t>รือเสาะออก</t>
  </si>
  <si>
    <t>โคกสะตอ</t>
  </si>
  <si>
    <t>สุวารี</t>
  </si>
  <si>
    <t>ซากอ</t>
  </si>
  <si>
    <t>ศรีสาครนราธิวาส</t>
  </si>
  <si>
    <t>ตะมะยูง</t>
  </si>
  <si>
    <t>เชิงคีรี</t>
  </si>
  <si>
    <t>แว้งนราธิวาส</t>
  </si>
  <si>
    <t>กายูคละ</t>
  </si>
  <si>
    <t>ฆอเลาะ</t>
  </si>
  <si>
    <t>โละจูด</t>
  </si>
  <si>
    <t>แม่ดง</t>
  </si>
  <si>
    <t>มาโมง</t>
  </si>
  <si>
    <t>สุคิรินนราธิวาส</t>
  </si>
  <si>
    <t>เกียร์</t>
  </si>
  <si>
    <t>ร่มไทร</t>
  </si>
  <si>
    <t>สุไหงโก-ลกนราธิวาส</t>
  </si>
  <si>
    <t>ปาเสมัส</t>
  </si>
  <si>
    <t>มูโนะ</t>
  </si>
  <si>
    <t>ปูโยะ</t>
  </si>
  <si>
    <t>ปะลุรู</t>
  </si>
  <si>
    <t>สุไหงปาดีนราธิวาส</t>
  </si>
  <si>
    <t>โต๊ะเด็ง</t>
  </si>
  <si>
    <t>สากอ</t>
  </si>
  <si>
    <t>ริโก๋</t>
  </si>
  <si>
    <t>กาวะ</t>
  </si>
  <si>
    <t>จะแนะนราธิวาส</t>
  </si>
  <si>
    <t>ดุซงญอ</t>
  </si>
  <si>
    <t>ผดุงมาตร</t>
  </si>
  <si>
    <t>จวบ</t>
  </si>
  <si>
    <t>เจาะไอร้องนราธิวาส</t>
  </si>
  <si>
    <t>บูกิต</t>
  </si>
  <si>
    <t>มะรือโบออก</t>
  </si>
  <si>
    <t>ชื่อ ที่อยู่ ของกิจการ และผู้มีอำนาจลงนามยื่นจดแจ้ง และข้อมูลอื่นๆ ของกิจการ</t>
  </si>
  <si>
    <t>ข้อมูลกำลังการผลิต/การบริการ ปริมาณยอดขาย/การให้บริการ และช่องทางการจัดจำหน่าย</t>
  </si>
  <si>
    <t>รายการเอกสารและหลักฐานที่จำเป็น เพื่อประกอบการขอจดแจ้งเป็นกลุ่มกิจการเพื่อสังคม</t>
  </si>
  <si>
    <r>
      <t>จัดเตรียมเอกสารและหลักฐานต่างๆ ใน</t>
    </r>
    <r>
      <rPr>
        <i/>
        <u/>
        <sz val="11"/>
        <color theme="1"/>
        <rFont val="Calibri"/>
        <family val="2"/>
        <scheme val="minor"/>
      </rPr>
      <t>รูปแบบไฟล์ PDF</t>
    </r>
    <r>
      <rPr>
        <sz val="11"/>
        <color theme="1"/>
        <rFont val="Calibri"/>
        <family val="2"/>
        <scheme val="minor"/>
      </rPr>
      <t xml:space="preserve"> เพื่อใช้ประกอบการพิจารณาขอจดแจ้งเป็นกลุ่มกิจการเพื่อสังคม</t>
    </r>
  </si>
  <si>
    <t>แบบคำขอจดแจ้งเป็นกลุ่มกิจการเพื่อสังคม (สวส.ก. ๐๑) เพื่อใช้ยื่นขอการจดแจ้งเป็นกลุ่มกิจการเพื่อสังคม</t>
  </si>
  <si>
    <t>ไฟล์ (file MS Excel) แบบคำขอจดแจ้งเป็นกลุ่มกิจการเพื่อสังคมนี้ ที่กรอกข้อมูลครบถ้วนแล้ว</t>
  </si>
  <si>
    <t>(ตามที่ระบุใน "๕. รายการเอกสารแนบ")  โดยลงนาม รับรองสำเนาถูกต้อง พร้อมประทับตรานิติบุคคล (ถ้ามี)</t>
  </si>
  <si>
    <t>กรอกข้อมูล (เฉพาะในช่องสีเหลือง) พิมพ์ (Print) และลงนามรับรอง พร้อมประทับตรานิติบุคคล (ถ้ามี) แล้วทำเป็นไฟล์ PDF</t>
  </si>
  <si>
    <t>จัดเตรียมเอกสารหลักฐานตามที่ได้แจ้งไว้ และลงนาม รับรองสำเนาถูกต้อง พร้อมประทับตรานิติบุคคล (ถ้ามี) แล้วทำเป็นไฟล์ PDF ทั้งหมด</t>
  </si>
  <si>
    <t xml:space="preserve">สอบถามข้อมูลเพิ่มเติมได้ที่ สำนักงานส่งเสริมวิสาหกิจเพื่อสังคม </t>
  </si>
  <si>
    <t xml:space="preserve">อาคารมหานครยิบซั่ม ชั้น 12B เลขที่ 539/2 ถนนศรีอยุธยา แขวงพญาไท เขตราชเทวี กทม 10400 </t>
  </si>
  <si>
    <t>ข้อ</t>
  </si>
  <si>
    <t>วัตถุประสงค์ทางสังคม</t>
  </si>
  <si>
    <t>ส่งเสริมอาชีพ/การจ้างงานคนพิการ</t>
  </si>
  <si>
    <t>ส่งเสริมอาชีพ/การจ้างงานสตรีด้อยโอกาส</t>
  </si>
  <si>
    <t>ส่งเสริมอาชีพ/การจ้างงานผู้ด้อยโอกาสในสังคม</t>
  </si>
  <si>
    <t>ส่งเสริมการจ้างงานผู้ด้อยโอกาส/ผู้พิการ และช่วยเหลือดูแลผู้ป่วย</t>
  </si>
  <si>
    <t>ส่งเสริมการท่องเที่ยว การสร้างอาชีพและจำหน่ายสินค้าของชุมชน</t>
  </si>
  <si>
    <t>ส่งเสริมการท่องเที่ยว บริการข้อมูลสินค้า/บริการด้านการท่องเที่ยว</t>
  </si>
  <si>
    <t>ส่งเสริมการท่องเที่ยวชุมชน เชิงอนุรักษ์ศิลปวัฒนธรรมและภูมิปัญญาท้องถิ่น</t>
  </si>
  <si>
    <t>ส่งเสริมพัฒนากลุ่มเกษตรกรและชุมชน</t>
  </si>
  <si>
    <t>ส่งเสริมการพัฒนาพื้นที่และการทำเกษตรอินทรีย์</t>
  </si>
  <si>
    <t>ส่งเสริมการทำเกษตรอินทรีย์และช่องทางจำหน่ายสินค้า</t>
  </si>
  <si>
    <t>ส่งเสริมการทำประมงอินทรีย์และช่องทางจำหน่ายสินค้า</t>
  </si>
  <si>
    <t>ส่งเสริมด้านการศึกษาแก่เด็กผู้ยากไร้</t>
  </si>
  <si>
    <t>ส่งเสริมการเข้าถึงอินเทอร์เน็ตราคาถูก และการจ้างงานในชุมชน</t>
  </si>
  <si>
    <t>ส่งเสริมอาชีพ/การสร้างรายได้ และช่องทางจำหน่ายสินค้า</t>
  </si>
  <si>
    <t>ส่งเสริมช่องทางจำหน่ายสินค้า ผ่าน Digital Platform</t>
  </si>
  <si>
    <t>ส่งเสริมการเรียนรู้ เศรษฐกิจพอเพียง การอนุรักษ์สิ่งแวดล้อม</t>
  </si>
  <si>
    <t>ส่งเสริมการสร้างอาชีพ พัฒนาชุมชน สิ่งแวดล้อม และสินค้าในชุมชน</t>
  </si>
  <si>
    <t>ส่งเสริม พัฒนาและแก้ไขปัญหาต่างๆ ในชุมชนและสังคม</t>
  </si>
  <si>
    <t>ผลิตอุปกรณ์ทางการแพทย์เพื่อผู้พิการ</t>
  </si>
  <si>
    <t>ส่งเสริมการออกกำลังกาย และเสริมสร้างสุขภาพให้แข็งแรง</t>
  </si>
  <si>
    <t>ส่งเสริมประกันสุขภาพขั้นพื้นฐานแก่ผู้ด้อยโอกาส</t>
  </si>
  <si>
    <t>ส่งเสริมสุขภาพและการดูแลช่วยเหลือผู้สูงอายุที่ยากไร้</t>
  </si>
  <si>
    <t>ส่งเสริมสุขภาพและการดูแลช่วยเหลือผู้เจ็บป่วย</t>
  </si>
  <si>
    <t>ส่งเสริมการต่อต้านคอร์รัปชัน</t>
  </si>
  <si>
    <t>ส่งเสริมพัฒนาจิตใจและหลักการดำเนินชีวิต</t>
  </si>
  <si>
    <t>สนับสนุนช่วยเหลือธุรกิจหรือองค์กรเพื่อสังคมอื่นๆ</t>
  </si>
  <si>
    <t>ส่งเสริมการรับรู้และสร้างการมีส่วนร่วมในการช่วยเหลือสังคม</t>
  </si>
  <si>
    <t>ฟื้นฟู และพัฒนาพื้นที่สีเขียวและสิ่งแวดล้อม</t>
  </si>
  <si>
    <t>ส่งเสริมความรู้ การพัฒนา/จำหน่ายสินค้าที่เป็นมิตรต่อสิ่งแวดล้อม</t>
  </si>
  <si>
    <t>ส่งเสริมความรู้และนวัตกรรมพลังงานสะอาด และการจัดการสิ่งแวดล้อม</t>
  </si>
  <si>
    <t>ประเภทวัตถุประสงค์หลักทางสังคมข้อใด ที่ตรงกับองค์กรของท่านมากที่สุด</t>
  </si>
  <si>
    <t>การผลิต (มีการนำวัตถุดิบมาแปรรูปให้เป็นสินค้าสำเร็จรูป)</t>
  </si>
  <si>
    <t>จำหน่ายสินค้า (ไม่ได้ผลิตสินค้าเอง แต่ซื้อสินค้ามาจำหน่ายต่อ)</t>
  </si>
  <si>
    <t>บริการ (เน้นการให้บริการ ไม่ได้จำหน่ายสินค้าเป็นหลัก)</t>
  </si>
  <si>
    <t>รายการหรือประเภทของ สินค้า/บริการ ของธุรกิจ</t>
  </si>
  <si>
    <t>สินค้า</t>
  </si>
  <si>
    <t>บริการ</t>
  </si>
  <si>
    <t>รายการ/ประเภทสินค้า</t>
  </si>
  <si>
    <t>รายการ/ประเภทบริการ</t>
  </si>
  <si>
    <t>วัตถุประสงค์ทางสังคม และกลุ่มเป้าหมายหรือกลุ่มที่จะได้รับผลประโยชน์ทางสังคมจากองค์กรของท่าน</t>
  </si>
  <si>
    <t>กลุ่มเป้าหมาย/กลุ่มที่ได้รับผลประโยชน์ทางสังคม
(ตามวัตถุประสงค์ในแต่ละข้อ)</t>
  </si>
  <si>
    <t>กลุ่มเป้าหมายทางสังคม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</si>
</sst>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000\ 000\ 0000"/>
    <numFmt numFmtId="165" formatCode="000\ 000\ 000"/>
    <numFmt numFmtId="166" formatCode="0\ 0000\ 00000\ 00\ 0"/>
    <numFmt numFmtId="167" formatCode=";;;"/>
    <numFmt numFmtId="168" formatCode="0000000000000"/>
    <numFmt numFmtId="169" formatCode="0000000000"/>
    <numFmt numFmtId="170" formatCode="General;;"/>
    <numFmt numFmtId="171" formatCode="[$-D00041E]0"/>
    <numFmt numFmtId="172" formatCode="0000000000000;;"/>
    <numFmt numFmtId="173" formatCode="0000000000;;"/>
    <numFmt numFmtId="174" formatCode="#0"/>
    <numFmt numFmtId="175" formatCode="000\ 000\ 0000;;"/>
    <numFmt numFmtId="176" formatCode="[$-101041E]d\ mmmm\ yyyy;@"/>
  </numFmts>
  <fonts count="15">
    <font>
      <sz val="11"/>
      <color theme="1"/>
      <name val="Calibri"/>
      <family val="2"/>
      <charset val="222"/>
      <scheme val="minor"/>
    </font>
    <font>
      <sz val="11"/>
      <color theme="0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TH SarabunPSK"/>
      <family val="2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1"/>
      <name val="Calibri"/>
      <family val="2"/>
      <charset val="222"/>
      <scheme val="minor"/>
    </font>
    <font>
      <u/>
      <sz val="11"/>
      <color theme="10"/>
      <name val="Calibri"/>
      <family val="2"/>
      <charset val="222"/>
      <scheme val="minor"/>
    </font>
    <font>
      <sz val="8"/>
      <name val="Calibri"/>
      <family val="2"/>
      <charset val="222"/>
      <scheme val="minor"/>
    </font>
    <font>
      <b/>
      <sz val="12"/>
      <color theme="1"/>
      <name val="Calibri"/>
      <family val="2"/>
      <scheme val="minor"/>
    </font>
    <font>
      <sz val="11"/>
      <color theme="1"/>
      <name val="Wingdings 2"/>
      <family val="1"/>
      <charset val="2"/>
    </font>
    <font>
      <sz val="11"/>
      <color theme="2" tint="-0.499984740745262"/>
      <name val="Calibri"/>
      <family val="2"/>
      <charset val="222"/>
      <scheme val="minor"/>
    </font>
    <font>
      <i/>
      <u/>
      <sz val="11"/>
      <color theme="1"/>
      <name val="Calibri"/>
      <family val="2"/>
      <scheme val="minor"/>
    </font>
    <font>
      <sz val="8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theme="0" tint="-4.9989318521683403E-2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auto="1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theme="0" tint="-0.1499679555650502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theme="0" tint="-0.14996795556505021"/>
      </right>
      <top/>
      <bottom/>
      <diagonal/>
    </border>
    <border>
      <left style="thin">
        <color auto="1"/>
      </left>
      <right style="thin">
        <color theme="0" tint="-0.14996795556505021"/>
      </right>
      <top style="hair">
        <color auto="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4.9989318521683403E-2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theme="0" tint="-4.9989318521683403E-2"/>
      </right>
      <top style="hair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 tint="-4.9989318521683403E-2"/>
      </right>
      <top/>
      <bottom/>
      <diagonal/>
    </border>
    <border>
      <left style="thin">
        <color auto="1"/>
      </left>
      <right style="hair">
        <color theme="0" tint="-4.9989318521683403E-2"/>
      </right>
      <top style="thin">
        <color auto="1"/>
      </top>
      <bottom style="hair">
        <color theme="0" tint="-4.9989318521683403E-2"/>
      </bottom>
      <diagonal/>
    </border>
    <border>
      <left style="thin">
        <color auto="1"/>
      </left>
      <right style="hair">
        <color theme="0" tint="-4.9989318521683403E-2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theme="0" tint="-4.9989318521683403E-2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theme="0" tint="-4.9989318521683403E-2"/>
      </right>
      <top style="hair">
        <color auto="1"/>
      </top>
      <bottom style="hair">
        <color theme="0" tint="-4.9989318521683403E-2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theme="0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theme="0"/>
      </right>
      <top style="hair">
        <color auto="1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8" fillId="0" borderId="0" applyNumberFormat="0" applyFill="0" applyBorder="0" applyAlignment="0" applyProtection="0"/>
  </cellStyleXfs>
  <cellXfs count="136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/>
    <xf numFmtId="49" fontId="2" fillId="0" borderId="0" xfId="1" applyNumberFormat="1"/>
    <xf numFmtId="0" fontId="0" fillId="0" borderId="0" xfId="0" applyAlignment="1">
      <alignment horizontal="left" indent="2"/>
    </xf>
    <xf numFmtId="0" fontId="0" fillId="0" borderId="0" xfId="0" applyProtection="1">
      <protection locked="0" hidden="1"/>
    </xf>
    <xf numFmtId="0" fontId="0" fillId="0" borderId="0" xfId="0" applyAlignment="1" applyProtection="1">
      <alignment horizontal="center"/>
      <protection locked="0" hidden="1"/>
    </xf>
    <xf numFmtId="0" fontId="0" fillId="0" borderId="0" xfId="0" applyAlignment="1" applyProtection="1">
      <alignment horizontal="left" indent="2"/>
      <protection hidden="1"/>
    </xf>
    <xf numFmtId="171" fontId="0" fillId="0" borderId="0" xfId="0" applyNumberFormat="1"/>
    <xf numFmtId="14" fontId="0" fillId="0" borderId="0" xfId="0" applyNumberFormat="1"/>
    <xf numFmtId="0" fontId="10" fillId="0" borderId="0" xfId="0" applyFont="1" applyAlignment="1">
      <alignment horizontal="left" vertical="center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11" fillId="0" borderId="0" xfId="0" applyFont="1"/>
    <xf numFmtId="0" fontId="0" fillId="0" borderId="17" xfId="0" applyBorder="1" applyProtection="1">
      <protection hidden="1"/>
    </xf>
    <xf numFmtId="0" fontId="0" fillId="0" borderId="18" xfId="0" applyBorder="1" applyProtection="1">
      <protection hidden="1"/>
    </xf>
    <xf numFmtId="0" fontId="0" fillId="0" borderId="19" xfId="0" applyBorder="1" applyProtection="1">
      <protection hidden="1"/>
    </xf>
    <xf numFmtId="0" fontId="0" fillId="0" borderId="20" xfId="0" applyBorder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23" xfId="0" applyBorder="1" applyProtection="1">
      <protection hidden="1"/>
    </xf>
    <xf numFmtId="0" fontId="0" fillId="0" borderId="21" xfId="0" applyBorder="1" applyProtection="1">
      <protection hidden="1"/>
    </xf>
    <xf numFmtId="171" fontId="0" fillId="0" borderId="0" xfId="0" applyNumberFormat="1" applyProtection="1">
      <protection hidden="1"/>
    </xf>
    <xf numFmtId="0" fontId="0" fillId="0" borderId="0" xfId="0" applyAlignment="1" applyProtection="1">
      <alignment horizontal="centerContinuous"/>
      <protection hidden="1"/>
    </xf>
    <xf numFmtId="0" fontId="0" fillId="0" borderId="22" xfId="0" applyBorder="1" applyProtection="1">
      <protection hidden="1"/>
    </xf>
    <xf numFmtId="0" fontId="0" fillId="0" borderId="24" xfId="0" applyBorder="1" applyProtection="1">
      <protection hidden="1"/>
    </xf>
    <xf numFmtId="0" fontId="4" fillId="0" borderId="0" xfId="0" applyFont="1" applyAlignment="1" applyProtection="1">
      <alignment horizontal="centerContinuous"/>
      <protection hidden="1"/>
    </xf>
    <xf numFmtId="0" fontId="3" fillId="0" borderId="0" xfId="0" applyFont="1" applyAlignment="1" applyProtection="1">
      <alignment horizontal="centerContinuous"/>
      <protection hidden="1"/>
    </xf>
    <xf numFmtId="170" fontId="0" fillId="0" borderId="23" xfId="0" applyNumberFormat="1" applyBorder="1" applyAlignment="1" applyProtection="1">
      <alignment horizontal="centerContinuous"/>
      <protection hidden="1"/>
    </xf>
    <xf numFmtId="0" fontId="0" fillId="0" borderId="23" xfId="0" applyBorder="1" applyAlignment="1" applyProtection="1">
      <alignment horizontal="centerContinuous"/>
      <protection hidden="1"/>
    </xf>
    <xf numFmtId="14" fontId="0" fillId="0" borderId="0" xfId="0" applyNumberFormat="1" applyAlignment="1" applyProtection="1">
      <alignment horizontal="centerContinuous"/>
      <protection hidden="1"/>
    </xf>
    <xf numFmtId="0" fontId="0" fillId="0" borderId="15" xfId="0" applyBorder="1" applyProtection="1">
      <protection hidden="1"/>
    </xf>
    <xf numFmtId="0" fontId="0" fillId="0" borderId="15" xfId="0" applyBorder="1" applyAlignment="1" applyProtection="1">
      <alignment horizontal="centerContinuous"/>
      <protection hidden="1"/>
    </xf>
    <xf numFmtId="168" fontId="0" fillId="0" borderId="15" xfId="0" applyNumberFormat="1" applyBorder="1" applyAlignment="1" applyProtection="1">
      <alignment horizontal="centerContinuous"/>
      <protection hidden="1"/>
    </xf>
    <xf numFmtId="169" fontId="0" fillId="0" borderId="15" xfId="0" applyNumberFormat="1" applyBorder="1" applyAlignment="1" applyProtection="1">
      <alignment horizontal="centerContinuous"/>
      <protection hidden="1"/>
    </xf>
    <xf numFmtId="0" fontId="3" fillId="0" borderId="0" xfId="0" applyFont="1" applyProtection="1">
      <protection hidden="1"/>
    </xf>
    <xf numFmtId="0" fontId="11" fillId="0" borderId="17" xfId="0" applyFont="1" applyBorder="1" applyAlignment="1" applyProtection="1">
      <alignment horizontal="center"/>
      <protection hidden="1"/>
    </xf>
    <xf numFmtId="0" fontId="7" fillId="0" borderId="18" xfId="0" applyFont="1" applyBorder="1" applyAlignment="1" applyProtection="1">
      <alignment horizontal="left"/>
      <protection hidden="1"/>
    </xf>
    <xf numFmtId="0" fontId="11" fillId="0" borderId="0" xfId="0" applyFont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Continuous" shrinkToFit="1"/>
      <protection hidden="1"/>
    </xf>
    <xf numFmtId="170" fontId="0" fillId="0" borderId="15" xfId="0" applyNumberFormat="1" applyBorder="1" applyAlignment="1" applyProtection="1">
      <alignment horizontal="centerContinuous" shrinkToFit="1"/>
      <protection hidden="1"/>
    </xf>
    <xf numFmtId="170" fontId="0" fillId="0" borderId="15" xfId="0" applyNumberFormat="1" applyBorder="1" applyAlignment="1" applyProtection="1">
      <alignment horizontal="centerContinuous"/>
      <protection hidden="1"/>
    </xf>
    <xf numFmtId="0" fontId="5" fillId="0" borderId="0" xfId="0" applyFont="1" applyProtection="1">
      <protection hidden="1"/>
    </xf>
    <xf numFmtId="172" fontId="0" fillId="0" borderId="15" xfId="0" applyNumberFormat="1" applyBorder="1" applyAlignment="1" applyProtection="1">
      <alignment horizontal="centerContinuous"/>
      <protection hidden="1"/>
    </xf>
    <xf numFmtId="173" fontId="0" fillId="0" borderId="15" xfId="0" applyNumberFormat="1" applyBorder="1" applyAlignment="1" applyProtection="1">
      <alignment horizontal="centerContinuous"/>
      <protection hidden="1"/>
    </xf>
    <xf numFmtId="175" fontId="0" fillId="0" borderId="15" xfId="0" applyNumberFormat="1" applyBorder="1" applyAlignment="1" applyProtection="1">
      <alignment horizontal="centerContinuous"/>
      <protection hidden="1"/>
    </xf>
    <xf numFmtId="170" fontId="0" fillId="0" borderId="0" xfId="0" applyNumberFormat="1" applyAlignment="1" applyProtection="1">
      <alignment horizontal="left" vertical="top" wrapText="1" indent="1"/>
      <protection hidden="1"/>
    </xf>
    <xf numFmtId="0" fontId="0" fillId="4" borderId="25" xfId="0" applyFill="1" applyBorder="1" applyAlignment="1">
      <alignment horizontal="center" vertical="top"/>
    </xf>
    <xf numFmtId="0" fontId="0" fillId="4" borderId="25" xfId="0" applyFill="1" applyBorder="1" applyAlignment="1">
      <alignment horizontal="center" vertical="top" wrapText="1"/>
    </xf>
    <xf numFmtId="0" fontId="12" fillId="0" borderId="0" xfId="0" applyFont="1"/>
    <xf numFmtId="0" fontId="12" fillId="0" borderId="0" xfId="0" applyFont="1" applyAlignment="1">
      <alignment horizontal="right"/>
    </xf>
    <xf numFmtId="0" fontId="0" fillId="0" borderId="0" xfId="0" applyProtection="1">
      <protection locked="0"/>
    </xf>
    <xf numFmtId="0" fontId="10" fillId="0" borderId="0" xfId="0" applyFont="1"/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2" borderId="0" xfId="0" applyFill="1"/>
    <xf numFmtId="49" fontId="0" fillId="0" borderId="0" xfId="0" applyNumberFormat="1"/>
    <xf numFmtId="0" fontId="0" fillId="3" borderId="31" xfId="0" applyFill="1" applyBorder="1" applyAlignment="1" applyProtection="1">
      <alignment horizontal="left" indent="1"/>
      <protection locked="0"/>
    </xf>
    <xf numFmtId="0" fontId="0" fillId="3" borderId="32" xfId="0" applyFill="1" applyBorder="1" applyAlignment="1" applyProtection="1">
      <alignment horizontal="left" indent="1"/>
      <protection locked="0"/>
    </xf>
    <xf numFmtId="166" fontId="0" fillId="3" borderId="32" xfId="0" applyNumberFormat="1" applyFill="1" applyBorder="1" applyAlignment="1" applyProtection="1">
      <alignment horizontal="left" indent="1"/>
      <protection locked="0"/>
    </xf>
    <xf numFmtId="164" fontId="0" fillId="3" borderId="32" xfId="0" applyNumberFormat="1" applyFill="1" applyBorder="1" applyAlignment="1" applyProtection="1">
      <alignment horizontal="left" indent="1"/>
      <protection locked="0"/>
    </xf>
    <xf numFmtId="0" fontId="8" fillId="3" borderId="33" xfId="2" applyFill="1" applyBorder="1" applyAlignment="1" applyProtection="1">
      <alignment horizontal="left" indent="1"/>
      <protection locked="0"/>
    </xf>
    <xf numFmtId="49" fontId="0" fillId="3" borderId="9" xfId="0" applyNumberFormat="1" applyFill="1" applyBorder="1" applyAlignment="1" applyProtection="1">
      <alignment horizontal="left" indent="1"/>
      <protection locked="0"/>
    </xf>
    <xf numFmtId="0" fontId="0" fillId="3" borderId="10" xfId="0" applyFill="1" applyBorder="1" applyAlignment="1" applyProtection="1">
      <alignment horizontal="left" indent="1"/>
      <protection locked="0"/>
    </xf>
    <xf numFmtId="0" fontId="0" fillId="0" borderId="11" xfId="0" applyBorder="1" applyAlignment="1" applyProtection="1">
      <alignment horizontal="left" indent="1"/>
      <protection hidden="1"/>
    </xf>
    <xf numFmtId="165" fontId="0" fillId="3" borderId="10" xfId="0" applyNumberFormat="1" applyFill="1" applyBorder="1" applyAlignment="1" applyProtection="1">
      <alignment horizontal="left" indent="1"/>
      <protection locked="0"/>
    </xf>
    <xf numFmtId="174" fontId="0" fillId="3" borderId="10" xfId="0" applyNumberFormat="1" applyFill="1" applyBorder="1" applyAlignment="1" applyProtection="1">
      <alignment horizontal="left" indent="1"/>
      <protection locked="0"/>
    </xf>
    <xf numFmtId="164" fontId="0" fillId="3" borderId="10" xfId="0" applyNumberFormat="1" applyFill="1" applyBorder="1" applyAlignment="1" applyProtection="1">
      <alignment horizontal="left" indent="1"/>
      <protection locked="0"/>
    </xf>
    <xf numFmtId="0" fontId="8" fillId="3" borderId="10" xfId="2" applyFill="1" applyBorder="1" applyAlignment="1" applyProtection="1">
      <alignment horizontal="left" indent="1"/>
      <protection locked="0"/>
    </xf>
    <xf numFmtId="0" fontId="8" fillId="3" borderId="12" xfId="2" applyFill="1" applyBorder="1" applyAlignment="1" applyProtection="1">
      <alignment horizontal="left" indent="1"/>
      <protection locked="0"/>
    </xf>
    <xf numFmtId="0" fontId="0" fillId="3" borderId="13" xfId="0" applyFill="1" applyBorder="1" applyAlignment="1" applyProtection="1">
      <alignment horizontal="left" indent="1"/>
      <protection locked="0"/>
    </xf>
    <xf numFmtId="0" fontId="0" fillId="3" borderId="14" xfId="0" applyFill="1" applyBorder="1" applyAlignment="1" applyProtection="1">
      <alignment horizontal="left" indent="1"/>
      <protection locked="0"/>
    </xf>
    <xf numFmtId="167" fontId="1" fillId="0" borderId="0" xfId="0" applyNumberFormat="1" applyFont="1" applyAlignment="1" applyProtection="1">
      <alignment horizontal="left" indent="1"/>
      <protection locked="0"/>
    </xf>
    <xf numFmtId="0" fontId="0" fillId="0" borderId="0" xfId="0" applyAlignment="1">
      <alignment horizontal="left" indent="1"/>
    </xf>
    <xf numFmtId="0" fontId="0" fillId="3" borderId="30" xfId="0" applyFill="1" applyBorder="1" applyAlignment="1" applyProtection="1">
      <alignment horizontal="left" indent="1"/>
      <protection locked="0"/>
    </xf>
    <xf numFmtId="0" fontId="0" fillId="3" borderId="26" xfId="0" applyFill="1" applyBorder="1" applyAlignment="1" applyProtection="1">
      <alignment horizontal="center" vertical="top"/>
      <protection locked="0"/>
    </xf>
    <xf numFmtId="0" fontId="0" fillId="3" borderId="27" xfId="0" applyFill="1" applyBorder="1" applyAlignment="1" applyProtection="1">
      <alignment horizontal="center" vertical="top"/>
      <protection locked="0"/>
    </xf>
    <xf numFmtId="0" fontId="0" fillId="3" borderId="28" xfId="0" applyFill="1" applyBorder="1" applyAlignment="1" applyProtection="1">
      <alignment horizontal="center" vertical="top"/>
      <protection locked="0"/>
    </xf>
    <xf numFmtId="0" fontId="0" fillId="3" borderId="26" xfId="0" applyFill="1" applyBorder="1" applyAlignment="1" applyProtection="1">
      <alignment horizontal="left" vertical="top"/>
      <protection locked="0"/>
    </xf>
    <xf numFmtId="0" fontId="0" fillId="3" borderId="27" xfId="0" applyFill="1" applyBorder="1" applyAlignment="1" applyProtection="1">
      <alignment horizontal="left" vertical="top"/>
      <protection locked="0"/>
    </xf>
    <xf numFmtId="0" fontId="0" fillId="3" borderId="28" xfId="0" applyFill="1" applyBorder="1" applyAlignment="1" applyProtection="1">
      <alignment horizontal="left" vertical="top"/>
      <protection locked="0"/>
    </xf>
    <xf numFmtId="0" fontId="0" fillId="5" borderId="0" xfId="0" applyFill="1"/>
    <xf numFmtId="0" fontId="0" fillId="5" borderId="0" xfId="0" applyFill="1" applyProtection="1">
      <protection locked="0"/>
    </xf>
    <xf numFmtId="0" fontId="0" fillId="3" borderId="34" xfId="0" applyFill="1" applyBorder="1" applyProtection="1">
      <protection locked="0"/>
    </xf>
    <xf numFmtId="0" fontId="0" fillId="3" borderId="35" xfId="0" applyFill="1" applyBorder="1" applyAlignment="1" applyProtection="1">
      <alignment horizontal="center"/>
      <protection locked="0"/>
    </xf>
    <xf numFmtId="0" fontId="0" fillId="3" borderId="36" xfId="0" applyFill="1" applyBorder="1" applyAlignment="1" applyProtection="1">
      <alignment horizontal="center"/>
      <protection locked="0"/>
    </xf>
    <xf numFmtId="0" fontId="0" fillId="3" borderId="37" xfId="0" applyFill="1" applyBorder="1" applyAlignment="1" applyProtection="1">
      <alignment horizontal="center"/>
      <protection locked="0"/>
    </xf>
    <xf numFmtId="176" fontId="0" fillId="3" borderId="29" xfId="0" applyNumberFormat="1" applyFill="1" applyBorder="1" applyAlignment="1" applyProtection="1">
      <alignment horizontal="left" indent="1"/>
      <protection locked="0"/>
    </xf>
    <xf numFmtId="176" fontId="0" fillId="0" borderId="23" xfId="0" applyNumberFormat="1" applyBorder="1" applyAlignment="1" applyProtection="1">
      <alignment horizontal="centerContinuous"/>
      <protection hidden="1"/>
    </xf>
    <xf numFmtId="0" fontId="0" fillId="0" borderId="0" xfId="0" applyAlignment="1">
      <alignment horizontal="centerContinuous"/>
    </xf>
    <xf numFmtId="171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16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vertical="top" wrapText="1"/>
    </xf>
    <xf numFmtId="171" fontId="2" fillId="0" borderId="16" xfId="0" quotePrefix="1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171" fontId="2" fillId="0" borderId="16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0" fillId="4" borderId="25" xfId="0" applyFill="1" applyBorder="1" applyAlignment="1">
      <alignment horizontal="center"/>
    </xf>
    <xf numFmtId="0" fontId="0" fillId="3" borderId="40" xfId="0" applyFill="1" applyBorder="1" applyAlignment="1" applyProtection="1">
      <alignment horizontal="left" vertical="top" wrapText="1"/>
      <protection locked="0"/>
    </xf>
    <xf numFmtId="0" fontId="0" fillId="3" borderId="26" xfId="0" applyFill="1" applyBorder="1" applyAlignment="1" applyProtection="1">
      <alignment horizontal="center" vertical="top" wrapText="1"/>
      <protection locked="0"/>
    </xf>
    <xf numFmtId="0" fontId="0" fillId="3" borderId="27" xfId="0" applyFill="1" applyBorder="1" applyAlignment="1" applyProtection="1">
      <alignment horizontal="center" vertical="top" wrapText="1"/>
      <protection locked="0"/>
    </xf>
    <xf numFmtId="0" fontId="0" fillId="3" borderId="28" xfId="0" applyFill="1" applyBorder="1" applyAlignment="1" applyProtection="1">
      <alignment horizontal="center" vertical="top" wrapText="1"/>
      <protection locked="0"/>
    </xf>
    <xf numFmtId="0" fontId="0" fillId="3" borderId="26" xfId="0" applyFill="1" applyBorder="1" applyAlignment="1" applyProtection="1">
      <alignment horizontal="left" vertical="top" wrapText="1"/>
      <protection locked="0"/>
    </xf>
    <xf numFmtId="0" fontId="0" fillId="3" borderId="27" xfId="0" applyFill="1" applyBorder="1" applyAlignment="1" applyProtection="1">
      <alignment horizontal="left" vertical="top" wrapText="1"/>
      <protection locked="0"/>
    </xf>
    <xf numFmtId="0" fontId="0" fillId="3" borderId="28" xfId="0" applyFill="1" applyBorder="1" applyAlignment="1" applyProtection="1">
      <alignment horizontal="left" vertical="top" wrapText="1"/>
      <protection locked="0"/>
    </xf>
    <xf numFmtId="0" fontId="0" fillId="4" borderId="38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3" borderId="38" xfId="0" applyFill="1" applyBorder="1" applyAlignment="1" applyProtection="1">
      <alignment horizontal="left" vertical="top" wrapText="1"/>
      <protection locked="0"/>
    </xf>
    <xf numFmtId="0" fontId="0" fillId="3" borderId="39" xfId="0" applyFill="1" applyBorder="1" applyAlignment="1" applyProtection="1">
      <alignment horizontal="left" vertical="top" wrapText="1"/>
      <protection locked="0"/>
    </xf>
    <xf numFmtId="0" fontId="0" fillId="4" borderId="38" xfId="0" applyFill="1" applyBorder="1" applyAlignment="1">
      <alignment horizontal="center" vertical="top" wrapText="1"/>
    </xf>
    <xf numFmtId="0" fontId="0" fillId="4" borderId="39" xfId="0" applyFill="1" applyBorder="1" applyAlignment="1">
      <alignment horizontal="center" vertical="top" wrapText="1"/>
    </xf>
    <xf numFmtId="0" fontId="0" fillId="3" borderId="26" xfId="0" applyFill="1" applyBorder="1" applyAlignment="1" applyProtection="1">
      <alignment horizontal="left" vertical="top" wrapText="1"/>
      <protection locked="0"/>
    </xf>
    <xf numFmtId="0" fontId="0" fillId="3" borderId="27" xfId="0" applyFill="1" applyBorder="1" applyAlignment="1" applyProtection="1">
      <alignment horizontal="left" vertical="top" wrapText="1"/>
      <protection locked="0"/>
    </xf>
    <xf numFmtId="0" fontId="0" fillId="3" borderId="28" xfId="0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 applyProtection="1">
      <alignment horizontal="left" vertical="top" wrapText="1" indent="1"/>
      <protection locked="0"/>
    </xf>
    <xf numFmtId="0" fontId="0" fillId="3" borderId="2" xfId="0" applyFill="1" applyBorder="1" applyAlignment="1" applyProtection="1">
      <alignment horizontal="left" vertical="top" wrapText="1" indent="1"/>
      <protection locked="0"/>
    </xf>
    <xf numFmtId="0" fontId="0" fillId="3" borderId="3" xfId="0" applyFill="1" applyBorder="1" applyAlignment="1" applyProtection="1">
      <alignment horizontal="left" vertical="top" wrapText="1" indent="1"/>
      <protection locked="0"/>
    </xf>
    <xf numFmtId="0" fontId="0" fillId="3" borderId="4" xfId="0" applyFill="1" applyBorder="1" applyAlignment="1" applyProtection="1">
      <alignment horizontal="left" vertical="top" wrapText="1" indent="1"/>
      <protection locked="0"/>
    </xf>
    <xf numFmtId="0" fontId="0" fillId="3" borderId="0" xfId="0" applyFill="1" applyAlignment="1" applyProtection="1">
      <alignment horizontal="left" vertical="top" wrapText="1" indent="1"/>
      <protection locked="0"/>
    </xf>
    <xf numFmtId="0" fontId="0" fillId="3" borderId="5" xfId="0" applyFill="1" applyBorder="1" applyAlignment="1" applyProtection="1">
      <alignment horizontal="left" vertical="top" wrapText="1" indent="1"/>
      <protection locked="0"/>
    </xf>
    <xf numFmtId="0" fontId="0" fillId="3" borderId="6" xfId="0" applyFill="1" applyBorder="1" applyAlignment="1" applyProtection="1">
      <alignment horizontal="left" vertical="top" wrapText="1" indent="1"/>
      <protection locked="0"/>
    </xf>
    <xf numFmtId="0" fontId="0" fillId="3" borderId="7" xfId="0" applyFill="1" applyBorder="1" applyAlignment="1" applyProtection="1">
      <alignment horizontal="left" vertical="top" wrapText="1" indent="1"/>
      <protection locked="0"/>
    </xf>
    <xf numFmtId="0" fontId="0" fillId="3" borderId="8" xfId="0" applyFill="1" applyBorder="1" applyAlignment="1" applyProtection="1">
      <alignment horizontal="left" vertical="top" wrapText="1" inden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7" xfId="0" applyNumberFormat="1" applyBorder="1" applyAlignment="1" applyProtection="1">
      <alignment horizontal="left" vertical="top" wrapText="1" indent="1"/>
      <protection hidden="1"/>
    </xf>
    <xf numFmtId="0" fontId="0" fillId="0" borderId="18" xfId="0" applyNumberFormat="1" applyBorder="1" applyAlignment="1" applyProtection="1">
      <alignment horizontal="left" vertical="top" wrapText="1" indent="1"/>
      <protection hidden="1"/>
    </xf>
    <xf numFmtId="0" fontId="0" fillId="0" borderId="19" xfId="0" applyNumberFormat="1" applyBorder="1" applyAlignment="1" applyProtection="1">
      <alignment horizontal="left" vertical="top" wrapText="1" indent="1"/>
      <protection hidden="1"/>
    </xf>
    <xf numFmtId="0" fontId="0" fillId="0" borderId="20" xfId="0" applyNumberFormat="1" applyBorder="1" applyAlignment="1" applyProtection="1">
      <alignment horizontal="left" vertical="top" wrapText="1" indent="1"/>
      <protection hidden="1"/>
    </xf>
    <xf numFmtId="0" fontId="0" fillId="0" borderId="0" xfId="0" applyNumberFormat="1" applyAlignment="1" applyProtection="1">
      <alignment horizontal="left" vertical="top" wrapText="1" indent="1"/>
      <protection hidden="1"/>
    </xf>
    <xf numFmtId="0" fontId="0" fillId="0" borderId="21" xfId="0" applyNumberFormat="1" applyBorder="1" applyAlignment="1" applyProtection="1">
      <alignment horizontal="left" vertical="top" wrapText="1" indent="1"/>
      <protection hidden="1"/>
    </xf>
    <xf numFmtId="0" fontId="0" fillId="0" borderId="22" xfId="0" applyNumberFormat="1" applyBorder="1" applyAlignment="1" applyProtection="1">
      <alignment horizontal="left" vertical="top" wrapText="1" indent="1"/>
      <protection hidden="1"/>
    </xf>
    <xf numFmtId="0" fontId="0" fillId="0" borderId="23" xfId="0" applyNumberFormat="1" applyBorder="1" applyAlignment="1" applyProtection="1">
      <alignment horizontal="left" vertical="top" wrapText="1" indent="1"/>
      <protection hidden="1"/>
    </xf>
    <xf numFmtId="0" fontId="0" fillId="0" borderId="24" xfId="0" applyNumberFormat="1" applyBorder="1" applyAlignment="1" applyProtection="1">
      <alignment horizontal="left" vertical="top" wrapText="1" indent="1"/>
      <protection hidden="1"/>
    </xf>
  </cellXfs>
  <cellStyles count="3">
    <cellStyle name="Hyperlink" xfId="2" builtinId="8"/>
    <cellStyle name="Normal" xfId="0" builtinId="0"/>
    <cellStyle name="Normal 2" xfId="1" xr:uid="{72A323DE-7570-4E9E-A5B8-DB99C461E17F}"/>
  </cellStyles>
  <dxfs count="12"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numFmt numFmtId="167" formatCode=";;;"/>
    </dxf>
    <dxf>
      <fill>
        <patternFill>
          <bgColor theme="7" tint="0.79998168889431442"/>
        </patternFill>
      </fill>
      <border>
        <bottom style="hair">
          <color auto="1"/>
        </bottom>
        <vertical/>
        <horizontal/>
      </border>
    </dxf>
    <dxf>
      <fill>
        <patternFill>
          <bgColor theme="7" tint="0.79998168889431442"/>
        </patternFill>
      </fill>
      <border>
        <bottom style="hair">
          <color auto="1"/>
        </bottom>
        <vertical/>
        <horizontal/>
      </border>
    </dxf>
    <dxf>
      <font>
        <color theme="1"/>
      </font>
    </dxf>
    <dxf>
      <font>
        <color theme="0"/>
      </font>
      <numFmt numFmtId="167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numFmt numFmtId="167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numFmt numFmtId="0" formatCode="General"/>
      <fill>
        <patternFill>
          <bgColor theme="7" tint="0.79998168889431442"/>
        </patternFill>
      </fill>
      <border>
        <left style="thin">
          <color auto="1"/>
        </left>
        <right style="thin">
          <color theme="0" tint="-4.9989318521683403E-2"/>
        </right>
        <top style="hair">
          <color auto="1"/>
        </top>
        <bottom style="thin">
          <color theme="0" tint="-4.9989318521683403E-2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fmlaLink="$I$29" lockText="1" noThreeD="1"/>
</file>

<file path=xl/ctrlProps/ctrlProp10.xml><?xml version="1.0" encoding="utf-8"?>
<formControlPr xmlns="http://schemas.microsoft.com/office/spreadsheetml/2009/9/main" objectType="CheckBox" fmlaLink="$I$21" lockText="1" noThreeD="1"/>
</file>

<file path=xl/ctrlProps/ctrlProp11.xml><?xml version="1.0" encoding="utf-8"?>
<formControlPr xmlns="http://schemas.microsoft.com/office/spreadsheetml/2009/9/main" objectType="CheckBox" fmlaLink="$I$22" lockText="1" noThreeD="1"/>
</file>

<file path=xl/ctrlProps/ctrlProp12.xml><?xml version="1.0" encoding="utf-8"?>
<formControlPr xmlns="http://schemas.microsoft.com/office/spreadsheetml/2009/9/main" objectType="CheckBox" fmlaLink="$I$23" lockText="1" noThreeD="1"/>
</file>

<file path=xl/ctrlProps/ctrlProp13.xml><?xml version="1.0" encoding="utf-8"?>
<formControlPr xmlns="http://schemas.microsoft.com/office/spreadsheetml/2009/9/main" objectType="CheckBox" fmlaLink="$I$24" lockText="1" noThreeD="1"/>
</file>

<file path=xl/ctrlProps/ctrlProp14.xml><?xml version="1.0" encoding="utf-8"?>
<formControlPr xmlns="http://schemas.microsoft.com/office/spreadsheetml/2009/9/main" objectType="CheckBox" fmlaLink="$I$25" lockText="1" noThreeD="1"/>
</file>

<file path=xl/ctrlProps/ctrlProp15.xml><?xml version="1.0" encoding="utf-8"?>
<formControlPr xmlns="http://schemas.microsoft.com/office/spreadsheetml/2009/9/main" objectType="CheckBox" fmlaLink="$I$26" lockText="1" noThreeD="1"/>
</file>

<file path=xl/ctrlProps/ctrlProp16.xml><?xml version="1.0" encoding="utf-8"?>
<formControlPr xmlns="http://schemas.microsoft.com/office/spreadsheetml/2009/9/main" objectType="CheckBox" fmlaLink="$I$19" lockText="1" noThreeD="1"/>
</file>

<file path=xl/ctrlProps/ctrlProp17.xml><?xml version="1.0" encoding="utf-8"?>
<formControlPr xmlns="http://schemas.microsoft.com/office/spreadsheetml/2009/9/main" objectType="CheckBox" fmlaLink="$I$20" lockText="1" noThreeD="1"/>
</file>

<file path=xl/ctrlProps/ctrlProp18.xml><?xml version="1.0" encoding="utf-8"?>
<formControlPr xmlns="http://schemas.microsoft.com/office/spreadsheetml/2009/9/main" objectType="CheckBox" fmlaLink="$I$21" lockText="1" noThreeD="1"/>
</file>

<file path=xl/ctrlProps/ctrlProp19.xml><?xml version="1.0" encoding="utf-8"?>
<formControlPr xmlns="http://schemas.microsoft.com/office/spreadsheetml/2009/9/main" objectType="CheckBox" fmlaLink="$I$22" lockText="1" noThreeD="1"/>
</file>

<file path=xl/ctrlProps/ctrlProp2.xml><?xml version="1.0" encoding="utf-8"?>
<formControlPr xmlns="http://schemas.microsoft.com/office/spreadsheetml/2009/9/main" objectType="CheckBox" fmlaLink="$I$30" lockText="1" noThreeD="1"/>
</file>

<file path=xl/ctrlProps/ctrlProp20.xml><?xml version="1.0" encoding="utf-8"?>
<formControlPr xmlns="http://schemas.microsoft.com/office/spreadsheetml/2009/9/main" objectType="CheckBox" fmlaLink="$I$23" lockText="1" noThreeD="1"/>
</file>

<file path=xl/ctrlProps/ctrlProp21.xml><?xml version="1.0" encoding="utf-8"?>
<formControlPr xmlns="http://schemas.microsoft.com/office/spreadsheetml/2009/9/main" objectType="CheckBox" fmlaLink="$I$24" lockText="1" noThreeD="1"/>
</file>

<file path=xl/ctrlProps/ctrlProp22.xml><?xml version="1.0" encoding="utf-8"?>
<formControlPr xmlns="http://schemas.microsoft.com/office/spreadsheetml/2009/9/main" objectType="CheckBox" fmlaLink="$I$25" lockText="1" noThreeD="1"/>
</file>

<file path=xl/ctrlProps/ctrlProp23.xml><?xml version="1.0" encoding="utf-8"?>
<formControlPr xmlns="http://schemas.microsoft.com/office/spreadsheetml/2009/9/main" objectType="CheckBox" fmlaLink="$I$26" lockText="1" noThreeD="1"/>
</file>

<file path=xl/ctrlProps/ctrlProp24.xml><?xml version="1.0" encoding="utf-8"?>
<formControlPr xmlns="http://schemas.microsoft.com/office/spreadsheetml/2009/9/main" objectType="CheckBox" fmlaLink="$I$29" lockText="1" noThreeD="1"/>
</file>

<file path=xl/ctrlProps/ctrlProp25.xml><?xml version="1.0" encoding="utf-8"?>
<formControlPr xmlns="http://schemas.microsoft.com/office/spreadsheetml/2009/9/main" objectType="CheckBox" fmlaLink="$I$30" lockText="1" noThreeD="1"/>
</file>

<file path=xl/ctrlProps/ctrlProp26.xml><?xml version="1.0" encoding="utf-8"?>
<formControlPr xmlns="http://schemas.microsoft.com/office/spreadsheetml/2009/9/main" objectType="CheckBox" fmlaLink="$I$31" lockText="1" noThreeD="1"/>
</file>

<file path=xl/ctrlProps/ctrlProp27.xml><?xml version="1.0" encoding="utf-8"?>
<formControlPr xmlns="http://schemas.microsoft.com/office/spreadsheetml/2009/9/main" objectType="CheckBox" fmlaLink="$I$32" lockText="1" noThreeD="1"/>
</file>

<file path=xl/ctrlProps/ctrlProp28.xml><?xml version="1.0" encoding="utf-8"?>
<formControlPr xmlns="http://schemas.microsoft.com/office/spreadsheetml/2009/9/main" objectType="CheckBox" fmlaLink="$I$33" lockText="1" noThreeD="1"/>
</file>

<file path=xl/ctrlProps/ctrlProp29.xml><?xml version="1.0" encoding="utf-8"?>
<formControlPr xmlns="http://schemas.microsoft.com/office/spreadsheetml/2009/9/main" objectType="CheckBox" fmlaLink="$I$34" lockText="1" noThreeD="1"/>
</file>

<file path=xl/ctrlProps/ctrlProp3.xml><?xml version="1.0" encoding="utf-8"?>
<formControlPr xmlns="http://schemas.microsoft.com/office/spreadsheetml/2009/9/main" objectType="CheckBox" fmlaLink="$I$31" lockText="1" noThreeD="1"/>
</file>

<file path=xl/ctrlProps/ctrlProp30.xml><?xml version="1.0" encoding="utf-8"?>
<formControlPr xmlns="http://schemas.microsoft.com/office/spreadsheetml/2009/9/main" objectType="CheckBox" fmlaLink="$I$38" lockText="1" noThreeD="1"/>
</file>

<file path=xl/ctrlProps/ctrlProp4.xml><?xml version="1.0" encoding="utf-8"?>
<formControlPr xmlns="http://schemas.microsoft.com/office/spreadsheetml/2009/9/main" objectType="CheckBox" fmlaLink="$I$32" lockText="1" noThreeD="1"/>
</file>

<file path=xl/ctrlProps/ctrlProp5.xml><?xml version="1.0" encoding="utf-8"?>
<formControlPr xmlns="http://schemas.microsoft.com/office/spreadsheetml/2009/9/main" objectType="CheckBox" fmlaLink="$I$33" lockText="1" noThreeD="1"/>
</file>

<file path=xl/ctrlProps/ctrlProp6.xml><?xml version="1.0" encoding="utf-8"?>
<formControlPr xmlns="http://schemas.microsoft.com/office/spreadsheetml/2009/9/main" objectType="CheckBox" fmlaLink="$I$34" lockText="1" noThreeD="1"/>
</file>

<file path=xl/ctrlProps/ctrlProp7.xml><?xml version="1.0" encoding="utf-8"?>
<formControlPr xmlns="http://schemas.microsoft.com/office/spreadsheetml/2009/9/main" objectType="CheckBox" fmlaLink="$I$38" lockText="1" noThreeD="1"/>
</file>

<file path=xl/ctrlProps/ctrlProp8.xml><?xml version="1.0" encoding="utf-8"?>
<formControlPr xmlns="http://schemas.microsoft.com/office/spreadsheetml/2009/9/main" objectType="CheckBox" fmlaLink="$I$19" lockText="1" noThreeD="1"/>
</file>

<file path=xl/ctrlProps/ctrlProp9.xml><?xml version="1.0" encoding="utf-8"?>
<formControlPr xmlns="http://schemas.microsoft.com/office/spreadsheetml/2009/9/main" objectType="CheckBox" fmlaLink="$I$20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sv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3</xdr:col>
      <xdr:colOff>1074420</xdr:colOff>
      <xdr:row>3</xdr:row>
      <xdr:rowOff>152400</xdr:rowOff>
    </xdr:to>
    <xdr:pic>
      <xdr:nvPicPr>
        <xdr:cNvPr id="2" name="Picture 1" descr="ไม่มีคำอธิบายรูปภาพ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03120" cy="701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3</xdr:col>
      <xdr:colOff>1333500</xdr:colOff>
      <xdr:row>0</xdr:row>
      <xdr:rowOff>53340</xdr:rowOff>
    </xdr:from>
    <xdr:to>
      <xdr:col>5</xdr:col>
      <xdr:colOff>1562100</xdr:colOff>
      <xdr:row>3</xdr:row>
      <xdr:rowOff>68580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362200" y="53340"/>
          <a:ext cx="4632960" cy="56388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h-TH" sz="1600" b="1"/>
            <a:t>แบบคำขอจดแจ้งเป็นกลุ่มกิจการเพื่อสังคม</a:t>
          </a:r>
          <a:endParaRPr lang="en-US" sz="16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1668780</xdr:colOff>
      <xdr:row>3</xdr:row>
      <xdr:rowOff>152400</xdr:rowOff>
    </xdr:to>
    <xdr:pic>
      <xdr:nvPicPr>
        <xdr:cNvPr id="2" name="Picture 1" descr="ไม่มีคำอธิบายรูปภาพ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03120" cy="701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1</xdr:col>
      <xdr:colOff>1859280</xdr:colOff>
      <xdr:row>0</xdr:row>
      <xdr:rowOff>60960</xdr:rowOff>
    </xdr:from>
    <xdr:to>
      <xdr:col>3</xdr:col>
      <xdr:colOff>274320</xdr:colOff>
      <xdr:row>3</xdr:row>
      <xdr:rowOff>76200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293620" y="60960"/>
          <a:ext cx="2613660" cy="56388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h-TH" sz="1400" b="1"/>
            <a:t>รายละเอียดเพื่อขอจดแจ้งเป็นกลุ่มกิจการเพื่อสังคม</a:t>
          </a:r>
          <a:endParaRPr lang="en-US" sz="14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1579880</xdr:colOff>
      <xdr:row>3</xdr:row>
      <xdr:rowOff>152400</xdr:rowOff>
    </xdr:to>
    <xdr:pic>
      <xdr:nvPicPr>
        <xdr:cNvPr id="2" name="Picture 1" descr="ไม่มีคำอธิบายรูปภาพ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328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2</xdr:col>
      <xdr:colOff>1770380</xdr:colOff>
      <xdr:row>0</xdr:row>
      <xdr:rowOff>60960</xdr:rowOff>
    </xdr:from>
    <xdr:to>
      <xdr:col>4</xdr:col>
      <xdr:colOff>1768475</xdr:colOff>
      <xdr:row>3</xdr:row>
      <xdr:rowOff>76200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303780" y="60960"/>
          <a:ext cx="4427220" cy="56769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h-TH" sz="1400" b="1"/>
            <a:t>รายละเอียดเพื่อขอจดแจ้งเป็นกลุ่มกิจการพื่อสังคม</a:t>
          </a:r>
          <a:endParaRPr lang="en-US" sz="14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4</xdr:col>
      <xdr:colOff>312420</xdr:colOff>
      <xdr:row>3</xdr:row>
      <xdr:rowOff>152400</xdr:rowOff>
    </xdr:to>
    <xdr:pic>
      <xdr:nvPicPr>
        <xdr:cNvPr id="2" name="Picture 1" descr="ไม่มีคำอธิบายรูปภาพ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03120" cy="701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4</xdr:col>
      <xdr:colOff>358140</xdr:colOff>
      <xdr:row>0</xdr:row>
      <xdr:rowOff>76200</xdr:rowOff>
    </xdr:from>
    <xdr:to>
      <xdr:col>12</xdr:col>
      <xdr:colOff>152400</xdr:colOff>
      <xdr:row>3</xdr:row>
      <xdr:rowOff>91440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2148840" y="76200"/>
          <a:ext cx="4671060" cy="56388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h-TH" sz="1400" b="1"/>
            <a:t>รายละเอียดเพื่อขอจดแจ้งเป็นกลุ่มกิจการเพื่อสังคม</a:t>
          </a:r>
          <a:endParaRPr lang="en-US" sz="14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1173480</xdr:colOff>
      <xdr:row>3</xdr:row>
      <xdr:rowOff>156285</xdr:rowOff>
    </xdr:to>
    <xdr:pic>
      <xdr:nvPicPr>
        <xdr:cNvPr id="2" name="Picture 1" descr="ไม่มีคำอธิบายรูปภาพ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2245" cy="7165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2</xdr:col>
      <xdr:colOff>1325880</xdr:colOff>
      <xdr:row>0</xdr:row>
      <xdr:rowOff>114300</xdr:rowOff>
    </xdr:from>
    <xdr:to>
      <xdr:col>5</xdr:col>
      <xdr:colOff>91440</xdr:colOff>
      <xdr:row>3</xdr:row>
      <xdr:rowOff>129540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spect="1"/>
        </xdr:cNvSpPr>
      </xdr:nvSpPr>
      <xdr:spPr>
        <a:xfrm>
          <a:off x="2255520" y="114300"/>
          <a:ext cx="4206240" cy="56388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h-TH" sz="1400" b="1"/>
            <a:t>รายละเอียดเพื่อขอจดแจ้งเป็นกลุ่มกิจการเพื่อสังคม</a:t>
          </a:r>
          <a:endParaRPr lang="en-US" sz="14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527050</xdr:colOff>
          <xdr:row>27</xdr:row>
          <xdr:rowOff>171450</xdr:rowOff>
        </xdr:from>
        <xdr:to>
          <xdr:col>2</xdr:col>
          <xdr:colOff>19050</xdr:colOff>
          <xdr:row>29</xdr:row>
          <xdr:rowOff>31750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4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527050</xdr:colOff>
          <xdr:row>28</xdr:row>
          <xdr:rowOff>171450</xdr:rowOff>
        </xdr:from>
        <xdr:to>
          <xdr:col>2</xdr:col>
          <xdr:colOff>19050</xdr:colOff>
          <xdr:row>30</xdr:row>
          <xdr:rowOff>31750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4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527050</xdr:colOff>
          <xdr:row>29</xdr:row>
          <xdr:rowOff>171450</xdr:rowOff>
        </xdr:from>
        <xdr:to>
          <xdr:col>2</xdr:col>
          <xdr:colOff>19050</xdr:colOff>
          <xdr:row>31</xdr:row>
          <xdr:rowOff>31750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4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23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527050</xdr:colOff>
          <xdr:row>30</xdr:row>
          <xdr:rowOff>171450</xdr:rowOff>
        </xdr:from>
        <xdr:to>
          <xdr:col>2</xdr:col>
          <xdr:colOff>19050</xdr:colOff>
          <xdr:row>32</xdr:row>
          <xdr:rowOff>31750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4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527050</xdr:colOff>
          <xdr:row>31</xdr:row>
          <xdr:rowOff>171450</xdr:rowOff>
        </xdr:from>
        <xdr:to>
          <xdr:col>2</xdr:col>
          <xdr:colOff>19050</xdr:colOff>
          <xdr:row>33</xdr:row>
          <xdr:rowOff>31750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4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527050</xdr:colOff>
          <xdr:row>32</xdr:row>
          <xdr:rowOff>171450</xdr:rowOff>
        </xdr:from>
        <xdr:to>
          <xdr:col>2</xdr:col>
          <xdr:colOff>19050</xdr:colOff>
          <xdr:row>34</xdr:row>
          <xdr:rowOff>31750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4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527050</xdr:colOff>
          <xdr:row>35</xdr:row>
          <xdr:rowOff>171450</xdr:rowOff>
        </xdr:from>
        <xdr:to>
          <xdr:col>2</xdr:col>
          <xdr:colOff>19050</xdr:colOff>
          <xdr:row>37</xdr:row>
          <xdr:rowOff>31750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4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527050</xdr:colOff>
          <xdr:row>17</xdr:row>
          <xdr:rowOff>171450</xdr:rowOff>
        </xdr:from>
        <xdr:to>
          <xdr:col>2</xdr:col>
          <xdr:colOff>19050</xdr:colOff>
          <xdr:row>19</xdr:row>
          <xdr:rowOff>31750</xdr:rowOff>
        </xdr:to>
        <xdr:sp macro="" textlink="">
          <xdr:nvSpPr>
            <xdr:cNvPr id="5159" name="Check Box 3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4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527050</xdr:colOff>
          <xdr:row>18</xdr:row>
          <xdr:rowOff>171450</xdr:rowOff>
        </xdr:from>
        <xdr:to>
          <xdr:col>2</xdr:col>
          <xdr:colOff>19050</xdr:colOff>
          <xdr:row>20</xdr:row>
          <xdr:rowOff>31750</xdr:rowOff>
        </xdr:to>
        <xdr:sp macro="" textlink="">
          <xdr:nvSpPr>
            <xdr:cNvPr id="5158" name="Check Box 5" hidden="1">
              <a:extLst>
                <a:ext uri="{63B3BB69-23CF-44E3-9099-C40C66FF867C}">
                  <a14:compatExt spid="_x0000_s5158"/>
                </a:ext>
                <a:ext uri="{FF2B5EF4-FFF2-40B4-BE49-F238E27FC236}">
                  <a16:creationId xmlns:a16="http://schemas.microsoft.com/office/drawing/2014/main" id="{00000000-0008-0000-0400-00002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527050</xdr:colOff>
          <xdr:row>19</xdr:row>
          <xdr:rowOff>171450</xdr:rowOff>
        </xdr:from>
        <xdr:to>
          <xdr:col>2</xdr:col>
          <xdr:colOff>19050</xdr:colOff>
          <xdr:row>21</xdr:row>
          <xdr:rowOff>31750</xdr:rowOff>
        </xdr:to>
        <xdr:sp macro="" textlink="">
          <xdr:nvSpPr>
            <xdr:cNvPr id="5157" name="Check Box 7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id="{00000000-0008-0000-04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527050</xdr:colOff>
          <xdr:row>20</xdr:row>
          <xdr:rowOff>171450</xdr:rowOff>
        </xdr:from>
        <xdr:to>
          <xdr:col>2</xdr:col>
          <xdr:colOff>19050</xdr:colOff>
          <xdr:row>22</xdr:row>
          <xdr:rowOff>31750</xdr:rowOff>
        </xdr:to>
        <xdr:sp macro="" textlink="">
          <xdr:nvSpPr>
            <xdr:cNvPr id="5156" name="Check Box 9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00000000-0008-0000-04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527050</xdr:colOff>
          <xdr:row>21</xdr:row>
          <xdr:rowOff>171450</xdr:rowOff>
        </xdr:from>
        <xdr:to>
          <xdr:col>2</xdr:col>
          <xdr:colOff>19050</xdr:colOff>
          <xdr:row>23</xdr:row>
          <xdr:rowOff>31750</xdr:rowOff>
        </xdr:to>
        <xdr:sp macro="" textlink="">
          <xdr:nvSpPr>
            <xdr:cNvPr id="5155" name="Check Box 11" hidden="1">
              <a:extLst>
                <a:ext uri="{63B3BB69-23CF-44E3-9099-C40C66FF867C}">
                  <a14:compatExt spid="_x0000_s5155"/>
                </a:ext>
                <a:ext uri="{FF2B5EF4-FFF2-40B4-BE49-F238E27FC236}">
                  <a16:creationId xmlns:a16="http://schemas.microsoft.com/office/drawing/2014/main" id="{00000000-0008-0000-0400-00002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527050</xdr:colOff>
          <xdr:row>22</xdr:row>
          <xdr:rowOff>171450</xdr:rowOff>
        </xdr:from>
        <xdr:to>
          <xdr:col>2</xdr:col>
          <xdr:colOff>19050</xdr:colOff>
          <xdr:row>24</xdr:row>
          <xdr:rowOff>31750</xdr:rowOff>
        </xdr:to>
        <xdr:sp macro="" textlink="">
          <xdr:nvSpPr>
            <xdr:cNvPr id="5154" name="Check Box 13" hidden="1">
              <a:extLst>
                <a:ext uri="{63B3BB69-23CF-44E3-9099-C40C66FF867C}">
                  <a14:compatExt spid="_x0000_s5154"/>
                </a:ext>
                <a:ext uri="{FF2B5EF4-FFF2-40B4-BE49-F238E27FC236}">
                  <a16:creationId xmlns:a16="http://schemas.microsoft.com/office/drawing/2014/main" id="{00000000-0008-0000-0400-00002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527050</xdr:colOff>
          <xdr:row>23</xdr:row>
          <xdr:rowOff>171450</xdr:rowOff>
        </xdr:from>
        <xdr:to>
          <xdr:col>2</xdr:col>
          <xdr:colOff>19050</xdr:colOff>
          <xdr:row>25</xdr:row>
          <xdr:rowOff>31750</xdr:rowOff>
        </xdr:to>
        <xdr:sp macro="" textlink="">
          <xdr:nvSpPr>
            <xdr:cNvPr id="5153" name="Check Box 15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00000000-0008-0000-04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527050</xdr:colOff>
          <xdr:row>24</xdr:row>
          <xdr:rowOff>171450</xdr:rowOff>
        </xdr:from>
        <xdr:to>
          <xdr:col>2</xdr:col>
          <xdr:colOff>19050</xdr:colOff>
          <xdr:row>26</xdr:row>
          <xdr:rowOff>31750</xdr:rowOff>
        </xdr:to>
        <xdr:sp macro="" textlink="">
          <xdr:nvSpPr>
            <xdr:cNvPr id="5152" name="Check Box 17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00000000-0008-0000-04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431800</xdr:colOff>
          <xdr:row>17</xdr:row>
          <xdr:rowOff>184150</xdr:rowOff>
        </xdr:from>
        <xdr:to>
          <xdr:col>2</xdr:col>
          <xdr:colOff>0</xdr:colOff>
          <xdr:row>19</xdr:row>
          <xdr:rowOff>31750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  <a:ext uri="{FF2B5EF4-FFF2-40B4-BE49-F238E27FC236}">
                  <a16:creationId xmlns:a16="http://schemas.microsoft.com/office/drawing/2014/main" id="{00000000-0008-0000-0400-00002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431800</xdr:colOff>
          <xdr:row>18</xdr:row>
          <xdr:rowOff>184150</xdr:rowOff>
        </xdr:from>
        <xdr:to>
          <xdr:col>2</xdr:col>
          <xdr:colOff>0</xdr:colOff>
          <xdr:row>20</xdr:row>
          <xdr:rowOff>31750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  <a:ext uri="{FF2B5EF4-FFF2-40B4-BE49-F238E27FC236}">
                  <a16:creationId xmlns:a16="http://schemas.microsoft.com/office/drawing/2014/main" id="{00000000-0008-0000-0400-00002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431800</xdr:colOff>
          <xdr:row>19</xdr:row>
          <xdr:rowOff>184150</xdr:rowOff>
        </xdr:from>
        <xdr:to>
          <xdr:col>2</xdr:col>
          <xdr:colOff>0</xdr:colOff>
          <xdr:row>21</xdr:row>
          <xdr:rowOff>31750</xdr:rowOff>
        </xdr:to>
        <xdr:sp macro="" textlink="">
          <xdr:nvSpPr>
            <xdr:cNvPr id="5162" name="Check Box 42" hidden="1">
              <a:extLst>
                <a:ext uri="{63B3BB69-23CF-44E3-9099-C40C66FF867C}">
                  <a14:compatExt spid="_x0000_s5162"/>
                </a:ext>
                <a:ext uri="{FF2B5EF4-FFF2-40B4-BE49-F238E27FC236}">
                  <a16:creationId xmlns:a16="http://schemas.microsoft.com/office/drawing/2014/main" id="{00000000-0008-0000-0400-00002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431800</xdr:colOff>
          <xdr:row>20</xdr:row>
          <xdr:rowOff>184150</xdr:rowOff>
        </xdr:from>
        <xdr:to>
          <xdr:col>2</xdr:col>
          <xdr:colOff>0</xdr:colOff>
          <xdr:row>22</xdr:row>
          <xdr:rowOff>31750</xdr:rowOff>
        </xdr:to>
        <xdr:sp macro="" textlink="">
          <xdr:nvSpPr>
            <xdr:cNvPr id="5163" name="Check Box 43" hidden="1">
              <a:extLst>
                <a:ext uri="{63B3BB69-23CF-44E3-9099-C40C66FF867C}">
                  <a14:compatExt spid="_x0000_s5163"/>
                </a:ext>
                <a:ext uri="{FF2B5EF4-FFF2-40B4-BE49-F238E27FC236}">
                  <a16:creationId xmlns:a16="http://schemas.microsoft.com/office/drawing/2014/main" id="{00000000-0008-0000-0400-00002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431800</xdr:colOff>
          <xdr:row>21</xdr:row>
          <xdr:rowOff>184150</xdr:rowOff>
        </xdr:from>
        <xdr:to>
          <xdr:col>2</xdr:col>
          <xdr:colOff>0</xdr:colOff>
          <xdr:row>23</xdr:row>
          <xdr:rowOff>31750</xdr:rowOff>
        </xdr:to>
        <xdr:sp macro="" textlink="">
          <xdr:nvSpPr>
            <xdr:cNvPr id="5164" name="Check Box 44" hidden="1">
              <a:extLst>
                <a:ext uri="{63B3BB69-23CF-44E3-9099-C40C66FF867C}">
                  <a14:compatExt spid="_x0000_s5164"/>
                </a:ext>
                <a:ext uri="{FF2B5EF4-FFF2-40B4-BE49-F238E27FC236}">
                  <a16:creationId xmlns:a16="http://schemas.microsoft.com/office/drawing/2014/main" id="{00000000-0008-0000-0400-00002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431800</xdr:colOff>
          <xdr:row>22</xdr:row>
          <xdr:rowOff>184150</xdr:rowOff>
        </xdr:from>
        <xdr:to>
          <xdr:col>2</xdr:col>
          <xdr:colOff>0</xdr:colOff>
          <xdr:row>24</xdr:row>
          <xdr:rowOff>31750</xdr:rowOff>
        </xdr:to>
        <xdr:sp macro="" textlink="">
          <xdr:nvSpPr>
            <xdr:cNvPr id="5165" name="Check Box 45" hidden="1">
              <a:extLst>
                <a:ext uri="{63B3BB69-23CF-44E3-9099-C40C66FF867C}">
                  <a14:compatExt spid="_x0000_s5165"/>
                </a:ext>
                <a:ext uri="{FF2B5EF4-FFF2-40B4-BE49-F238E27FC236}">
                  <a16:creationId xmlns:a16="http://schemas.microsoft.com/office/drawing/2014/main" id="{00000000-0008-0000-0400-00002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431800</xdr:colOff>
          <xdr:row>23</xdr:row>
          <xdr:rowOff>184150</xdr:rowOff>
        </xdr:from>
        <xdr:to>
          <xdr:col>2</xdr:col>
          <xdr:colOff>0</xdr:colOff>
          <xdr:row>25</xdr:row>
          <xdr:rowOff>31750</xdr:rowOff>
        </xdr:to>
        <xdr:sp macro="" textlink="">
          <xdr:nvSpPr>
            <xdr:cNvPr id="5166" name="Check Box 46" hidden="1">
              <a:extLst>
                <a:ext uri="{63B3BB69-23CF-44E3-9099-C40C66FF867C}">
                  <a14:compatExt spid="_x0000_s5166"/>
                </a:ext>
                <a:ext uri="{FF2B5EF4-FFF2-40B4-BE49-F238E27FC236}">
                  <a16:creationId xmlns:a16="http://schemas.microsoft.com/office/drawing/2014/main" id="{00000000-0008-0000-0400-00002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431800</xdr:colOff>
          <xdr:row>24</xdr:row>
          <xdr:rowOff>184150</xdr:rowOff>
        </xdr:from>
        <xdr:to>
          <xdr:col>2</xdr:col>
          <xdr:colOff>0</xdr:colOff>
          <xdr:row>26</xdr:row>
          <xdr:rowOff>31750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4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431800</xdr:colOff>
          <xdr:row>27</xdr:row>
          <xdr:rowOff>184150</xdr:rowOff>
        </xdr:from>
        <xdr:to>
          <xdr:col>2</xdr:col>
          <xdr:colOff>0</xdr:colOff>
          <xdr:row>29</xdr:row>
          <xdr:rowOff>31750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  <a:ext uri="{FF2B5EF4-FFF2-40B4-BE49-F238E27FC236}">
                  <a16:creationId xmlns:a16="http://schemas.microsoft.com/office/drawing/2014/main" id="{00000000-0008-0000-0400-00003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431800</xdr:colOff>
          <xdr:row>28</xdr:row>
          <xdr:rowOff>184150</xdr:rowOff>
        </xdr:from>
        <xdr:to>
          <xdr:col>2</xdr:col>
          <xdr:colOff>0</xdr:colOff>
          <xdr:row>30</xdr:row>
          <xdr:rowOff>31750</xdr:rowOff>
        </xdr:to>
        <xdr:sp macro="" textlink="">
          <xdr:nvSpPr>
            <xdr:cNvPr id="5169" name="Check Box 49" hidden="1">
              <a:extLst>
                <a:ext uri="{63B3BB69-23CF-44E3-9099-C40C66FF867C}">
                  <a14:compatExt spid="_x0000_s5169"/>
                </a:ext>
                <a:ext uri="{FF2B5EF4-FFF2-40B4-BE49-F238E27FC236}">
                  <a16:creationId xmlns:a16="http://schemas.microsoft.com/office/drawing/2014/main" id="{00000000-0008-0000-04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431800</xdr:colOff>
          <xdr:row>29</xdr:row>
          <xdr:rowOff>184150</xdr:rowOff>
        </xdr:from>
        <xdr:to>
          <xdr:col>2</xdr:col>
          <xdr:colOff>0</xdr:colOff>
          <xdr:row>31</xdr:row>
          <xdr:rowOff>31750</xdr:rowOff>
        </xdr:to>
        <xdr:sp macro="" textlink="">
          <xdr:nvSpPr>
            <xdr:cNvPr id="5170" name="Check Box 50" hidden="1">
              <a:extLst>
                <a:ext uri="{63B3BB69-23CF-44E3-9099-C40C66FF867C}">
                  <a14:compatExt spid="_x0000_s5170"/>
                </a:ext>
                <a:ext uri="{FF2B5EF4-FFF2-40B4-BE49-F238E27FC236}">
                  <a16:creationId xmlns:a16="http://schemas.microsoft.com/office/drawing/2014/main" id="{00000000-0008-0000-0400-00003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431800</xdr:colOff>
          <xdr:row>30</xdr:row>
          <xdr:rowOff>184150</xdr:rowOff>
        </xdr:from>
        <xdr:to>
          <xdr:col>2</xdr:col>
          <xdr:colOff>0</xdr:colOff>
          <xdr:row>32</xdr:row>
          <xdr:rowOff>31750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  <a:ext uri="{FF2B5EF4-FFF2-40B4-BE49-F238E27FC236}">
                  <a16:creationId xmlns:a16="http://schemas.microsoft.com/office/drawing/2014/main" id="{00000000-0008-0000-0400-00003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431800</xdr:colOff>
          <xdr:row>31</xdr:row>
          <xdr:rowOff>184150</xdr:rowOff>
        </xdr:from>
        <xdr:to>
          <xdr:col>2</xdr:col>
          <xdr:colOff>0</xdr:colOff>
          <xdr:row>33</xdr:row>
          <xdr:rowOff>31750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4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431800</xdr:colOff>
          <xdr:row>32</xdr:row>
          <xdr:rowOff>184150</xdr:rowOff>
        </xdr:from>
        <xdr:to>
          <xdr:col>2</xdr:col>
          <xdr:colOff>0</xdr:colOff>
          <xdr:row>34</xdr:row>
          <xdr:rowOff>31750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4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431800</xdr:colOff>
          <xdr:row>35</xdr:row>
          <xdr:rowOff>184150</xdr:rowOff>
        </xdr:from>
        <xdr:to>
          <xdr:col>2</xdr:col>
          <xdr:colOff>0</xdr:colOff>
          <xdr:row>37</xdr:row>
          <xdr:rowOff>31750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4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167640</xdr:colOff>
      <xdr:row>3</xdr:row>
      <xdr:rowOff>152400</xdr:rowOff>
    </xdr:to>
    <xdr:pic>
      <xdr:nvPicPr>
        <xdr:cNvPr id="2" name="Picture 1" descr="ไม่มีคำอธิบายรูปภาพ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03120" cy="701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228600</xdr:colOff>
      <xdr:row>0</xdr:row>
      <xdr:rowOff>60960</xdr:rowOff>
    </xdr:from>
    <xdr:to>
      <xdr:col>12</xdr:col>
      <xdr:colOff>266700</xdr:colOff>
      <xdr:row>3</xdr:row>
      <xdr:rowOff>76200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2225040" y="60960"/>
          <a:ext cx="4914900" cy="56388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h-TH" sz="1400" b="1"/>
            <a:t>รายละเอียดเพื่อขอจดแจ้งเป็นกลุ่มกิจการเพื่อสังคม</a:t>
          </a:r>
          <a:endParaRPr lang="en-US" sz="1400" b="1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104139</xdr:colOff>
      <xdr:row>0</xdr:row>
      <xdr:rowOff>85512</xdr:rowOff>
    </xdr:from>
    <xdr:to>
      <xdr:col>9</xdr:col>
      <xdr:colOff>304800</xdr:colOff>
      <xdr:row>2</xdr:row>
      <xdr:rowOff>194732</xdr:rowOff>
    </xdr:to>
    <xdr:pic>
      <xdr:nvPicPr>
        <xdr:cNvPr id="2" name="รูปภาพ 5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5539" y="85512"/>
          <a:ext cx="861061" cy="4478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251460</xdr:colOff>
      <xdr:row>0</xdr:row>
      <xdr:rowOff>0</xdr:rowOff>
    </xdr:from>
    <xdr:to>
      <xdr:col>6</xdr:col>
      <xdr:colOff>419100</xdr:colOff>
      <xdr:row>0</xdr:row>
      <xdr:rowOff>167640</xdr:rowOff>
    </xdr:to>
    <xdr:pic>
      <xdr:nvPicPr>
        <xdr:cNvPr id="2" name="Graphic 1" descr="Checkmark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175760" y="0"/>
          <a:ext cx="167640" cy="167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8.xml"/><Relationship Id="rId34" Type="http://schemas.openxmlformats.org/officeDocument/2006/relationships/comments" Target="../comments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8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E3451-B11D-4492-9B65-078B086E0E11}">
  <sheetPr codeName="Sheet1">
    <tabColor rgb="FF00B0F0"/>
    <pageSetUpPr fitToPage="1"/>
  </sheetPr>
  <dimension ref="B6:F31"/>
  <sheetViews>
    <sheetView showGridLines="0" workbookViewId="0">
      <selection activeCell="E11" sqref="E11"/>
    </sheetView>
  </sheetViews>
  <sheetFormatPr defaultRowHeight="14.5"/>
  <cols>
    <col min="1" max="1" width="4.453125" customWidth="1"/>
    <col min="2" max="2" width="4.7265625" customWidth="1"/>
    <col min="3" max="3" width="5.7265625" customWidth="1"/>
    <col min="4" max="4" width="28.453125" customWidth="1"/>
    <col min="5" max="5" width="35.7265625" customWidth="1"/>
    <col min="6" max="6" width="39.453125" customWidth="1"/>
  </cols>
  <sheetData>
    <row r="6" spans="2:6" ht="15.5">
      <c r="B6" s="52" t="s">
        <v>0</v>
      </c>
    </row>
    <row r="7" spans="2:6">
      <c r="B7" s="91">
        <v>1</v>
      </c>
      <c r="C7" s="92" t="s">
        <v>1</v>
      </c>
      <c r="D7" s="92"/>
      <c r="E7" s="92"/>
      <c r="F7" s="92"/>
    </row>
    <row r="8" spans="2:6">
      <c r="B8" s="93"/>
      <c r="C8" s="92"/>
      <c r="D8" s="92"/>
      <c r="E8" s="92"/>
      <c r="F8" s="92"/>
    </row>
    <row r="9" spans="2:6">
      <c r="B9" s="93"/>
      <c r="C9" s="94" t="s">
        <v>2</v>
      </c>
      <c r="D9" s="94" t="s">
        <v>3</v>
      </c>
      <c r="E9" s="94" t="s">
        <v>4</v>
      </c>
      <c r="F9" s="95" t="s">
        <v>5</v>
      </c>
    </row>
    <row r="10" spans="2:6" ht="30" customHeight="1">
      <c r="B10" s="93"/>
      <c r="C10" s="96" t="s">
        <v>6</v>
      </c>
      <c r="D10" s="97" t="s">
        <v>7</v>
      </c>
      <c r="E10" s="97" t="s">
        <v>7396</v>
      </c>
      <c r="F10" s="97" t="s">
        <v>8</v>
      </c>
    </row>
    <row r="11" spans="2:6" ht="43.5">
      <c r="B11" s="93"/>
      <c r="C11" s="98">
        <v>3</v>
      </c>
      <c r="D11" s="97" t="s">
        <v>9</v>
      </c>
      <c r="E11" s="97" t="s">
        <v>10</v>
      </c>
      <c r="F11" s="97" t="s">
        <v>8</v>
      </c>
    </row>
    <row r="12" spans="2:6" ht="46" customHeight="1">
      <c r="B12" s="93"/>
      <c r="C12" s="98">
        <v>4</v>
      </c>
      <c r="D12" s="97" t="s">
        <v>11</v>
      </c>
      <c r="E12" s="97" t="s">
        <v>7397</v>
      </c>
      <c r="F12" s="97" t="s">
        <v>7403</v>
      </c>
    </row>
    <row r="13" spans="2:6" ht="48" customHeight="1">
      <c r="B13" s="93"/>
      <c r="C13" s="98">
        <v>5</v>
      </c>
      <c r="D13" s="97" t="s">
        <v>12</v>
      </c>
      <c r="E13" s="97" t="s">
        <v>7398</v>
      </c>
      <c r="F13" s="97" t="s">
        <v>7404</v>
      </c>
    </row>
    <row r="14" spans="2:6" ht="48.65" customHeight="1">
      <c r="B14" s="93"/>
      <c r="C14" s="98">
        <v>6</v>
      </c>
      <c r="D14" s="97" t="s">
        <v>13</v>
      </c>
      <c r="E14" s="97" t="s">
        <v>7400</v>
      </c>
      <c r="F14" s="97" t="s">
        <v>14</v>
      </c>
    </row>
    <row r="15" spans="2:6">
      <c r="B15" s="93"/>
      <c r="C15" s="92"/>
      <c r="D15" s="92"/>
      <c r="E15" s="92"/>
      <c r="F15" s="92"/>
    </row>
    <row r="16" spans="2:6">
      <c r="B16" s="91">
        <v>2</v>
      </c>
      <c r="C16" s="99" t="s">
        <v>15</v>
      </c>
      <c r="D16" s="92"/>
      <c r="E16" s="92"/>
      <c r="F16" s="92"/>
    </row>
    <row r="17" spans="2:6">
      <c r="B17" s="91">
        <v>3</v>
      </c>
      <c r="C17" s="99" t="s">
        <v>16</v>
      </c>
      <c r="D17" s="92"/>
      <c r="E17" s="92"/>
      <c r="F17" s="92"/>
    </row>
    <row r="18" spans="2:6">
      <c r="B18" s="91">
        <v>4</v>
      </c>
      <c r="C18" s="92" t="s">
        <v>7399</v>
      </c>
      <c r="D18" s="92"/>
      <c r="E18" s="92"/>
      <c r="F18" s="92"/>
    </row>
    <row r="19" spans="2:6">
      <c r="B19" s="93"/>
      <c r="C19" s="92" t="s">
        <v>7402</v>
      </c>
      <c r="D19" s="92"/>
      <c r="E19" s="92"/>
      <c r="F19" s="92"/>
    </row>
    <row r="20" spans="2:6">
      <c r="B20" s="91">
        <v>5</v>
      </c>
      <c r="C20" s="99" t="s">
        <v>17</v>
      </c>
      <c r="D20" s="92"/>
      <c r="E20" s="92"/>
      <c r="F20" s="92"/>
    </row>
    <row r="21" spans="2:6">
      <c r="B21" s="91">
        <v>6</v>
      </c>
      <c r="C21" s="92" t="s">
        <v>18</v>
      </c>
      <c r="D21" s="92"/>
      <c r="E21" s="92"/>
      <c r="F21" s="92"/>
    </row>
    <row r="22" spans="2:6">
      <c r="B22" s="93"/>
      <c r="C22" s="93" t="s">
        <v>19</v>
      </c>
      <c r="D22" s="92" t="s">
        <v>7401</v>
      </c>
      <c r="E22" s="92"/>
      <c r="F22" s="92"/>
    </row>
    <row r="23" spans="2:6">
      <c r="B23" s="93"/>
      <c r="C23" s="93" t="s">
        <v>19</v>
      </c>
      <c r="D23" s="92" t="s">
        <v>20</v>
      </c>
      <c r="E23" s="92"/>
      <c r="F23" s="92"/>
    </row>
    <row r="24" spans="2:6">
      <c r="B24" s="93"/>
      <c r="C24" s="93"/>
      <c r="D24" s="92" t="s">
        <v>21</v>
      </c>
      <c r="E24" s="92"/>
      <c r="F24" s="92"/>
    </row>
    <row r="25" spans="2:6">
      <c r="B25" s="93"/>
      <c r="C25" s="93" t="s">
        <v>19</v>
      </c>
      <c r="D25" s="92" t="s">
        <v>22</v>
      </c>
      <c r="E25" s="92"/>
      <c r="F25" s="92"/>
    </row>
    <row r="26" spans="2:6">
      <c r="B26" s="93"/>
      <c r="C26" s="92" t="s">
        <v>23</v>
      </c>
      <c r="D26" s="92"/>
      <c r="E26" s="92"/>
      <c r="F26" s="92"/>
    </row>
    <row r="27" spans="2:6">
      <c r="B27" s="92"/>
      <c r="C27" s="92"/>
      <c r="D27" s="92"/>
      <c r="E27" s="92"/>
      <c r="F27" s="92"/>
    </row>
    <row r="28" spans="2:6">
      <c r="B28" s="92"/>
      <c r="C28" s="92"/>
      <c r="D28" s="92"/>
      <c r="E28" s="92"/>
      <c r="F28" s="92"/>
    </row>
    <row r="29" spans="2:6">
      <c r="B29" s="92"/>
      <c r="C29" s="92" t="s">
        <v>7405</v>
      </c>
      <c r="D29" s="92"/>
      <c r="E29" s="92"/>
      <c r="F29" s="92"/>
    </row>
    <row r="30" spans="2:6">
      <c r="B30" s="92"/>
      <c r="C30" s="92" t="s">
        <v>7406</v>
      </c>
      <c r="D30" s="92"/>
      <c r="E30" s="92"/>
      <c r="F30" s="92"/>
    </row>
    <row r="31" spans="2:6">
      <c r="B31" s="92"/>
      <c r="C31" s="92" t="s">
        <v>24</v>
      </c>
      <c r="D31" s="92"/>
      <c r="E31" s="92"/>
      <c r="F31" s="92"/>
    </row>
  </sheetData>
  <sheetProtection algorithmName="SHA-512" hashValue="GufSahrxesS7631UEtxMXRT7lonpqkkSjCVEjI+eT+9MrpJpUM03wgcJaUyUzlaunUNCQgmjj3bOevxWJZUMTA==" saltValue="xplwVPwKQo337UOKjXOb6A==" spinCount="100000" sheet="1" objects="1" scenarios="1" sort="0" autoFilter="0" pivotTables="0"/>
  <pageMargins left="0.25" right="0.25" top="0.75" bottom="0.75" header="0.3" footer="0.3"/>
  <pageSetup paperSize="9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E194A-8382-440C-BC94-162E0830B265}">
  <sheetPr codeName="Sheet2">
    <tabColor theme="7" tint="0.39997558519241921"/>
  </sheetPr>
  <dimension ref="A1:E39"/>
  <sheetViews>
    <sheetView showGridLines="0" workbookViewId="0">
      <selection activeCell="C23" sqref="C23"/>
    </sheetView>
  </sheetViews>
  <sheetFormatPr defaultColWidth="0" defaultRowHeight="14.5" zeroHeight="1"/>
  <cols>
    <col min="1" max="1" width="6.26953125" customWidth="1"/>
    <col min="2" max="2" width="27.7265625" customWidth="1"/>
    <col min="3" max="3" width="33.453125" customWidth="1"/>
    <col min="4" max="4" width="9.1796875" customWidth="1"/>
    <col min="5" max="5" width="24.7265625" hidden="1" customWidth="1"/>
    <col min="6" max="16384" width="8.81640625" hidden="1"/>
  </cols>
  <sheetData>
    <row r="1" spans="2:3">
      <c r="C1" s="2"/>
    </row>
    <row r="2" spans="2:3">
      <c r="C2" s="2"/>
    </row>
    <row r="3" spans="2:3"/>
    <row r="4" spans="2:3"/>
    <row r="5" spans="2:3"/>
    <row r="6" spans="2:3" ht="15.5">
      <c r="B6" s="11" t="s">
        <v>25</v>
      </c>
    </row>
    <row r="7" spans="2:3"/>
    <row r="8" spans="2:3"/>
    <row r="9" spans="2:3">
      <c r="B9" s="5" t="s">
        <v>26</v>
      </c>
      <c r="C9" s="71"/>
    </row>
    <row r="10" spans="2:3">
      <c r="B10" s="5" t="s">
        <v>27</v>
      </c>
      <c r="C10" s="88"/>
    </row>
    <row r="11" spans="2:3">
      <c r="B11" s="5" t="s">
        <v>28</v>
      </c>
      <c r="C11" s="72"/>
    </row>
    <row r="12" spans="2:3">
      <c r="B12" s="8" t="str">
        <f>IF(OR($C$11="ชุมชน",'๑. ข้อมูลทั่วไป ๑'!$C$11="นิติบุคคล"),"ประเภท"&amp;$C$11&amp;" (โปรดระบุ)","")</f>
        <v/>
      </c>
      <c r="C12" s="73"/>
    </row>
    <row r="13" spans="2:3">
      <c r="B13" s="5"/>
      <c r="C13" s="74"/>
    </row>
    <row r="14" spans="2:3">
      <c r="B14" s="5" t="s">
        <v>30</v>
      </c>
      <c r="C14" s="75"/>
    </row>
    <row r="15" spans="2:3"/>
    <row r="16" spans="2:3">
      <c r="B16" s="1" t="s">
        <v>31</v>
      </c>
    </row>
    <row r="17" spans="2:3">
      <c r="B17" s="5" t="s">
        <v>32</v>
      </c>
      <c r="C17" s="63"/>
    </row>
    <row r="18" spans="2:3">
      <c r="B18" s="5" t="s">
        <v>33</v>
      </c>
      <c r="C18" s="64"/>
    </row>
    <row r="19" spans="2:3">
      <c r="B19" s="5" t="s">
        <v>35</v>
      </c>
      <c r="C19" s="64"/>
    </row>
    <row r="20" spans="2:3">
      <c r="B20" s="5" t="s">
        <v>37</v>
      </c>
      <c r="C20" s="64"/>
    </row>
    <row r="21" spans="2:3">
      <c r="B21" s="5" t="s">
        <v>38</v>
      </c>
      <c r="C21" s="64"/>
    </row>
    <row r="22" spans="2:3">
      <c r="B22" s="5" t="s">
        <v>40</v>
      </c>
      <c r="C22" s="65" t="str">
        <f>Info!O1</f>
        <v/>
      </c>
    </row>
    <row r="23" spans="2:3">
      <c r="B23" s="5" t="s">
        <v>41</v>
      </c>
      <c r="C23" s="66"/>
    </row>
    <row r="24" spans="2:3">
      <c r="B24" s="5" t="s">
        <v>42</v>
      </c>
      <c r="C24" s="67"/>
    </row>
    <row r="25" spans="2:3">
      <c r="B25" s="5" t="s">
        <v>43</v>
      </c>
      <c r="C25" s="68"/>
    </row>
    <row r="26" spans="2:3">
      <c r="B26" s="5" t="s">
        <v>44</v>
      </c>
      <c r="C26" s="66"/>
    </row>
    <row r="27" spans="2:3">
      <c r="B27" s="5" t="s">
        <v>45</v>
      </c>
      <c r="C27" s="69"/>
    </row>
    <row r="28" spans="2:3">
      <c r="B28" s="5" t="s">
        <v>46</v>
      </c>
      <c r="C28" s="70"/>
    </row>
    <row r="29" spans="2:3"/>
    <row r="30" spans="2:3"/>
    <row r="31" spans="2:3">
      <c r="B31" s="1" t="s">
        <v>47</v>
      </c>
    </row>
    <row r="32" spans="2:3">
      <c r="B32" s="5" t="s">
        <v>48</v>
      </c>
      <c r="C32" s="58"/>
    </row>
    <row r="33" spans="2:3">
      <c r="B33" s="5" t="s">
        <v>50</v>
      </c>
      <c r="C33" s="59"/>
    </row>
    <row r="34" spans="2:3">
      <c r="B34" s="5" t="s">
        <v>51</v>
      </c>
      <c r="C34" s="59"/>
    </row>
    <row r="35" spans="2:3">
      <c r="B35" s="5" t="s">
        <v>52</v>
      </c>
      <c r="C35" s="60"/>
    </row>
    <row r="36" spans="2:3">
      <c r="B36" s="5" t="s">
        <v>43</v>
      </c>
      <c r="C36" s="61"/>
    </row>
    <row r="37" spans="2:3">
      <c r="B37" s="5" t="s">
        <v>45</v>
      </c>
      <c r="C37" s="62"/>
    </row>
    <row r="38" spans="2:3"/>
    <row r="39" spans="2:3"/>
  </sheetData>
  <sheetProtection algorithmName="SHA-512" hashValue="hiozbX1muZVRZ9EY99LpvaDC2jCZV72aZA5Y/J3oqJqRBVd/BjNVbJfSB/2AUh6Ux1vzAxUjzHIfRu0yIC9E+w==" saltValue="ojUxdB2Aj+3eEr65dTeeRQ==" spinCount="100000" sheet="1" objects="1" scenarios="1" sort="0" autoFilter="0" pivotTables="0"/>
  <conditionalFormatting sqref="C12">
    <cfRule type="expression" dxfId="11" priority="3">
      <formula>$B$12&lt;&gt;""</formula>
    </cfRule>
  </conditionalFormatting>
  <dataValidations count="7">
    <dataValidation type="list" allowBlank="1" showInputMessage="1" showErrorMessage="1" sqref="C11" xr:uid="{9F9FF0A1-E5D7-493B-A203-5AC867F4AA95}">
      <formula1>ประเภทกิจการ</formula1>
    </dataValidation>
    <dataValidation type="list" allowBlank="1" showInputMessage="1" showErrorMessage="1" sqref="D31 C32" xr:uid="{33237D40-9912-47B0-B0B8-33CC32723B5A}">
      <formula1>คำนำหน้า</formula1>
    </dataValidation>
    <dataValidation type="textLength" operator="equal" allowBlank="1" showInputMessage="1" showErrorMessage="1" sqref="C35" xr:uid="{F2E1BE29-BFFD-4E08-A041-D52525FCB3B0}">
      <formula1>13</formula1>
    </dataValidation>
    <dataValidation type="list" allowBlank="1" showInputMessage="1" showErrorMessage="1" sqref="C19" xr:uid="{1AF24A27-509F-40C3-A5DE-231622E5F037}">
      <formula1>จังหวัด</formula1>
    </dataValidation>
    <dataValidation type="list" allowBlank="1" showInputMessage="1" showErrorMessage="1" sqref="C20" xr:uid="{537F33CB-9A35-4B93-B63E-C59D932CD177}">
      <formula1>OFFSET(Refอำเภอ,1,0,Countอำเภอ,1)</formula1>
    </dataValidation>
    <dataValidation type="list" allowBlank="1" showInputMessage="1" showErrorMessage="1" sqref="C21" xr:uid="{93733DC8-4994-4F8A-99BF-FA24C8D8C22D}">
      <formula1>OFFSET(Refตำบล,1,0,Countตำบล,1)</formula1>
    </dataValidation>
    <dataValidation type="date" operator="greaterThan" allowBlank="1" showInputMessage="1" showErrorMessage="1" promptTitle="ระบุวันที่" prompt="วัน / เดือน / ปี พ.ศ._x000a__x000a_เช่น 25/11/2564" sqref="C10" xr:uid="{B0AF32FC-2420-45FA-9FDA-D84D9FC9F784}">
      <formula1>32874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AD00C-E392-4998-A15D-964CC2B81BBA}">
  <sheetPr codeName="Sheet7">
    <tabColor theme="7" tint="0.39997558519241921"/>
    <pageSetUpPr fitToPage="1"/>
  </sheetPr>
  <dimension ref="A1:F51"/>
  <sheetViews>
    <sheetView showGridLines="0" topLeftCell="A7" workbookViewId="0">
      <selection activeCell="E19" sqref="E19"/>
    </sheetView>
  </sheetViews>
  <sheetFormatPr defaultColWidth="0" defaultRowHeight="14.5" zeroHeight="1"/>
  <cols>
    <col min="1" max="1" width="2.7265625" customWidth="1"/>
    <col min="2" max="2" width="4.81640625" customWidth="1"/>
    <col min="3" max="3" width="53.7265625" customWidth="1"/>
    <col min="4" max="4" width="9.81640625" customWidth="1"/>
    <col min="5" max="5" width="43.7265625" customWidth="1"/>
    <col min="6" max="6" width="7.1796875" customWidth="1"/>
    <col min="7" max="16384" width="8.7265625" hidden="1"/>
  </cols>
  <sheetData>
    <row r="1" spans="2:5"/>
    <row r="2" spans="2:5"/>
    <row r="3" spans="2:5"/>
    <row r="4" spans="2:5"/>
    <row r="5" spans="2:5"/>
    <row r="6" spans="2:5" ht="15.5">
      <c r="B6" s="11" t="s">
        <v>53</v>
      </c>
    </row>
    <row r="7" spans="2:5" ht="15.5">
      <c r="B7" s="11"/>
    </row>
    <row r="8" spans="2:5">
      <c r="B8" t="s">
        <v>7439</v>
      </c>
    </row>
    <row r="9" spans="2:5">
      <c r="C9" s="84"/>
      <c r="E9" s="84"/>
    </row>
    <row r="10" spans="2:5"/>
    <row r="11" spans="2:5">
      <c r="B11" t="s">
        <v>7448</v>
      </c>
    </row>
    <row r="12" spans="2:5" ht="32.25" customHeight="1">
      <c r="B12" s="47" t="s">
        <v>7407</v>
      </c>
      <c r="C12" s="47" t="s">
        <v>7408</v>
      </c>
      <c r="D12" s="112" t="s">
        <v>7449</v>
      </c>
      <c r="E12" s="113"/>
    </row>
    <row r="13" spans="2:5">
      <c r="B13" s="102"/>
      <c r="C13" s="105"/>
      <c r="D13" s="114"/>
      <c r="E13" s="114"/>
    </row>
    <row r="14" spans="2:5">
      <c r="B14" s="103"/>
      <c r="C14" s="106"/>
      <c r="D14" s="115"/>
      <c r="E14" s="115"/>
    </row>
    <row r="15" spans="2:5">
      <c r="B15" s="103"/>
      <c r="C15" s="106"/>
      <c r="D15" s="115"/>
      <c r="E15" s="115"/>
    </row>
    <row r="16" spans="2:5">
      <c r="B16" s="103"/>
      <c r="C16" s="106"/>
      <c r="D16" s="115"/>
      <c r="E16" s="115"/>
    </row>
    <row r="17" spans="2:5">
      <c r="B17" s="104"/>
      <c r="C17" s="107"/>
      <c r="D17" s="116"/>
      <c r="E17" s="116"/>
    </row>
    <row r="18" spans="2:5"/>
    <row r="19" spans="2:5">
      <c r="B19" t="s">
        <v>54</v>
      </c>
    </row>
    <row r="20" spans="2:5">
      <c r="C20" s="84"/>
    </row>
    <row r="21" spans="2:5"/>
    <row r="22" spans="2:5">
      <c r="B22" t="s">
        <v>7443</v>
      </c>
    </row>
    <row r="23" spans="2:5">
      <c r="C23" s="100" t="s">
        <v>7444</v>
      </c>
      <c r="D23" s="108" t="s">
        <v>7445</v>
      </c>
      <c r="E23" s="109"/>
    </row>
    <row r="24" spans="2:5" ht="54" customHeight="1">
      <c r="C24" s="101"/>
      <c r="D24" s="110"/>
      <c r="E24" s="111"/>
    </row>
    <row r="25" spans="2:5"/>
    <row r="26" spans="2:5">
      <c r="B26" t="s">
        <v>55</v>
      </c>
    </row>
    <row r="27" spans="2:5">
      <c r="C27" s="84"/>
      <c r="E27" s="84"/>
    </row>
    <row r="28" spans="2:5"/>
    <row r="29" spans="2:5">
      <c r="B29" t="s">
        <v>57</v>
      </c>
    </row>
    <row r="30" spans="2:5">
      <c r="C30" s="84"/>
    </row>
    <row r="31" spans="2:5"/>
    <row r="32" spans="2:5">
      <c r="B32" t="s">
        <v>59</v>
      </c>
    </row>
    <row r="33" spans="3:4">
      <c r="D33" s="2" t="s">
        <v>60</v>
      </c>
    </row>
    <row r="34" spans="3:4">
      <c r="C34" t="s">
        <v>61</v>
      </c>
      <c r="D34" s="85"/>
    </row>
    <row r="35" spans="3:4">
      <c r="C35" t="s">
        <v>62</v>
      </c>
      <c r="D35" s="86"/>
    </row>
    <row r="36" spans="3:4">
      <c r="C36" t="s">
        <v>63</v>
      </c>
      <c r="D36" s="86"/>
    </row>
    <row r="37" spans="3:4">
      <c r="C37" t="s">
        <v>64</v>
      </c>
      <c r="D37" s="86"/>
    </row>
    <row r="38" spans="3:4">
      <c r="C38" t="s">
        <v>65</v>
      </c>
      <c r="D38" s="86"/>
    </row>
    <row r="39" spans="3:4">
      <c r="C39" t="s">
        <v>66</v>
      </c>
      <c r="D39" s="86"/>
    </row>
    <row r="40" spans="3:4">
      <c r="C40" t="s">
        <v>67</v>
      </c>
      <c r="D40" s="86"/>
    </row>
    <row r="41" spans="3:4">
      <c r="C41" t="s">
        <v>68</v>
      </c>
      <c r="D41" s="86"/>
    </row>
    <row r="42" spans="3:4">
      <c r="C42" t="s">
        <v>69</v>
      </c>
      <c r="D42" s="86"/>
    </row>
    <row r="43" spans="3:4">
      <c r="C43" t="s">
        <v>70</v>
      </c>
      <c r="D43" s="86"/>
    </row>
    <row r="44" spans="3:4">
      <c r="C44" t="s">
        <v>71</v>
      </c>
      <c r="D44" s="86"/>
    </row>
    <row r="45" spans="3:4">
      <c r="C45" t="s">
        <v>72</v>
      </c>
      <c r="D45" s="86"/>
    </row>
    <row r="46" spans="3:4">
      <c r="C46" t="s">
        <v>73</v>
      </c>
      <c r="D46" s="87"/>
    </row>
    <row r="47" spans="3:4"/>
    <row r="48" spans="3:4"/>
    <row r="49"/>
    <row r="50"/>
    <row r="51"/>
  </sheetData>
  <sheetProtection algorithmName="SHA-512" hashValue="N7E1dWo0vA+fKd9m+59s1SKkT0nw9GxLdIMx0DHN6Qu1C3WAfJtHBm4ztN8C97OdyhctVsMsy+sJydtPgDOwdQ==" saltValue="zWmrkzF/PxzExiVwieSMLg==" spinCount="100000" sheet="1" objects="1" scenarios="1" sort="0" autoFilter="0" pivotTables="0"/>
  <mergeCells count="8">
    <mergeCell ref="D23:E23"/>
    <mergeCell ref="D24:E24"/>
    <mergeCell ref="D12:E12"/>
    <mergeCell ref="D13:E13"/>
    <mergeCell ref="D14:E14"/>
    <mergeCell ref="D15:E15"/>
    <mergeCell ref="D16:E16"/>
    <mergeCell ref="D17:E17"/>
  </mergeCells>
  <conditionalFormatting sqref="E9">
    <cfRule type="expression" dxfId="10" priority="2">
      <formula>$C$9&lt;&gt;"อื่นๆ โปรดระบุ"</formula>
    </cfRule>
  </conditionalFormatting>
  <conditionalFormatting sqref="E27">
    <cfRule type="expression" dxfId="9" priority="1">
      <formula>$C$27&lt;&gt;"อื่นๆ โปรดระบุ"</formula>
    </cfRule>
  </conditionalFormatting>
  <dataValidations count="5">
    <dataValidation type="whole" operator="greaterThan" allowBlank="1" showInputMessage="1" showErrorMessage="1" sqref="D34:D46" xr:uid="{4A0CD3F7-6D92-4E5A-847A-A58B768E5667}">
      <formula1>0</formula1>
    </dataValidation>
    <dataValidation type="list" allowBlank="1" showInputMessage="1" showErrorMessage="1" sqref="C27" xr:uid="{45E3C4D3-2626-4531-BC3B-1C92161A2812}">
      <formula1>อุตสาหกรรม</formula1>
    </dataValidation>
    <dataValidation type="list" allowBlank="1" showInputMessage="1" showErrorMessage="1" sqref="C20" xr:uid="{EC62E453-66B8-4068-A01B-65B9AD907834}">
      <formula1>ประเภทธุรกิจ</formula1>
    </dataValidation>
    <dataValidation type="list" allowBlank="1" showInputMessage="1" showErrorMessage="1" sqref="C30" xr:uid="{432FAB5A-A169-4944-AE7E-470193481551}">
      <formula1>จำนวนพนักงาน</formula1>
    </dataValidation>
    <dataValidation type="list" allowBlank="1" showInputMessage="1" showErrorMessage="1" sqref="C9" xr:uid="{75D08FE7-1996-40DD-A40E-66D000CB68AD}">
      <formula1>วัตถุประสงค์กิจการ</formula1>
    </dataValidation>
  </dataValidations>
  <pageMargins left="0.25" right="0.25" top="0.75" bottom="0.75" header="0.3" footer="0.3"/>
  <pageSetup paperSize="9" fitToHeight="0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AE6E2-850C-45ED-A702-ADD000D61296}">
  <sheetPr codeName="Sheet3">
    <tabColor theme="7" tint="0.39997558519241921"/>
  </sheetPr>
  <dimension ref="A1:P76"/>
  <sheetViews>
    <sheetView showGridLines="0" zoomScaleNormal="100" workbookViewId="0">
      <selection activeCell="C11" sqref="C11:N19"/>
    </sheetView>
  </sheetViews>
  <sheetFormatPr defaultColWidth="0" defaultRowHeight="14.5" zeroHeight="1"/>
  <cols>
    <col min="1" max="1" width="3.453125" customWidth="1"/>
    <col min="2" max="2" width="4.81640625" customWidth="1"/>
    <col min="3" max="12" width="8.81640625" customWidth="1"/>
    <col min="13" max="13" width="10.26953125" customWidth="1"/>
    <col min="14" max="14" width="8.81640625" customWidth="1"/>
    <col min="15" max="15" width="16" customWidth="1"/>
    <col min="16" max="16" width="7" customWidth="1"/>
    <col min="17" max="16384" width="8.81640625" hidden="1"/>
  </cols>
  <sheetData>
    <row r="1" spans="2:14"/>
    <row r="2" spans="2:14"/>
    <row r="3" spans="2:14"/>
    <row r="4" spans="2:14"/>
    <row r="5" spans="2:14" ht="10.9" customHeight="1"/>
    <row r="6" spans="2:14" ht="15.5">
      <c r="B6" s="11" t="s">
        <v>74</v>
      </c>
    </row>
    <row r="7" spans="2:14" ht="10.9" customHeight="1"/>
    <row r="8" spans="2:14">
      <c r="B8" s="1" t="s">
        <v>75</v>
      </c>
    </row>
    <row r="9" spans="2:14">
      <c r="B9" t="s">
        <v>76</v>
      </c>
    </row>
    <row r="10" spans="2:14">
      <c r="B10" t="s">
        <v>77</v>
      </c>
    </row>
    <row r="11" spans="2:14">
      <c r="C11" s="117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9"/>
    </row>
    <row r="12" spans="2:14">
      <c r="C12" s="120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2"/>
    </row>
    <row r="13" spans="2:14">
      <c r="C13" s="120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2"/>
    </row>
    <row r="14" spans="2:14">
      <c r="C14" s="120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2"/>
    </row>
    <row r="15" spans="2:14">
      <c r="C15" s="120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2"/>
    </row>
    <row r="16" spans="2:14">
      <c r="C16" s="120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2"/>
    </row>
    <row r="17" spans="2:14">
      <c r="C17" s="120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2"/>
    </row>
    <row r="18" spans="2:14">
      <c r="C18" s="120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2"/>
    </row>
    <row r="19" spans="2:14">
      <c r="C19" s="123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5"/>
    </row>
    <row r="20" spans="2:14"/>
    <row r="21" spans="2:14">
      <c r="B21" t="s">
        <v>78</v>
      </c>
    </row>
    <row r="22" spans="2:14">
      <c r="C22" t="s">
        <v>79</v>
      </c>
    </row>
    <row r="23" spans="2:14">
      <c r="C23" s="117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9"/>
    </row>
    <row r="24" spans="2:14">
      <c r="C24" s="120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2"/>
    </row>
    <row r="25" spans="2:14">
      <c r="C25" s="120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2"/>
    </row>
    <row r="26" spans="2:14">
      <c r="C26" s="120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2"/>
    </row>
    <row r="27" spans="2:14">
      <c r="C27" s="120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2"/>
    </row>
    <row r="28" spans="2:14">
      <c r="C28" s="123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5"/>
    </row>
    <row r="29" spans="2:14"/>
    <row r="30" spans="2:14">
      <c r="C30" t="s">
        <v>80</v>
      </c>
    </row>
    <row r="31" spans="2:14">
      <c r="C31" s="117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9"/>
    </row>
    <row r="32" spans="2:14">
      <c r="C32" s="120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2"/>
    </row>
    <row r="33" spans="2:14">
      <c r="C33" s="120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2"/>
    </row>
    <row r="34" spans="2:14">
      <c r="C34" s="120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2"/>
    </row>
    <row r="35" spans="2:14">
      <c r="C35" s="120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2"/>
    </row>
    <row r="36" spans="2:14">
      <c r="C36" s="123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5"/>
    </row>
    <row r="37" spans="2:14"/>
    <row r="38" spans="2:14">
      <c r="B38" s="1" t="s">
        <v>81</v>
      </c>
    </row>
    <row r="39" spans="2:14">
      <c r="C39" t="s">
        <v>82</v>
      </c>
    </row>
    <row r="40" spans="2:14">
      <c r="C40" s="117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9"/>
    </row>
    <row r="41" spans="2:14">
      <c r="C41" s="120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2"/>
    </row>
    <row r="42" spans="2:14">
      <c r="C42" s="120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2"/>
    </row>
    <row r="43" spans="2:14">
      <c r="C43" s="120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2"/>
    </row>
    <row r="44" spans="2:14">
      <c r="C44" s="120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2"/>
    </row>
    <row r="45" spans="2:14">
      <c r="C45" s="120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2"/>
    </row>
    <row r="46" spans="2:14">
      <c r="C46" s="123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5"/>
    </row>
    <row r="47" spans="2:14"/>
    <row r="48" spans="2:14">
      <c r="C48" t="s">
        <v>83</v>
      </c>
    </row>
    <row r="49" spans="3:14">
      <c r="C49" s="117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9"/>
    </row>
    <row r="50" spans="3:14">
      <c r="C50" s="120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2"/>
    </row>
    <row r="51" spans="3:14">
      <c r="C51" s="120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2"/>
    </row>
    <row r="52" spans="3:14">
      <c r="C52" s="120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2"/>
    </row>
    <row r="53" spans="3:14">
      <c r="C53" s="120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2"/>
    </row>
    <row r="54" spans="3:14">
      <c r="C54" s="120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2"/>
    </row>
    <row r="55" spans="3:14">
      <c r="C55" s="123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5"/>
    </row>
    <row r="56" spans="3:14"/>
    <row r="57" spans="3:14">
      <c r="C57" t="s">
        <v>84</v>
      </c>
    </row>
    <row r="58" spans="3:14">
      <c r="C58" s="117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9"/>
    </row>
    <row r="59" spans="3:14">
      <c r="C59" s="120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2"/>
    </row>
    <row r="60" spans="3:14">
      <c r="C60" s="120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2"/>
    </row>
    <row r="61" spans="3:14">
      <c r="C61" s="120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2"/>
    </row>
    <row r="62" spans="3:14">
      <c r="C62" s="120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2"/>
    </row>
    <row r="63" spans="3:14">
      <c r="C63" s="120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2"/>
    </row>
    <row r="64" spans="3:14">
      <c r="C64" s="123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5"/>
    </row>
    <row r="65"/>
    <row r="66"/>
    <row r="67"/>
    <row r="68"/>
    <row r="69"/>
    <row r="70"/>
    <row r="71"/>
    <row r="72"/>
    <row r="73"/>
    <row r="74"/>
    <row r="75"/>
    <row r="76"/>
  </sheetData>
  <sheetProtection algorithmName="SHA-512" hashValue="krUXZYlEClms1wx1oTGRgTVVHgd1RjsMLpEoopr/kjTkc9GkYuJcFLPWHPVFCoAvmrPD5i5q+6ReTCMihVfbcg==" saltValue="gHmjiiFiH7jexGvfROZYrw==" spinCount="100000" sheet="1" objects="1" scenarios="1" sort="0" autoFilter="0" pivotTables="0"/>
  <mergeCells count="6">
    <mergeCell ref="C58:N64"/>
    <mergeCell ref="C11:N19"/>
    <mergeCell ref="C23:N28"/>
    <mergeCell ref="C31:N36"/>
    <mergeCell ref="C40:N46"/>
    <mergeCell ref="C49:N55"/>
  </mergeCells>
  <pageMargins left="0.70866141732283472" right="0.70866141732283472" top="0.55118110236220474" bottom="0.35433070866141736" header="0.31496062992125984" footer="0.31496062992125984"/>
  <pageSetup paperSize="9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B43FE-7F79-4B09-B5B6-3B6C4CF33A0E}">
  <sheetPr codeName="Sheet4">
    <tabColor theme="7" tint="0.39997558519241921"/>
    <pageSetUpPr fitToPage="1"/>
  </sheetPr>
  <dimension ref="A1:I44"/>
  <sheetViews>
    <sheetView showGridLines="0" zoomScale="85" zoomScaleNormal="85" workbookViewId="0">
      <selection activeCell="E9" sqref="E9"/>
    </sheetView>
  </sheetViews>
  <sheetFormatPr defaultColWidth="0" defaultRowHeight="14.5" zeroHeight="1"/>
  <cols>
    <col min="1" max="1" width="2.453125" customWidth="1"/>
    <col min="2" max="2" width="11" customWidth="1"/>
    <col min="3" max="3" width="33.26953125" customWidth="1"/>
    <col min="4" max="5" width="23" customWidth="1"/>
    <col min="6" max="6" width="4.81640625" customWidth="1"/>
    <col min="7" max="7" width="8.81640625" customWidth="1"/>
    <col min="8" max="8" width="8.81640625" hidden="1" customWidth="1"/>
    <col min="9" max="9" width="0" hidden="1" customWidth="1"/>
    <col min="10" max="16384" width="8.81640625" hidden="1"/>
  </cols>
  <sheetData>
    <row r="1" spans="1:9">
      <c r="I1" s="82"/>
    </row>
    <row r="2" spans="1:9">
      <c r="I2" s="82"/>
    </row>
    <row r="3" spans="1:9">
      <c r="I3" s="82"/>
    </row>
    <row r="4" spans="1:9">
      <c r="I4" s="82"/>
    </row>
    <row r="5" spans="1:9">
      <c r="I5" s="82"/>
    </row>
    <row r="6" spans="1:9" ht="15.5">
      <c r="B6" s="52" t="s">
        <v>11</v>
      </c>
      <c r="I6" s="82"/>
    </row>
    <row r="7" spans="1:9">
      <c r="A7" s="1"/>
      <c r="I7" s="82"/>
    </row>
    <row r="8" spans="1:9">
      <c r="B8" s="1" t="s">
        <v>85</v>
      </c>
      <c r="I8" s="82"/>
    </row>
    <row r="9" spans="1:9" ht="62.5" customHeight="1">
      <c r="B9" s="47" t="s">
        <v>2</v>
      </c>
      <c r="C9" s="47" t="s">
        <v>86</v>
      </c>
      <c r="D9" s="48" t="s">
        <v>87</v>
      </c>
      <c r="E9" s="48" t="s">
        <v>88</v>
      </c>
      <c r="I9" s="82"/>
    </row>
    <row r="10" spans="1:9" ht="16.899999999999999" customHeight="1">
      <c r="B10" s="53">
        <v>1</v>
      </c>
      <c r="C10" s="79"/>
      <c r="D10" s="76"/>
      <c r="E10" s="76"/>
      <c r="I10" s="82"/>
    </row>
    <row r="11" spans="1:9" ht="16.899999999999999" customHeight="1">
      <c r="B11" s="54">
        <v>2</v>
      </c>
      <c r="C11" s="80"/>
      <c r="D11" s="77"/>
      <c r="E11" s="77"/>
      <c r="I11" s="82"/>
    </row>
    <row r="12" spans="1:9" ht="16.899999999999999" customHeight="1">
      <c r="B12" s="54">
        <v>3</v>
      </c>
      <c r="C12" s="80"/>
      <c r="D12" s="77"/>
      <c r="E12" s="77"/>
      <c r="I12" s="82"/>
    </row>
    <row r="13" spans="1:9" ht="16.899999999999999" customHeight="1">
      <c r="B13" s="54">
        <v>4</v>
      </c>
      <c r="C13" s="80"/>
      <c r="D13" s="77"/>
      <c r="E13" s="77"/>
      <c r="I13" s="82"/>
    </row>
    <row r="14" spans="1:9" ht="16.899999999999999" customHeight="1">
      <c r="B14" s="55">
        <v>5</v>
      </c>
      <c r="C14" s="81"/>
      <c r="D14" s="78"/>
      <c r="E14" s="78"/>
      <c r="I14" s="82"/>
    </row>
    <row r="15" spans="1:9">
      <c r="I15" s="82"/>
    </row>
    <row r="16" spans="1:9">
      <c r="I16" s="82"/>
    </row>
    <row r="17" spans="2:9">
      <c r="B17" s="1" t="s">
        <v>89</v>
      </c>
      <c r="I17" s="82"/>
    </row>
    <row r="18" spans="2:9">
      <c r="B18" t="s">
        <v>90</v>
      </c>
      <c r="D18" s="90" t="s">
        <v>91</v>
      </c>
      <c r="E18" s="90"/>
      <c r="I18" s="82"/>
    </row>
    <row r="19" spans="2:9">
      <c r="C19" s="49" t="s">
        <v>92</v>
      </c>
      <c r="D19" s="126"/>
      <c r="E19" s="126"/>
      <c r="I19" s="83" t="b">
        <v>0</v>
      </c>
    </row>
    <row r="20" spans="2:9">
      <c r="C20" s="49" t="s">
        <v>93</v>
      </c>
      <c r="D20" s="126"/>
      <c r="E20" s="126"/>
      <c r="I20" s="83" t="b">
        <v>0</v>
      </c>
    </row>
    <row r="21" spans="2:9">
      <c r="C21" s="49" t="s">
        <v>94</v>
      </c>
      <c r="D21" s="126"/>
      <c r="E21" s="126"/>
      <c r="I21" s="83" t="b">
        <v>0</v>
      </c>
    </row>
    <row r="22" spans="2:9">
      <c r="C22" s="49" t="s">
        <v>95</v>
      </c>
      <c r="D22" s="126"/>
      <c r="E22" s="126"/>
      <c r="I22" s="83" t="b">
        <v>0</v>
      </c>
    </row>
    <row r="23" spans="2:9">
      <c r="C23" s="49" t="s">
        <v>96</v>
      </c>
      <c r="D23" s="126"/>
      <c r="E23" s="126"/>
      <c r="I23" s="83" t="b">
        <v>0</v>
      </c>
    </row>
    <row r="24" spans="2:9">
      <c r="C24" s="49" t="s">
        <v>97</v>
      </c>
      <c r="D24" s="126"/>
      <c r="E24" s="126"/>
      <c r="I24" s="83" t="b">
        <v>0</v>
      </c>
    </row>
    <row r="25" spans="2:9">
      <c r="C25" s="49" t="s">
        <v>98</v>
      </c>
      <c r="D25" s="126"/>
      <c r="E25" s="126"/>
      <c r="I25" s="83" t="b">
        <v>0</v>
      </c>
    </row>
    <row r="26" spans="2:9">
      <c r="C26" s="49" t="s">
        <v>99</v>
      </c>
      <c r="D26" s="126"/>
      <c r="E26" s="126"/>
      <c r="I26" s="83" t="b">
        <v>0</v>
      </c>
    </row>
    <row r="27" spans="2:9">
      <c r="I27" s="83"/>
    </row>
    <row r="28" spans="2:9">
      <c r="B28" s="1" t="s">
        <v>100</v>
      </c>
      <c r="I28" s="83"/>
    </row>
    <row r="29" spans="2:9">
      <c r="C29" s="49" t="s">
        <v>101</v>
      </c>
      <c r="D29" s="126"/>
      <c r="E29" s="126"/>
      <c r="I29" s="83" t="b">
        <v>0</v>
      </c>
    </row>
    <row r="30" spans="2:9">
      <c r="C30" s="49" t="s">
        <v>102</v>
      </c>
      <c r="D30" s="126"/>
      <c r="E30" s="126"/>
      <c r="I30" s="83" t="b">
        <v>0</v>
      </c>
    </row>
    <row r="31" spans="2:9">
      <c r="C31" s="49" t="s">
        <v>103</v>
      </c>
      <c r="D31" s="126"/>
      <c r="E31" s="126"/>
      <c r="I31" s="83" t="b">
        <v>0</v>
      </c>
    </row>
    <row r="32" spans="2:9">
      <c r="C32" s="49" t="s">
        <v>104</v>
      </c>
      <c r="D32" s="126"/>
      <c r="E32" s="126"/>
      <c r="I32" s="83" t="b">
        <v>0</v>
      </c>
    </row>
    <row r="33" spans="2:9">
      <c r="C33" s="49" t="s">
        <v>105</v>
      </c>
      <c r="D33" s="126"/>
      <c r="E33" s="126"/>
      <c r="I33" s="83" t="b">
        <v>0</v>
      </c>
    </row>
    <row r="34" spans="2:9">
      <c r="C34" s="49" t="s">
        <v>99</v>
      </c>
      <c r="D34" s="126"/>
      <c r="E34" s="126"/>
      <c r="I34" s="83" t="b">
        <v>0</v>
      </c>
    </row>
    <row r="35" spans="2:9">
      <c r="I35" s="83"/>
    </row>
    <row r="36" spans="2:9">
      <c r="B36" t="s">
        <v>106</v>
      </c>
      <c r="I36" s="83"/>
    </row>
    <row r="37" spans="2:9">
      <c r="C37" s="49" t="s">
        <v>107</v>
      </c>
      <c r="D37" s="51"/>
      <c r="E37" s="51"/>
      <c r="I37" s="83"/>
    </row>
    <row r="38" spans="2:9">
      <c r="C38" s="50" t="s">
        <v>108</v>
      </c>
      <c r="D38" s="126"/>
      <c r="E38" s="126"/>
      <c r="I38" s="83" t="b">
        <v>0</v>
      </c>
    </row>
    <row r="39" spans="2:9">
      <c r="C39" s="50" t="s">
        <v>109</v>
      </c>
      <c r="D39" s="126"/>
      <c r="E39" s="126"/>
      <c r="I39" s="83" t="b">
        <f>$I$38</f>
        <v>0</v>
      </c>
    </row>
    <row r="40" spans="2:9">
      <c r="D40" s="126"/>
      <c r="E40" s="126"/>
      <c r="I40" s="83" t="b">
        <f t="shared" ref="I40:I41" si="0">$I$38</f>
        <v>0</v>
      </c>
    </row>
    <row r="41" spans="2:9">
      <c r="D41" s="126"/>
      <c r="E41" s="126"/>
      <c r="I41" s="83" t="b">
        <f t="shared" si="0"/>
        <v>0</v>
      </c>
    </row>
    <row r="42" spans="2:9">
      <c r="I42" s="82"/>
    </row>
    <row r="43" spans="2:9"/>
    <row r="44" spans="2:9"/>
  </sheetData>
  <sheetProtection algorithmName="SHA-512" hashValue="NAyMm3LW9PQ6vkI0ZOKNQSwu8EdIq1nknRB8N/8UIGbQeKRqDKU4Gs1hAQqITxO3Wckf96GWsCbudT0A9OND5A==" saltValue="Fg+ZBoyG36QcCEGqFU9q1g==" spinCount="100000" sheet="1" objects="1" scenarios="1" sort="0" autoFilter="0" pivotTables="0"/>
  <mergeCells count="18">
    <mergeCell ref="D24:E24"/>
    <mergeCell ref="D25:E25"/>
    <mergeCell ref="D26:E26"/>
    <mergeCell ref="D19:E19"/>
    <mergeCell ref="D20:E20"/>
    <mergeCell ref="D21:E21"/>
    <mergeCell ref="D22:E22"/>
    <mergeCell ref="D23:E23"/>
    <mergeCell ref="D38:E38"/>
    <mergeCell ref="D39:E39"/>
    <mergeCell ref="D40:E40"/>
    <mergeCell ref="D41:E41"/>
    <mergeCell ref="D29:E29"/>
    <mergeCell ref="D30:E30"/>
    <mergeCell ref="D31:E31"/>
    <mergeCell ref="D32:E32"/>
    <mergeCell ref="D33:E33"/>
    <mergeCell ref="D34:E34"/>
  </mergeCells>
  <conditionalFormatting sqref="C19:C39">
    <cfRule type="expression" dxfId="8" priority="3">
      <formula>$I$38=TRUE</formula>
    </cfRule>
  </conditionalFormatting>
  <conditionalFormatting sqref="D27:E41">
    <cfRule type="expression" dxfId="7" priority="2">
      <formula>$I27=TRUE</formula>
    </cfRule>
  </conditionalFormatting>
  <conditionalFormatting sqref="D19:E26">
    <cfRule type="expression" dxfId="6" priority="1">
      <formula>$I19=TRUE</formula>
    </cfRule>
  </conditionalFormatting>
  <pageMargins left="0.7" right="0.7" top="0.75" bottom="0.75" header="0.3" footer="0.3"/>
  <pageSetup paperSize="9" scale="8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39" r:id="rId4" name="Check Box 19">
              <controlPr defaultSize="0" autoFill="0" autoLine="0" autoPict="0">
                <anchor>
                  <from>
                    <xdr:col>1</xdr:col>
                    <xdr:colOff>527050</xdr:colOff>
                    <xdr:row>27</xdr:row>
                    <xdr:rowOff>171450</xdr:rowOff>
                  </from>
                  <to>
                    <xdr:col>2</xdr:col>
                    <xdr:colOff>19050</xdr:colOff>
                    <xdr:row>29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5" name="Check Box 21">
              <controlPr defaultSize="0" autoFill="0" autoLine="0" autoPict="0">
                <anchor>
                  <from>
                    <xdr:col>1</xdr:col>
                    <xdr:colOff>527050</xdr:colOff>
                    <xdr:row>28</xdr:row>
                    <xdr:rowOff>171450</xdr:rowOff>
                  </from>
                  <to>
                    <xdr:col>2</xdr:col>
                    <xdr:colOff>19050</xdr:colOff>
                    <xdr:row>30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6" name="Check Box 23">
              <controlPr defaultSize="0" autoFill="0" autoLine="0" autoPict="0">
                <anchor>
                  <from>
                    <xdr:col>1</xdr:col>
                    <xdr:colOff>527050</xdr:colOff>
                    <xdr:row>29</xdr:row>
                    <xdr:rowOff>171450</xdr:rowOff>
                  </from>
                  <to>
                    <xdr:col>2</xdr:col>
                    <xdr:colOff>19050</xdr:colOff>
                    <xdr:row>31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7" name="Check Box 25">
              <controlPr defaultSize="0" autoFill="0" autoLine="0" autoPict="0">
                <anchor>
                  <from>
                    <xdr:col>1</xdr:col>
                    <xdr:colOff>527050</xdr:colOff>
                    <xdr:row>30</xdr:row>
                    <xdr:rowOff>171450</xdr:rowOff>
                  </from>
                  <to>
                    <xdr:col>2</xdr:col>
                    <xdr:colOff>19050</xdr:colOff>
                    <xdr:row>32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8" name="Check Box 27">
              <controlPr defaultSize="0" autoFill="0" autoLine="0" autoPict="0">
                <anchor>
                  <from>
                    <xdr:col>1</xdr:col>
                    <xdr:colOff>527050</xdr:colOff>
                    <xdr:row>31</xdr:row>
                    <xdr:rowOff>171450</xdr:rowOff>
                  </from>
                  <to>
                    <xdr:col>2</xdr:col>
                    <xdr:colOff>19050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9" name="Check Box 29">
              <controlPr defaultSize="0" autoFill="0" autoLine="0" autoPict="0">
                <anchor>
                  <from>
                    <xdr:col>1</xdr:col>
                    <xdr:colOff>527050</xdr:colOff>
                    <xdr:row>32</xdr:row>
                    <xdr:rowOff>171450</xdr:rowOff>
                  </from>
                  <to>
                    <xdr:col>2</xdr:col>
                    <xdr:colOff>19050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10" name="Check Box 31">
              <controlPr defaultSize="0" autoFill="0" autoLine="0" autoPict="0">
                <anchor>
                  <from>
                    <xdr:col>1</xdr:col>
                    <xdr:colOff>527050</xdr:colOff>
                    <xdr:row>35</xdr:row>
                    <xdr:rowOff>171450</xdr:rowOff>
                  </from>
                  <to>
                    <xdr:col>2</xdr:col>
                    <xdr:colOff>19050</xdr:colOff>
                    <xdr:row>37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11" name="Check Box 3">
              <controlPr defaultSize="0" autoFill="0" autoLine="0" autoPict="0">
                <anchor>
                  <from>
                    <xdr:col>1</xdr:col>
                    <xdr:colOff>527050</xdr:colOff>
                    <xdr:row>17</xdr:row>
                    <xdr:rowOff>171450</xdr:rowOff>
                  </from>
                  <to>
                    <xdr:col>2</xdr:col>
                    <xdr:colOff>19050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12" name="Check Box 5">
              <controlPr defaultSize="0" autoFill="0" autoLine="0" autoPict="0">
                <anchor>
                  <from>
                    <xdr:col>1</xdr:col>
                    <xdr:colOff>527050</xdr:colOff>
                    <xdr:row>18</xdr:row>
                    <xdr:rowOff>171450</xdr:rowOff>
                  </from>
                  <to>
                    <xdr:col>2</xdr:col>
                    <xdr:colOff>19050</xdr:colOff>
                    <xdr:row>20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13" name="Check Box 7">
              <controlPr defaultSize="0" autoFill="0" autoLine="0" autoPict="0">
                <anchor>
                  <from>
                    <xdr:col>1</xdr:col>
                    <xdr:colOff>527050</xdr:colOff>
                    <xdr:row>19</xdr:row>
                    <xdr:rowOff>171450</xdr:rowOff>
                  </from>
                  <to>
                    <xdr:col>2</xdr:col>
                    <xdr:colOff>19050</xdr:colOff>
                    <xdr:row>21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14" name="Check Box 9">
              <controlPr defaultSize="0" autoFill="0" autoLine="0" autoPict="0">
                <anchor>
                  <from>
                    <xdr:col>1</xdr:col>
                    <xdr:colOff>527050</xdr:colOff>
                    <xdr:row>20</xdr:row>
                    <xdr:rowOff>171450</xdr:rowOff>
                  </from>
                  <to>
                    <xdr:col>2</xdr:col>
                    <xdr:colOff>19050</xdr:colOff>
                    <xdr:row>22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15" name="Check Box 11">
              <controlPr defaultSize="0" autoFill="0" autoLine="0" autoPict="0">
                <anchor>
                  <from>
                    <xdr:col>1</xdr:col>
                    <xdr:colOff>527050</xdr:colOff>
                    <xdr:row>21</xdr:row>
                    <xdr:rowOff>171450</xdr:rowOff>
                  </from>
                  <to>
                    <xdr:col>2</xdr:col>
                    <xdr:colOff>19050</xdr:colOff>
                    <xdr:row>23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16" name="Check Box 13">
              <controlPr defaultSize="0" autoFill="0" autoLine="0" autoPict="0">
                <anchor>
                  <from>
                    <xdr:col>1</xdr:col>
                    <xdr:colOff>527050</xdr:colOff>
                    <xdr:row>22</xdr:row>
                    <xdr:rowOff>171450</xdr:rowOff>
                  </from>
                  <to>
                    <xdr:col>2</xdr:col>
                    <xdr:colOff>19050</xdr:colOff>
                    <xdr:row>24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17" name="Check Box 15">
              <controlPr defaultSize="0" autoFill="0" autoLine="0" autoPict="0">
                <anchor>
                  <from>
                    <xdr:col>1</xdr:col>
                    <xdr:colOff>527050</xdr:colOff>
                    <xdr:row>23</xdr:row>
                    <xdr:rowOff>171450</xdr:rowOff>
                  </from>
                  <to>
                    <xdr:col>2</xdr:col>
                    <xdr:colOff>19050</xdr:colOff>
                    <xdr:row>25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18" name="Check Box 17">
              <controlPr defaultSize="0" autoFill="0" autoLine="0" autoPict="0">
                <anchor>
                  <from>
                    <xdr:col>1</xdr:col>
                    <xdr:colOff>527050</xdr:colOff>
                    <xdr:row>24</xdr:row>
                    <xdr:rowOff>171450</xdr:rowOff>
                  </from>
                  <to>
                    <xdr:col>2</xdr:col>
                    <xdr:colOff>19050</xdr:colOff>
                    <xdr:row>26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19" name="Check Box 40">
              <controlPr defaultSize="0" autoFill="0" autoLine="0" autoPict="0">
                <anchor moveWithCells="1">
                  <from>
                    <xdr:col>1</xdr:col>
                    <xdr:colOff>431800</xdr:colOff>
                    <xdr:row>17</xdr:row>
                    <xdr:rowOff>184150</xdr:rowOff>
                  </from>
                  <to>
                    <xdr:col>2</xdr:col>
                    <xdr:colOff>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20" name="Check Box 41">
              <controlPr defaultSize="0" autoFill="0" autoLine="0" autoPict="0">
                <anchor moveWithCells="1">
                  <from>
                    <xdr:col>1</xdr:col>
                    <xdr:colOff>431800</xdr:colOff>
                    <xdr:row>18</xdr:row>
                    <xdr:rowOff>184150</xdr:rowOff>
                  </from>
                  <to>
                    <xdr:col>2</xdr:col>
                    <xdr:colOff>0</xdr:colOff>
                    <xdr:row>20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21" name="Check Box 42">
              <controlPr defaultSize="0" autoFill="0" autoLine="0" autoPict="0">
                <anchor moveWithCells="1">
                  <from>
                    <xdr:col>1</xdr:col>
                    <xdr:colOff>431800</xdr:colOff>
                    <xdr:row>19</xdr:row>
                    <xdr:rowOff>184150</xdr:rowOff>
                  </from>
                  <to>
                    <xdr:col>2</xdr:col>
                    <xdr:colOff>0</xdr:colOff>
                    <xdr:row>21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22" name="Check Box 43">
              <controlPr defaultSize="0" autoFill="0" autoLine="0" autoPict="0">
                <anchor moveWithCells="1">
                  <from>
                    <xdr:col>1</xdr:col>
                    <xdr:colOff>431800</xdr:colOff>
                    <xdr:row>20</xdr:row>
                    <xdr:rowOff>184150</xdr:rowOff>
                  </from>
                  <to>
                    <xdr:col>2</xdr:col>
                    <xdr:colOff>0</xdr:colOff>
                    <xdr:row>22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23" name="Check Box 44">
              <controlPr defaultSize="0" autoFill="0" autoLine="0" autoPict="0">
                <anchor moveWithCells="1">
                  <from>
                    <xdr:col>1</xdr:col>
                    <xdr:colOff>431800</xdr:colOff>
                    <xdr:row>21</xdr:row>
                    <xdr:rowOff>184150</xdr:rowOff>
                  </from>
                  <to>
                    <xdr:col>2</xdr:col>
                    <xdr:colOff>0</xdr:colOff>
                    <xdr:row>23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24" name="Check Box 45">
              <controlPr defaultSize="0" autoFill="0" autoLine="0" autoPict="0">
                <anchor moveWithCells="1">
                  <from>
                    <xdr:col>1</xdr:col>
                    <xdr:colOff>431800</xdr:colOff>
                    <xdr:row>22</xdr:row>
                    <xdr:rowOff>184150</xdr:rowOff>
                  </from>
                  <to>
                    <xdr:col>2</xdr:col>
                    <xdr:colOff>0</xdr:colOff>
                    <xdr:row>24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25" name="Check Box 46">
              <controlPr defaultSize="0" autoFill="0" autoLine="0" autoPict="0">
                <anchor moveWithCells="1">
                  <from>
                    <xdr:col>1</xdr:col>
                    <xdr:colOff>431800</xdr:colOff>
                    <xdr:row>23</xdr:row>
                    <xdr:rowOff>184150</xdr:rowOff>
                  </from>
                  <to>
                    <xdr:col>2</xdr:col>
                    <xdr:colOff>0</xdr:colOff>
                    <xdr:row>25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26" name="Check Box 47">
              <controlPr defaultSize="0" autoFill="0" autoLine="0" autoPict="0">
                <anchor moveWithCells="1">
                  <from>
                    <xdr:col>1</xdr:col>
                    <xdr:colOff>431800</xdr:colOff>
                    <xdr:row>24</xdr:row>
                    <xdr:rowOff>184150</xdr:rowOff>
                  </from>
                  <to>
                    <xdr:col>2</xdr:col>
                    <xdr:colOff>0</xdr:colOff>
                    <xdr:row>26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27" name="Check Box 48">
              <controlPr defaultSize="0" autoFill="0" autoLine="0" autoPict="0">
                <anchor moveWithCells="1">
                  <from>
                    <xdr:col>1</xdr:col>
                    <xdr:colOff>431800</xdr:colOff>
                    <xdr:row>27</xdr:row>
                    <xdr:rowOff>184150</xdr:rowOff>
                  </from>
                  <to>
                    <xdr:col>2</xdr:col>
                    <xdr:colOff>0</xdr:colOff>
                    <xdr:row>29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28" name="Check Box 49">
              <controlPr defaultSize="0" autoFill="0" autoLine="0" autoPict="0">
                <anchor moveWithCells="1">
                  <from>
                    <xdr:col>1</xdr:col>
                    <xdr:colOff>431800</xdr:colOff>
                    <xdr:row>28</xdr:row>
                    <xdr:rowOff>184150</xdr:rowOff>
                  </from>
                  <to>
                    <xdr:col>2</xdr:col>
                    <xdr:colOff>0</xdr:colOff>
                    <xdr:row>30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29" name="Check Box 50">
              <controlPr defaultSize="0" autoFill="0" autoLine="0" autoPict="0">
                <anchor moveWithCells="1">
                  <from>
                    <xdr:col>1</xdr:col>
                    <xdr:colOff>431800</xdr:colOff>
                    <xdr:row>29</xdr:row>
                    <xdr:rowOff>184150</xdr:rowOff>
                  </from>
                  <to>
                    <xdr:col>2</xdr:col>
                    <xdr:colOff>0</xdr:colOff>
                    <xdr:row>31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30" name="Check Box 51">
              <controlPr defaultSize="0" autoFill="0" autoLine="0" autoPict="0">
                <anchor moveWithCells="1">
                  <from>
                    <xdr:col>1</xdr:col>
                    <xdr:colOff>431800</xdr:colOff>
                    <xdr:row>30</xdr:row>
                    <xdr:rowOff>184150</xdr:rowOff>
                  </from>
                  <to>
                    <xdr:col>2</xdr:col>
                    <xdr:colOff>0</xdr:colOff>
                    <xdr:row>32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31" name="Check Box 52">
              <controlPr defaultSize="0" autoFill="0" autoLine="0" autoPict="0">
                <anchor moveWithCells="1">
                  <from>
                    <xdr:col>1</xdr:col>
                    <xdr:colOff>431800</xdr:colOff>
                    <xdr:row>31</xdr:row>
                    <xdr:rowOff>184150</xdr:rowOff>
                  </from>
                  <to>
                    <xdr:col>2</xdr:col>
                    <xdr:colOff>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32" name="Check Box 53">
              <controlPr defaultSize="0" autoFill="0" autoLine="0" autoPict="0">
                <anchor moveWithCells="1">
                  <from>
                    <xdr:col>1</xdr:col>
                    <xdr:colOff>431800</xdr:colOff>
                    <xdr:row>32</xdr:row>
                    <xdr:rowOff>184150</xdr:rowOff>
                  </from>
                  <to>
                    <xdr:col>2</xdr:col>
                    <xdr:colOff>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33" name="Check Box 54">
              <controlPr defaultSize="0" autoFill="0" autoLine="0" autoPict="0">
                <anchor moveWithCells="1">
                  <from>
                    <xdr:col>1</xdr:col>
                    <xdr:colOff>431800</xdr:colOff>
                    <xdr:row>35</xdr:row>
                    <xdr:rowOff>184150</xdr:rowOff>
                  </from>
                  <to>
                    <xdr:col>2</xdr:col>
                    <xdr:colOff>0</xdr:colOff>
                    <xdr:row>37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206B0-D375-4C90-87DA-1D3E39C1852D}">
  <sheetPr codeName="Sheet5">
    <tabColor theme="9" tint="0.39997558519241921"/>
  </sheetPr>
  <dimension ref="A1:M20"/>
  <sheetViews>
    <sheetView showGridLines="0" workbookViewId="0">
      <selection activeCell="G13" sqref="G13"/>
    </sheetView>
  </sheetViews>
  <sheetFormatPr defaultRowHeight="14.5"/>
  <cols>
    <col min="1" max="1" width="4.7265625" customWidth="1"/>
    <col min="2" max="2" width="5.7265625" customWidth="1"/>
  </cols>
  <sheetData>
    <row r="1" spans="1:1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ht="16.149999999999999" customHeight="1">
      <c r="A6" s="12"/>
      <c r="B6" s="42" t="s">
        <v>12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>
      <c r="A8" s="12"/>
      <c r="B8" s="12" t="s">
        <v>110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>
      <c r="A9" s="12"/>
      <c r="B9" s="12" t="s">
        <v>111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>
      <c r="A10" s="12"/>
      <c r="B10" s="12" t="s">
        <v>112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>
      <c r="A12" s="12"/>
      <c r="B12" s="12" t="str">
        <f>"เอกสารแนบที่ต้องแสดง : กรณีเป็น"&amp;'๑. ข้อมูลทั่วไป ๑'!$C$11</f>
        <v>เอกสารแนบที่ต้องแสดง : กรณีเป็น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>
      <c r="A13" s="12"/>
      <c r="B13" s="13" t="str">
        <f>IF(C13&lt;&gt;"",ROWS(C$13:C13),"")</f>
        <v/>
      </c>
      <c r="C13" s="12" t="str">
        <f>IFERROR(INDEX(Info!$I$4:$I$15,Info!$L4,1),"")</f>
        <v/>
      </c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>
      <c r="A14" s="12"/>
      <c r="B14" s="13" t="str">
        <f>IF(C14&lt;&gt;"",ROWS(C$13:C14),"")</f>
        <v/>
      </c>
      <c r="C14" s="12" t="str">
        <f>IFERROR(INDEX(Info!$I$4:$I$15,Info!$L5,1),"")</f>
        <v/>
      </c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>
      <c r="A15" s="12"/>
      <c r="B15" s="13" t="str">
        <f>IF(C15&lt;&gt;"",ROWS(C$13:C15),"")</f>
        <v/>
      </c>
      <c r="C15" s="12" t="str">
        <f>IFERROR(INDEX(Info!$I$4:$I$15,Info!$L6,1),"")</f>
        <v/>
      </c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>
      <c r="A16" s="12"/>
      <c r="B16" s="13" t="str">
        <f>IF(C16&lt;&gt;"",ROWS(C$13:C16),"")</f>
        <v/>
      </c>
      <c r="C16" s="12" t="str">
        <f>IFERROR(INDEX(Info!$I$4:$I$15,Info!$L7,1),"")</f>
        <v/>
      </c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>
      <c r="A17" s="12"/>
      <c r="B17" s="13" t="str">
        <f>IF(C17&lt;&gt;"",ROWS(C$13:C17),"")</f>
        <v/>
      </c>
      <c r="C17" s="12" t="str">
        <f>IFERROR(INDEX(Info!$I$4:$I$15,Info!$L8,1),"")</f>
        <v/>
      </c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>
      <c r="A18" s="12"/>
      <c r="B18" s="13" t="str">
        <f>IF(C18&lt;&gt;"",ROWS(C$13:C18),"")</f>
        <v/>
      </c>
      <c r="C18" s="12" t="str">
        <f>IFERROR(INDEX(Info!$I$4:$I$15,Info!$L9,1),"")</f>
        <v/>
      </c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>
      <c r="B19" s="7" t="str">
        <f>IF(C19&lt;&gt;"",ROWS(C$13:C19),"")</f>
        <v/>
      </c>
      <c r="C19" s="6" t="str">
        <f>IFERROR(INDEX(Info!$I$4:$I$15,Info!$L10,1),"")</f>
        <v/>
      </c>
    </row>
    <row r="20" spans="1:13">
      <c r="B20" s="7" t="str">
        <f>IF(C20&lt;&gt;"",ROWS(C$13:C20),"")</f>
        <v/>
      </c>
    </row>
  </sheetData>
  <sheetProtection algorithmName="SHA-512" hashValue="In1+zMQrYU2Oi2bbCyVY++BD4TTMEsu9tshotIEocKZxU6W3gw9tRn8kNFb3QOTl1z+fAAZu1CLc3mTG4sEQ8g==" saltValue="yxqsPNOJBGp60JxbBXSPXA==" spinCount="100000" sheet="1" objects="1" scenarios="1" sort="0" autoFilter="0" pivotTables="0"/>
  <pageMargins left="0.7" right="0.7" top="0.75" bottom="0.75" header="0.3" footer="0.3"/>
  <pageSetup paperSize="9" orientation="landscape" r:id="rId1"/>
  <ignoredErrors>
    <ignoredError sqref="B12:C12 C13 B14:C20 B13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A9730-6651-4116-BC16-9FD8312D8A57}">
  <sheetPr codeName="Sheet6">
    <tabColor theme="8" tint="-0.249977111117893"/>
  </sheetPr>
  <dimension ref="A1:T131"/>
  <sheetViews>
    <sheetView showGridLines="0" tabSelected="1" showRuler="0" topLeftCell="A46" zoomScale="90" zoomScaleNormal="90" workbookViewId="0">
      <selection activeCell="B82" sqref="B82:R88"/>
    </sheetView>
  </sheetViews>
  <sheetFormatPr defaultColWidth="0" defaultRowHeight="17.5" customHeight="1" zeroHeight="1"/>
  <cols>
    <col min="1" max="19" width="4.7265625" customWidth="1"/>
    <col min="20" max="20" width="0" hidden="1" customWidth="1"/>
    <col min="21" max="16384" width="4.7265625" hidden="1"/>
  </cols>
  <sheetData>
    <row r="1" spans="1:19" ht="17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9.6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5"/>
      <c r="N2" s="16"/>
      <c r="O2" s="16"/>
      <c r="P2" s="16"/>
      <c r="Q2" s="16"/>
      <c r="R2" s="17"/>
      <c r="S2" s="12"/>
    </row>
    <row r="3" spans="1:19" ht="17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8"/>
      <c r="N3" s="19" t="s">
        <v>113</v>
      </c>
      <c r="O3" s="20"/>
      <c r="P3" s="20"/>
      <c r="Q3" s="20"/>
      <c r="R3" s="21"/>
      <c r="S3" s="12"/>
    </row>
    <row r="4" spans="1:19" ht="17.5" customHeight="1">
      <c r="A4" s="12"/>
      <c r="B4" s="12"/>
      <c r="C4" s="12"/>
      <c r="D4" s="22"/>
      <c r="E4" s="12"/>
      <c r="F4" s="12"/>
      <c r="G4" s="12"/>
      <c r="H4" s="12"/>
      <c r="I4" s="12"/>
      <c r="J4" s="12"/>
      <c r="K4" s="12"/>
      <c r="L4" s="12"/>
      <c r="M4" s="18"/>
      <c r="N4" s="19" t="s">
        <v>27</v>
      </c>
      <c r="O4" s="20"/>
      <c r="P4" s="20"/>
      <c r="Q4" s="20"/>
      <c r="R4" s="21"/>
      <c r="S4" s="12"/>
    </row>
    <row r="5" spans="1:19" ht="17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8"/>
      <c r="N5" s="12"/>
      <c r="O5" s="23" t="s">
        <v>114</v>
      </c>
      <c r="P5" s="23"/>
      <c r="Q5" s="23"/>
      <c r="R5" s="21"/>
      <c r="S5" s="12"/>
    </row>
    <row r="6" spans="1:19" ht="10.15" customHeight="1">
      <c r="A6" s="12"/>
      <c r="B6" s="12"/>
      <c r="C6" s="12"/>
      <c r="D6" s="22"/>
      <c r="E6" s="12"/>
      <c r="F6" s="12"/>
      <c r="G6" s="12"/>
      <c r="H6" s="12"/>
      <c r="I6" s="12"/>
      <c r="J6" s="12"/>
      <c r="K6" s="12"/>
      <c r="L6" s="12"/>
      <c r="M6" s="24"/>
      <c r="N6" s="20"/>
      <c r="O6" s="20"/>
      <c r="P6" s="20"/>
      <c r="Q6" s="20"/>
      <c r="R6" s="25"/>
      <c r="S6" s="12"/>
    </row>
    <row r="7" spans="1:19" ht="17.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 t="s">
        <v>115</v>
      </c>
      <c r="P7" s="12"/>
      <c r="Q7" s="12"/>
      <c r="R7" s="12"/>
      <c r="S7" s="12"/>
    </row>
    <row r="8" spans="1:19" ht="17.5" customHeight="1">
      <c r="A8" s="26" t="s">
        <v>116</v>
      </c>
      <c r="B8" s="27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12"/>
    </row>
    <row r="9" spans="1:19" ht="12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19" ht="17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9" t="s">
        <v>26</v>
      </c>
      <c r="M10" s="28">
        <f>'๑. ข้อมูลทั่วไป ๑'!C9</f>
        <v>0</v>
      </c>
      <c r="N10" s="28"/>
      <c r="O10" s="28"/>
      <c r="P10" s="28"/>
      <c r="Q10" s="28"/>
      <c r="R10" s="28"/>
      <c r="S10" s="12"/>
    </row>
    <row r="11" spans="1:19" ht="17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9" t="s">
        <v>27</v>
      </c>
      <c r="M11" s="89" t="str">
        <f>IF('๑. ข้อมูลทั่วไป ๑'!C10="","",'๑. ข้อมูลทั่วไป ๑'!C10)</f>
        <v/>
      </c>
      <c r="N11" s="29"/>
      <c r="O11" s="29"/>
      <c r="P11" s="29"/>
      <c r="Q11" s="29"/>
      <c r="R11" s="29"/>
      <c r="S11" s="12"/>
    </row>
    <row r="12" spans="1:19" ht="17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9"/>
      <c r="M12" s="30"/>
      <c r="N12" s="23"/>
      <c r="O12" s="23"/>
      <c r="P12" s="23"/>
      <c r="Q12" s="23"/>
      <c r="R12" s="23"/>
      <c r="S12" s="12"/>
    </row>
    <row r="13" spans="1:19" ht="17.5" customHeight="1">
      <c r="A13" s="12" t="s">
        <v>117</v>
      </c>
      <c r="B13" s="12"/>
      <c r="C13" s="12" t="s">
        <v>118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ht="17.5" customHeight="1">
      <c r="A14" s="12" t="s">
        <v>119</v>
      </c>
      <c r="B14" s="12"/>
      <c r="C14" s="12" t="s">
        <v>120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ht="17.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ht="17.5" customHeight="1">
      <c r="A16" s="12"/>
      <c r="B16" s="12" t="s">
        <v>121</v>
      </c>
      <c r="C16" s="12"/>
      <c r="D16" s="31"/>
      <c r="E16" s="41">
        <f>IF(OR('๑. ข้อมูลทั่วไป ๑'!C11="ชุมชน",'๑. ข้อมูลทั่วไป ๑'!C11="นิติบุคคล"),'๑. ข้อมูลทั่วไป ๑'!C11&amp;"   ประเภท "&amp;'๑. ข้อมูลทั่วไป ๑'!C12,'๑. ข้อมูลทั่วไป ๑'!C11)</f>
        <v>0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1"/>
      <c r="S16" s="12"/>
    </row>
    <row r="17" spans="1:19" ht="17.5" customHeight="1">
      <c r="A17" s="12"/>
      <c r="B17" s="12" t="s">
        <v>122</v>
      </c>
      <c r="C17" s="12"/>
      <c r="D17" s="12"/>
      <c r="E17" s="12"/>
      <c r="F17" s="31"/>
      <c r="G17" s="41">
        <f>'๑. ข้อมูลทั่วไป ๑'!C14</f>
        <v>0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1"/>
      <c r="S17" s="12"/>
    </row>
    <row r="18" spans="1:19" ht="17.5" customHeight="1">
      <c r="A18" s="12" t="s">
        <v>123</v>
      </c>
      <c r="B18" s="12"/>
      <c r="C18" s="12"/>
      <c r="D18" s="12"/>
      <c r="E18" s="41">
        <f>'๑. ข้อมูลทั่วไป ๑'!C17</f>
        <v>0</v>
      </c>
      <c r="F18" s="41"/>
      <c r="G18" s="41"/>
      <c r="H18" s="12" t="s">
        <v>33</v>
      </c>
      <c r="I18" s="41">
        <f>'๑. ข้อมูลทั่วไป ๑'!C18</f>
        <v>0</v>
      </c>
      <c r="J18" s="41"/>
      <c r="K18" s="41"/>
      <c r="L18" s="41"/>
      <c r="M18" s="41"/>
      <c r="N18" s="41"/>
      <c r="O18" s="41"/>
      <c r="P18" s="41"/>
      <c r="Q18" s="41"/>
      <c r="R18" s="31"/>
      <c r="S18" s="12"/>
    </row>
    <row r="19" spans="1:19" ht="17.5" customHeight="1">
      <c r="A19" s="12" t="s">
        <v>124</v>
      </c>
      <c r="B19" s="41">
        <f>'๑. ข้อมูลทั่วไป ๑'!C21</f>
        <v>0</v>
      </c>
      <c r="C19" s="32"/>
      <c r="D19" s="32"/>
      <c r="E19" s="32"/>
      <c r="F19" s="32"/>
      <c r="G19" s="12" t="s">
        <v>125</v>
      </c>
      <c r="H19" s="41">
        <f>'๑. ข้อมูลทั่วไป ๑'!C20</f>
        <v>0</v>
      </c>
      <c r="I19" s="32"/>
      <c r="J19" s="32"/>
      <c r="K19" s="32"/>
      <c r="L19" s="23"/>
      <c r="M19" s="19" t="s">
        <v>35</v>
      </c>
      <c r="N19" s="41">
        <f>'๑. ข้อมูลทั่วไป ๑'!C19</f>
        <v>0</v>
      </c>
      <c r="O19" s="32"/>
      <c r="P19" s="32"/>
      <c r="Q19" s="32"/>
      <c r="R19" s="32"/>
      <c r="S19" s="12"/>
    </row>
    <row r="20" spans="1:19" ht="17.5" customHeight="1">
      <c r="A20" s="12" t="s">
        <v>40</v>
      </c>
      <c r="B20" s="12"/>
      <c r="C20" s="12"/>
      <c r="D20" s="41" t="str">
        <f>'๑. ข้อมูลทั่วไป ๑'!C22</f>
        <v/>
      </c>
      <c r="E20" s="32"/>
      <c r="F20" s="32"/>
      <c r="G20" s="32"/>
      <c r="H20" s="12" t="s">
        <v>41</v>
      </c>
      <c r="I20" s="12"/>
      <c r="J20" s="12"/>
      <c r="K20" s="12"/>
      <c r="L20" s="41" t="str">
        <f>IF('๑. ข้อมูลทั่วไป ๑'!C23="","",TEXT('๑. ข้อมูลทั่วไป ๑'!C23,"# 000 000 000")&amp;IF('๑. ข้อมูลทั่วไป ๑'!C24&lt;&gt;""," ต่อ "&amp;'๑. ข้อมูลทั่วไป ๑'!C24,""))</f>
        <v/>
      </c>
      <c r="M20" s="32"/>
      <c r="N20" s="32"/>
      <c r="O20" s="32"/>
      <c r="P20" s="32"/>
      <c r="Q20" s="32"/>
      <c r="R20" s="32"/>
      <c r="S20" s="12"/>
    </row>
    <row r="21" spans="1:19" ht="17.5" customHeight="1">
      <c r="A21" s="12" t="s">
        <v>126</v>
      </c>
      <c r="B21" s="12"/>
      <c r="C21" s="12"/>
      <c r="D21" s="31"/>
      <c r="E21" s="45">
        <f>'๑. ข้อมูลทั่วไป ๑'!C26</f>
        <v>0</v>
      </c>
      <c r="F21" s="45"/>
      <c r="G21" s="45"/>
      <c r="H21" s="45"/>
      <c r="I21" s="45"/>
      <c r="J21" s="45"/>
      <c r="K21" s="12" t="s">
        <v>127</v>
      </c>
      <c r="L21" s="31"/>
      <c r="M21" s="41">
        <f>'๑. ข้อมูลทั่วไป ๑'!C27</f>
        <v>0</v>
      </c>
      <c r="N21" s="32"/>
      <c r="O21" s="32"/>
      <c r="P21" s="32"/>
      <c r="Q21" s="32"/>
      <c r="R21" s="32"/>
      <c r="S21" s="12"/>
    </row>
    <row r="22" spans="1:19" ht="17.5" customHeight="1">
      <c r="A22" s="12" t="s">
        <v>128</v>
      </c>
      <c r="B22" s="12"/>
      <c r="C22" s="31"/>
      <c r="D22" s="41">
        <f>'๑. ข้อมูลทั่วไป ๑'!C28</f>
        <v>0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1"/>
      <c r="S22" s="12"/>
    </row>
    <row r="23" spans="1:19" ht="13.1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17.5" customHeight="1">
      <c r="A24" s="12"/>
      <c r="B24" s="12" t="s">
        <v>129</v>
      </c>
      <c r="C24" s="31"/>
      <c r="D24" s="31"/>
      <c r="E24" s="31" t="str">
        <f>'๑. ข้อมูลทั่วไป ๑'!C32&amp;'๑. ข้อมูลทั่วไป ๑'!C33</f>
        <v/>
      </c>
      <c r="F24" s="31"/>
      <c r="G24" s="31"/>
      <c r="H24" s="31"/>
      <c r="I24" s="31"/>
      <c r="J24" s="31"/>
      <c r="K24" s="31"/>
      <c r="L24" s="31"/>
      <c r="M24" s="12" t="s">
        <v>130</v>
      </c>
      <c r="N24" s="12"/>
      <c r="O24" s="12"/>
      <c r="P24" s="12"/>
      <c r="Q24" s="12"/>
      <c r="R24" s="12"/>
      <c r="S24" s="12"/>
    </row>
    <row r="25" spans="1:19" ht="17.5" customHeight="1">
      <c r="A25" s="12" t="s">
        <v>131</v>
      </c>
      <c r="B25" s="12"/>
      <c r="C25" s="12"/>
      <c r="D25" s="12"/>
      <c r="E25" s="12"/>
      <c r="F25" s="31"/>
      <c r="G25" s="43">
        <f>'๑. ข้อมูลทั่วไป ๑'!C35</f>
        <v>0</v>
      </c>
      <c r="H25" s="33"/>
      <c r="I25" s="33"/>
      <c r="J25" s="33"/>
      <c r="K25" s="12" t="s">
        <v>41</v>
      </c>
      <c r="L25" s="12"/>
      <c r="M25" s="12"/>
      <c r="N25" s="12"/>
      <c r="O25" s="44">
        <f>'๑. ข้อมูลทั่วไป ๑'!C36</f>
        <v>0</v>
      </c>
      <c r="P25" s="32"/>
      <c r="Q25" s="34"/>
      <c r="R25" s="34"/>
      <c r="S25" s="12"/>
    </row>
    <row r="26" spans="1:19" ht="17.5" customHeight="1">
      <c r="A26" s="12" t="s">
        <v>127</v>
      </c>
      <c r="B26" s="31"/>
      <c r="C26" s="41">
        <f>'๑. ข้อมูลทั่วไป ๑'!C37</f>
        <v>0</v>
      </c>
      <c r="D26" s="32"/>
      <c r="E26" s="32"/>
      <c r="F26" s="32"/>
      <c r="G26" s="32"/>
      <c r="H26" s="32"/>
      <c r="I26" s="32"/>
      <c r="J26" s="12" t="s">
        <v>132</v>
      </c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7.5" customHeight="1">
      <c r="A27" s="12" t="s">
        <v>133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7.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7.5" customHeight="1">
      <c r="A29" s="35" t="s">
        <v>75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7.5" customHeight="1">
      <c r="A30" s="12"/>
      <c r="B30" s="12" t="s">
        <v>134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7.5" customHeight="1">
      <c r="A31" s="12" t="s">
        <v>135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7.5" customHeight="1">
      <c r="A32" s="127" t="str">
        <f>IF('๓. ข้อมูลกิจการและผลดำเนินงาน'!C11="","",'๓. ข้อมูลกิจการและผลดำเนินงาน'!C11)</f>
        <v/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9"/>
      <c r="S32" s="12"/>
    </row>
    <row r="33" spans="1:19" ht="17.5" customHeight="1">
      <c r="A33" s="130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2"/>
      <c r="S33" s="12"/>
    </row>
    <row r="34" spans="1:19" ht="17.5" customHeight="1">
      <c r="A34" s="130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2"/>
      <c r="S34" s="12"/>
    </row>
    <row r="35" spans="1:19" ht="17.5" customHeight="1">
      <c r="A35" s="130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2"/>
      <c r="S35" s="12"/>
    </row>
    <row r="36" spans="1:19" ht="17.5" customHeight="1">
      <c r="A36" s="130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2"/>
      <c r="S36" s="12"/>
    </row>
    <row r="37" spans="1:19" ht="17.5" customHeight="1">
      <c r="A37" s="130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2"/>
      <c r="S37" s="12"/>
    </row>
    <row r="38" spans="1:19" ht="17.5" customHeight="1">
      <c r="A38" s="130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2"/>
      <c r="S38" s="12"/>
    </row>
    <row r="39" spans="1:19" ht="17.5" customHeight="1">
      <c r="A39" s="130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2"/>
      <c r="S39" s="12"/>
    </row>
    <row r="40" spans="1:19" ht="17.5" customHeight="1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2"/>
      <c r="S40" s="12"/>
    </row>
    <row r="41" spans="1:19" ht="17.5" customHeight="1">
      <c r="A41" s="130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2"/>
      <c r="S41" s="12"/>
    </row>
    <row r="42" spans="1:19" ht="17.5" customHeight="1">
      <c r="A42" s="130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2"/>
      <c r="S42" s="12"/>
    </row>
    <row r="43" spans="1:19" ht="17.5" customHeight="1">
      <c r="A43" s="133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5"/>
      <c r="S43" s="12"/>
    </row>
    <row r="44" spans="1:19" ht="9.65" customHeight="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12"/>
    </row>
    <row r="45" spans="1:19" ht="16.149999999999999" customHeight="1">
      <c r="A45" s="12"/>
      <c r="B45" s="12" t="s">
        <v>78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ht="16.149999999999999" customHeight="1">
      <c r="A46" s="12"/>
      <c r="B46" s="12" t="s">
        <v>79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ht="16.149999999999999" customHeight="1">
      <c r="A47" s="12"/>
      <c r="B47" s="127" t="str">
        <f>IF('๓. ข้อมูลกิจการและผลดำเนินงาน'!C23="","",'๓. ข้อมูลกิจการและผลดำเนินงาน'!C23)</f>
        <v/>
      </c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9"/>
      <c r="S47" s="12"/>
    </row>
    <row r="48" spans="1:19" ht="16.149999999999999" customHeight="1">
      <c r="A48" s="12"/>
      <c r="B48" s="130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2"/>
      <c r="S48" s="12"/>
    </row>
    <row r="49" spans="1:19" ht="16.149999999999999" customHeight="1">
      <c r="A49" s="12"/>
      <c r="B49" s="130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2"/>
      <c r="S49" s="12"/>
    </row>
    <row r="50" spans="1:19" ht="16.149999999999999" customHeight="1">
      <c r="A50" s="12"/>
      <c r="B50" s="130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2"/>
      <c r="S50" s="12"/>
    </row>
    <row r="51" spans="1:19" ht="16.149999999999999" customHeight="1">
      <c r="A51" s="12"/>
      <c r="B51" s="130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2"/>
      <c r="S51" s="12"/>
    </row>
    <row r="52" spans="1:19" ht="16.149999999999999" customHeight="1">
      <c r="A52" s="12"/>
      <c r="B52" s="133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5"/>
      <c r="S52" s="12"/>
    </row>
    <row r="53" spans="1:19" ht="16.149999999999999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ht="16.149999999999999" customHeight="1">
      <c r="A54" s="12"/>
      <c r="B54" s="12" t="s">
        <v>80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16.149999999999999" customHeight="1">
      <c r="A55" s="12"/>
      <c r="B55" s="127" t="str">
        <f>IF('๓. ข้อมูลกิจการและผลดำเนินงาน'!C31="","",'๓. ข้อมูลกิจการและผลดำเนินงาน'!C31)</f>
        <v/>
      </c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9"/>
      <c r="S55" s="12"/>
    </row>
    <row r="56" spans="1:19" ht="16.149999999999999" customHeight="1">
      <c r="A56" s="12"/>
      <c r="B56" s="130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2"/>
      <c r="S56" s="12"/>
    </row>
    <row r="57" spans="1:19" ht="16.149999999999999" customHeight="1">
      <c r="A57" s="12"/>
      <c r="B57" s="130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2"/>
      <c r="S57" s="12"/>
    </row>
    <row r="58" spans="1:19" ht="16.149999999999999" customHeight="1">
      <c r="A58" s="12"/>
      <c r="B58" s="130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2"/>
      <c r="S58" s="12"/>
    </row>
    <row r="59" spans="1:19" ht="16.149999999999999" customHeight="1">
      <c r="A59" s="12"/>
      <c r="B59" s="130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2"/>
      <c r="S59" s="12"/>
    </row>
    <row r="60" spans="1:19" ht="16.149999999999999" customHeight="1">
      <c r="A60" s="12"/>
      <c r="B60" s="133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5"/>
      <c r="S60" s="12"/>
    </row>
    <row r="61" spans="1:19" ht="16.149999999999999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ht="16.149999999999999" customHeight="1">
      <c r="A62" s="35" t="s">
        <v>81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ht="16.149999999999999" customHeight="1">
      <c r="A63" s="12"/>
      <c r="B63" s="12" t="s">
        <v>82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:19" ht="16.149999999999999" customHeight="1">
      <c r="A64" s="12"/>
      <c r="B64" s="127" t="str">
        <f>IF('๓. ข้อมูลกิจการและผลดำเนินงาน'!C40="","",'๓. ข้อมูลกิจการและผลดำเนินงาน'!C40)</f>
        <v/>
      </c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9"/>
      <c r="S64" s="12"/>
    </row>
    <row r="65" spans="1:19" ht="16.149999999999999" customHeight="1">
      <c r="A65" s="12"/>
      <c r="B65" s="130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2"/>
      <c r="S65" s="12"/>
    </row>
    <row r="66" spans="1:19" ht="16.149999999999999" customHeight="1">
      <c r="A66" s="12"/>
      <c r="B66" s="130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2"/>
      <c r="S66" s="12"/>
    </row>
    <row r="67" spans="1:19" ht="16.149999999999999" customHeight="1">
      <c r="A67" s="12"/>
      <c r="B67" s="130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2"/>
      <c r="S67" s="12"/>
    </row>
    <row r="68" spans="1:19" ht="16.149999999999999" customHeight="1">
      <c r="A68" s="12"/>
      <c r="B68" s="130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2"/>
      <c r="S68" s="12"/>
    </row>
    <row r="69" spans="1:19" ht="16.149999999999999" customHeight="1">
      <c r="A69" s="12"/>
      <c r="B69" s="130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2"/>
      <c r="S69" s="12"/>
    </row>
    <row r="70" spans="1:19" ht="16.149999999999999" customHeight="1">
      <c r="A70" s="12"/>
      <c r="B70" s="133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5"/>
      <c r="S70" s="12"/>
    </row>
    <row r="71" spans="1:19" ht="16.149999999999999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 ht="16.149999999999999" customHeight="1">
      <c r="A72" s="12"/>
      <c r="B72" s="12" t="s">
        <v>83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ht="16.149999999999999" customHeight="1">
      <c r="A73" s="12"/>
      <c r="B73" s="127" t="str">
        <f>IF('๓. ข้อมูลกิจการและผลดำเนินงาน'!C49="","",'๓. ข้อมูลกิจการและผลดำเนินงาน'!C49)</f>
        <v/>
      </c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9"/>
      <c r="S73" s="12"/>
    </row>
    <row r="74" spans="1:19" ht="16.149999999999999" customHeight="1">
      <c r="A74" s="12"/>
      <c r="B74" s="130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2"/>
      <c r="S74" s="12"/>
    </row>
    <row r="75" spans="1:19" ht="16.149999999999999" customHeight="1">
      <c r="A75" s="12"/>
      <c r="B75" s="130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2"/>
      <c r="S75" s="12"/>
    </row>
    <row r="76" spans="1:19" ht="16.149999999999999" customHeight="1">
      <c r="A76" s="12"/>
      <c r="B76" s="130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2"/>
      <c r="S76" s="12"/>
    </row>
    <row r="77" spans="1:19" ht="16.149999999999999" customHeight="1">
      <c r="A77" s="12"/>
      <c r="B77" s="130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2"/>
      <c r="S77" s="12"/>
    </row>
    <row r="78" spans="1:19" ht="16.149999999999999" customHeight="1">
      <c r="A78" s="12"/>
      <c r="B78" s="130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2"/>
      <c r="S78" s="12"/>
    </row>
    <row r="79" spans="1:19" ht="16.149999999999999" customHeight="1">
      <c r="A79" s="12"/>
      <c r="B79" s="133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5"/>
      <c r="S79" s="12"/>
    </row>
    <row r="80" spans="1:19" ht="16.149999999999999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1:20" ht="16.149999999999999" customHeight="1">
      <c r="A81" s="12"/>
      <c r="B81" s="12" t="s">
        <v>84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1:20" ht="16.149999999999999" customHeight="1">
      <c r="A82" s="12"/>
      <c r="B82" s="127" t="str">
        <f>IF('๓. ข้อมูลกิจการและผลดำเนินงาน'!C58="","",'๓. ข้อมูลกิจการและผลดำเนินงาน'!C58)</f>
        <v/>
      </c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9"/>
      <c r="S82" s="12"/>
    </row>
    <row r="83" spans="1:20" ht="16.149999999999999" customHeight="1">
      <c r="A83" s="12"/>
      <c r="B83" s="130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2"/>
      <c r="S83" s="12"/>
    </row>
    <row r="84" spans="1:20" ht="16.149999999999999" customHeight="1">
      <c r="A84" s="12"/>
      <c r="B84" s="130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2"/>
      <c r="S84" s="12"/>
    </row>
    <row r="85" spans="1:20" ht="16.149999999999999" customHeight="1">
      <c r="A85" s="12"/>
      <c r="B85" s="130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2"/>
      <c r="S85" s="12"/>
    </row>
    <row r="86" spans="1:20" ht="16.149999999999999" customHeight="1">
      <c r="A86" s="12"/>
      <c r="B86" s="130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2"/>
      <c r="S86" s="12"/>
    </row>
    <row r="87" spans="1:20" ht="16.149999999999999" customHeight="1">
      <c r="A87" s="12"/>
      <c r="B87" s="130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2"/>
      <c r="S87" s="12"/>
    </row>
    <row r="88" spans="1:20" ht="16.149999999999999" customHeight="1">
      <c r="A88" s="12"/>
      <c r="B88" s="133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5"/>
      <c r="S88" s="12"/>
    </row>
    <row r="89" spans="1:20" ht="17.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1:20" ht="17.5" customHeight="1">
      <c r="A90" s="12"/>
      <c r="B90" s="12" t="s">
        <v>136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1:20" ht="17.5" customHeight="1">
      <c r="A91" s="12" t="s">
        <v>137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1:20" ht="12.6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1:20" ht="17.5" customHeight="1">
      <c r="A93" s="12"/>
      <c r="B93" s="36" t="s">
        <v>138</v>
      </c>
      <c r="C93" s="37" t="s">
        <v>139</v>
      </c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7"/>
      <c r="S93" s="12"/>
    </row>
    <row r="94" spans="1:20" ht="17.5" customHeight="1">
      <c r="A94" s="12"/>
      <c r="B94" s="18"/>
      <c r="C94" s="38" t="s">
        <v>138</v>
      </c>
      <c r="D94" s="12" t="s">
        <v>140</v>
      </c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21"/>
      <c r="S94" s="12"/>
    </row>
    <row r="95" spans="1:20" ht="17.5" customHeight="1">
      <c r="A95" s="12"/>
      <c r="B95" s="18"/>
      <c r="C95" s="38"/>
      <c r="D95" s="8" t="s">
        <v>141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21"/>
      <c r="S95" s="12"/>
      <c r="T95" s="14"/>
    </row>
    <row r="96" spans="1:20" ht="17.5" customHeight="1">
      <c r="A96" s="12"/>
      <c r="B96" s="18"/>
      <c r="C96" s="38" t="s">
        <v>138</v>
      </c>
      <c r="D96" s="12" t="s">
        <v>11</v>
      </c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21"/>
      <c r="S96" s="12"/>
    </row>
    <row r="97" spans="1:19" ht="13.15" customHeight="1">
      <c r="A97" s="12"/>
      <c r="B97" s="24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5"/>
      <c r="S97" s="12"/>
    </row>
    <row r="98" spans="1:19" ht="17.5" customHeight="1">
      <c r="A98" s="12"/>
      <c r="B98" s="36" t="s">
        <v>138</v>
      </c>
      <c r="C98" s="37" t="s">
        <v>142</v>
      </c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7"/>
      <c r="S98" s="12"/>
    </row>
    <row r="99" spans="1:19" ht="17.5" customHeight="1">
      <c r="A99" s="12"/>
      <c r="B99" s="18"/>
      <c r="C99" s="38" t="s">
        <v>138</v>
      </c>
      <c r="D99" s="12" t="s">
        <v>143</v>
      </c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21"/>
      <c r="S99" s="12"/>
    </row>
    <row r="100" spans="1:19" ht="17.5" customHeight="1">
      <c r="A100" s="12"/>
      <c r="B100" s="18"/>
      <c r="C100" s="38" t="s">
        <v>138</v>
      </c>
      <c r="D100" s="12" t="s">
        <v>144</v>
      </c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21"/>
      <c r="S100" s="12"/>
    </row>
    <row r="101" spans="1:19" ht="17.5" customHeight="1">
      <c r="A101" s="12"/>
      <c r="B101" s="18"/>
      <c r="C101" s="38"/>
      <c r="D101" s="8" t="s">
        <v>145</v>
      </c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21"/>
      <c r="S101" s="12"/>
    </row>
    <row r="102" spans="1:19" ht="17.5" customHeight="1">
      <c r="A102" s="12"/>
      <c r="B102" s="18"/>
      <c r="C102" s="38" t="s">
        <v>138</v>
      </c>
      <c r="D102" s="12" t="s">
        <v>146</v>
      </c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21"/>
      <c r="S102" s="12"/>
    </row>
    <row r="103" spans="1:19" ht="17.5" customHeight="1">
      <c r="A103" s="12"/>
      <c r="B103" s="18"/>
      <c r="C103" s="38"/>
      <c r="D103" s="8" t="s">
        <v>147</v>
      </c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21"/>
      <c r="S103" s="12"/>
    </row>
    <row r="104" spans="1:19" ht="17.5" customHeight="1">
      <c r="A104" s="12"/>
      <c r="B104" s="18"/>
      <c r="C104" s="38" t="s">
        <v>138</v>
      </c>
      <c r="D104" s="12" t="s">
        <v>11</v>
      </c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21"/>
      <c r="S104" s="12"/>
    </row>
    <row r="105" spans="1:19" ht="17.5" customHeight="1">
      <c r="A105" s="12"/>
      <c r="B105" s="18"/>
      <c r="C105" s="38" t="s">
        <v>138</v>
      </c>
      <c r="D105" s="12" t="s">
        <v>148</v>
      </c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21"/>
      <c r="S105" s="12"/>
    </row>
    <row r="106" spans="1:19" ht="10.15" customHeight="1">
      <c r="A106" s="12"/>
      <c r="B106" s="24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5"/>
      <c r="S106" s="12"/>
    </row>
    <row r="107" spans="1:19" ht="17.5" customHeight="1">
      <c r="A107" s="12"/>
      <c r="B107" s="36" t="s">
        <v>138</v>
      </c>
      <c r="C107" s="37" t="s">
        <v>149</v>
      </c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7"/>
      <c r="S107" s="12"/>
    </row>
    <row r="108" spans="1:19" ht="17.5" customHeight="1">
      <c r="A108" s="12"/>
      <c r="B108" s="18"/>
      <c r="C108" s="38" t="s">
        <v>138</v>
      </c>
      <c r="D108" s="12" t="s">
        <v>150</v>
      </c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21"/>
      <c r="S108" s="12"/>
    </row>
    <row r="109" spans="1:19" ht="17.5" customHeight="1">
      <c r="A109" s="12"/>
      <c r="B109" s="18"/>
      <c r="C109" s="38"/>
      <c r="D109" s="8" t="s">
        <v>151</v>
      </c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21"/>
      <c r="S109" s="12"/>
    </row>
    <row r="110" spans="1:19" ht="17.5" customHeight="1">
      <c r="A110" s="12"/>
      <c r="B110" s="18"/>
      <c r="C110" s="38" t="s">
        <v>138</v>
      </c>
      <c r="D110" s="12" t="s">
        <v>152</v>
      </c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21"/>
      <c r="S110" s="12"/>
    </row>
    <row r="111" spans="1:19" ht="17.5" customHeight="1">
      <c r="A111" s="12"/>
      <c r="B111" s="18"/>
      <c r="C111" s="38"/>
      <c r="D111" s="8" t="s">
        <v>153</v>
      </c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21"/>
      <c r="S111" s="12"/>
    </row>
    <row r="112" spans="1:19" ht="17.5" customHeight="1">
      <c r="A112" s="12"/>
      <c r="B112" s="18"/>
      <c r="C112" s="38" t="s">
        <v>138</v>
      </c>
      <c r="D112" s="12" t="s">
        <v>154</v>
      </c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21"/>
      <c r="S112" s="12"/>
    </row>
    <row r="113" spans="1:19" ht="17.5" customHeight="1">
      <c r="A113" s="12"/>
      <c r="B113" s="18"/>
      <c r="C113" s="38" t="s">
        <v>138</v>
      </c>
      <c r="D113" s="12" t="s">
        <v>11</v>
      </c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21"/>
      <c r="S113" s="12"/>
    </row>
    <row r="114" spans="1:19" ht="10.9" customHeight="1">
      <c r="A114" s="12"/>
      <c r="B114" s="24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5"/>
      <c r="S114" s="12"/>
    </row>
    <row r="115" spans="1:19" ht="17.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1:19" ht="17.5" customHeight="1">
      <c r="A116" s="12"/>
      <c r="B116" s="12" t="s">
        <v>155</v>
      </c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1:19" ht="17.5" customHeight="1">
      <c r="A117" s="12"/>
      <c r="B117" s="12" t="s">
        <v>156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1:19" ht="17.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1:19" ht="17.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1:19" ht="17.5" customHeight="1">
      <c r="A120" s="12"/>
      <c r="B120" s="12"/>
      <c r="C120" s="12"/>
      <c r="D120" s="12"/>
      <c r="E120" s="12"/>
      <c r="F120" s="19" t="s">
        <v>157</v>
      </c>
      <c r="G120" s="31"/>
      <c r="H120" s="31"/>
      <c r="I120" s="31"/>
      <c r="J120" s="31"/>
      <c r="K120" s="31"/>
      <c r="L120" s="31"/>
      <c r="M120" s="31"/>
      <c r="N120" s="12" t="s">
        <v>158</v>
      </c>
      <c r="O120" s="12"/>
      <c r="P120" s="12"/>
      <c r="Q120" s="12"/>
      <c r="R120" s="12"/>
      <c r="S120" s="12"/>
    </row>
    <row r="121" spans="1:19" ht="17.5" customHeight="1">
      <c r="A121" s="12"/>
      <c r="B121" s="12"/>
      <c r="C121" s="12"/>
      <c r="D121" s="12"/>
      <c r="E121" s="12"/>
      <c r="F121" s="19" t="s">
        <v>159</v>
      </c>
      <c r="G121" s="40">
        <f>'๑. ข้อมูลทั่วไป ๑'!C33</f>
        <v>0</v>
      </c>
      <c r="H121" s="39"/>
      <c r="I121" s="39"/>
      <c r="J121" s="39"/>
      <c r="K121" s="39"/>
      <c r="L121" s="39"/>
      <c r="M121" s="39"/>
      <c r="N121" s="12" t="s">
        <v>160</v>
      </c>
      <c r="O121" s="12"/>
      <c r="P121" s="12"/>
      <c r="Q121" s="12"/>
      <c r="R121" s="12"/>
      <c r="S121" s="12"/>
    </row>
    <row r="122" spans="1:19" ht="17.5" customHeight="1">
      <c r="A122" s="12"/>
      <c r="B122" s="12"/>
      <c r="C122" s="12"/>
      <c r="D122" s="12"/>
      <c r="E122" s="12"/>
      <c r="F122" s="19" t="s">
        <v>51</v>
      </c>
      <c r="G122" s="40">
        <f>'๑. ข้อมูลทั่วไป ๑'!C34</f>
        <v>0</v>
      </c>
      <c r="H122" s="39"/>
      <c r="I122" s="39"/>
      <c r="J122" s="39"/>
      <c r="K122" s="39"/>
      <c r="L122" s="39"/>
      <c r="M122" s="39"/>
      <c r="N122" s="12"/>
      <c r="O122" s="12"/>
      <c r="P122" s="12"/>
      <c r="Q122" s="12"/>
      <c r="R122" s="12"/>
      <c r="S122" s="12"/>
    </row>
    <row r="123" spans="1:19" ht="17.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</row>
    <row r="124" spans="1:19" ht="17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1:19" ht="17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</row>
    <row r="126" spans="1:19" ht="17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  <row r="127" spans="1:19" ht="17.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</row>
    <row r="128" spans="1:19" ht="17.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1:19" ht="17.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</row>
    <row r="130" spans="1:19" ht="17.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</row>
    <row r="131" spans="1:19" ht="17.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</sheetData>
  <sheetProtection algorithmName="SHA-512" hashValue="Cy6WstEdApSsTMDqsz3AlPl38hJ3j+IUKP78XZM8TamgdDtECN6YBnot8e7wbksyP5AK7pKMBsU8x8W0utFomA==" saltValue="m7JP7t+Ctzy2m92dt1Fpew==" spinCount="100000" sheet="1" objects="1" scenarios="1" sort="0" autoFilter="0" pivotTables="0"/>
  <mergeCells count="6">
    <mergeCell ref="B73:R79"/>
    <mergeCell ref="B82:R88"/>
    <mergeCell ref="A32:R43"/>
    <mergeCell ref="B47:R52"/>
    <mergeCell ref="B55:R60"/>
    <mergeCell ref="B64:R70"/>
  </mergeCells>
  <pageMargins left="0.7" right="0.7" top="0.75" bottom="0.75" header="0.3" footer="0.3"/>
  <pageSetup paperSize="9" orientation="portrait" r:id="rId1"/>
  <headerFooter>
    <oddFooter>&amp;C&amp;P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98C8154C-EBBE-4F52-8126-B0BD6EEBB1C5}">
            <xm:f>Info!$J$1&lt;&gt;Info!$I$1</xm:f>
            <x14:dxf>
              <numFmt numFmtId="167" formatCode=";;;"/>
            </x14:dxf>
          </x14:cfRule>
          <xm:sqref>C94:C96</xm:sqref>
        </x14:conditionalFormatting>
        <x14:conditionalFormatting xmlns:xm="http://schemas.microsoft.com/office/excel/2006/main">
          <x14:cfRule type="expression" priority="5" id="{F932F200-3E49-45B7-9A26-BD42E56AD513}">
            <xm:f>Info!$J$1&lt;&gt;Info!$I$2</xm:f>
            <x14:dxf>
              <numFmt numFmtId="167" formatCode=";;;"/>
            </x14:dxf>
          </x14:cfRule>
          <xm:sqref>C99:C105</xm:sqref>
        </x14:conditionalFormatting>
        <x14:conditionalFormatting xmlns:xm="http://schemas.microsoft.com/office/excel/2006/main">
          <x14:cfRule type="expression" priority="4" id="{1844049E-5732-461A-8189-7BAB5A9F2632}">
            <xm:f>Info!$J$1&lt;&gt;Info!$I$3</xm:f>
            <x14:dxf>
              <numFmt numFmtId="167" formatCode=";;;"/>
            </x14:dxf>
          </x14:cfRule>
          <xm:sqref>C108:C113</xm:sqref>
        </x14:conditionalFormatting>
        <x14:conditionalFormatting xmlns:xm="http://schemas.microsoft.com/office/excel/2006/main">
          <x14:cfRule type="expression" priority="3" id="{929C59FA-DF6F-4A49-8BFB-B8FC65BD874E}">
            <xm:f>Info!$J$1&lt;&gt;Info!$I$3</xm:f>
            <x14:dxf>
              <numFmt numFmtId="167" formatCode=";;;"/>
            </x14:dxf>
          </x14:cfRule>
          <xm:sqref>B107</xm:sqref>
        </x14:conditionalFormatting>
        <x14:conditionalFormatting xmlns:xm="http://schemas.microsoft.com/office/excel/2006/main">
          <x14:cfRule type="expression" priority="2" id="{3BE2DF7F-BD7B-4F75-B5E6-FDB3CCFFBEA2}">
            <xm:f>Info!$J$1&lt;&gt;Info!$I$2</xm:f>
            <x14:dxf>
              <numFmt numFmtId="167" formatCode=";;;"/>
            </x14:dxf>
          </x14:cfRule>
          <xm:sqref>B98</xm:sqref>
        </x14:conditionalFormatting>
        <x14:conditionalFormatting xmlns:xm="http://schemas.microsoft.com/office/excel/2006/main">
          <x14:cfRule type="expression" priority="1" id="{20CB0C7E-D594-4F5C-B326-0160235825B6}">
            <xm:f>Info!$J$1&lt;&gt;Info!$I$1</xm:f>
            <x14:dxf>
              <numFmt numFmtId="167" formatCode=";;;"/>
            </x14:dxf>
          </x14:cfRule>
          <xm:sqref>B93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403A8-D7C0-49C7-849D-3E3932D6DF51}">
  <sheetPr codeName="Data">
    <tabColor rgb="FFFF0000"/>
  </sheetPr>
  <dimension ref="A1:I81"/>
  <sheetViews>
    <sheetView topLeftCell="A56" workbookViewId="0">
      <selection activeCell="B2" sqref="B2:B81"/>
    </sheetView>
  </sheetViews>
  <sheetFormatPr defaultRowHeight="14.5"/>
  <cols>
    <col min="2" max="2" width="27" bestFit="1" customWidth="1"/>
    <col min="3" max="3" width="19.54296875" customWidth="1"/>
    <col min="5" max="5" width="19.453125" customWidth="1"/>
    <col min="8" max="8" width="10.81640625" bestFit="1" customWidth="1"/>
  </cols>
  <sheetData>
    <row r="1" spans="1:9">
      <c r="C1" s="56" t="s">
        <v>161</v>
      </c>
      <c r="E1" s="56" t="s">
        <v>161</v>
      </c>
    </row>
    <row r="2" spans="1:9">
      <c r="A2">
        <v>1</v>
      </c>
      <c r="B2" t="s">
        <v>26</v>
      </c>
      <c r="C2" t="str">
        <f>IF(E2=0,"xxxx",E2)</f>
        <v>xxxx</v>
      </c>
      <c r="E2">
        <f>'๑. ข้อมูลทั่วไป ๑'!C9</f>
        <v>0</v>
      </c>
    </row>
    <row r="3" spans="1:9">
      <c r="A3">
        <v>2</v>
      </c>
      <c r="B3" t="s">
        <v>27</v>
      </c>
      <c r="C3" t="str">
        <f t="shared" ref="C3:C81" si="0">IF(E3=0,"",E3)</f>
        <v/>
      </c>
      <c r="E3">
        <f>'๑. ข้อมูลทั่วไป ๑'!C10</f>
        <v>0</v>
      </c>
    </row>
    <row r="4" spans="1:9">
      <c r="A4">
        <v>3</v>
      </c>
      <c r="B4" t="s">
        <v>28</v>
      </c>
      <c r="C4" t="str">
        <f t="shared" si="0"/>
        <v/>
      </c>
      <c r="E4">
        <f>'๑. ข้อมูลทั่วไป ๑'!C11</f>
        <v>0</v>
      </c>
    </row>
    <row r="5" spans="1:9">
      <c r="A5">
        <v>4</v>
      </c>
      <c r="B5" t="s">
        <v>162</v>
      </c>
      <c r="C5" t="str">
        <f t="shared" si="0"/>
        <v/>
      </c>
      <c r="E5">
        <f>'๑. ข้อมูลทั่วไป ๑'!C12</f>
        <v>0</v>
      </c>
    </row>
    <row r="6" spans="1:9">
      <c r="A6">
        <v>5</v>
      </c>
      <c r="B6" t="s">
        <v>30</v>
      </c>
      <c r="C6" t="str">
        <f t="shared" si="0"/>
        <v/>
      </c>
      <c r="E6">
        <f>'๑. ข้อมูลทั่วไป ๑'!C14</f>
        <v>0</v>
      </c>
    </row>
    <row r="7" spans="1:9">
      <c r="A7">
        <v>6</v>
      </c>
      <c r="B7" t="s">
        <v>163</v>
      </c>
      <c r="C7" t="str">
        <f t="shared" si="0"/>
        <v>0 0 0 0 0</v>
      </c>
      <c r="E7" t="str">
        <f>_xlfn.TEXTJOIN(" ",1,I7:I11)</f>
        <v>0 0 0 0 0</v>
      </c>
      <c r="H7" t="s">
        <v>32</v>
      </c>
      <c r="I7" s="57">
        <f>'๑. ข้อมูลทั่วไป ๑'!C17</f>
        <v>0</v>
      </c>
    </row>
    <row r="8" spans="1:9">
      <c r="A8">
        <v>7</v>
      </c>
      <c r="B8" t="s">
        <v>35</v>
      </c>
      <c r="C8" t="str">
        <f t="shared" si="0"/>
        <v/>
      </c>
      <c r="E8">
        <f>I11</f>
        <v>0</v>
      </c>
      <c r="H8" t="s">
        <v>33</v>
      </c>
      <c r="I8">
        <f>'๑. ข้อมูลทั่วไป ๑'!C18</f>
        <v>0</v>
      </c>
    </row>
    <row r="9" spans="1:9">
      <c r="A9">
        <v>8</v>
      </c>
      <c r="B9" t="s">
        <v>40</v>
      </c>
      <c r="C9" t="str">
        <f t="shared" si="0"/>
        <v/>
      </c>
      <c r="E9" t="str">
        <f>'๑. ข้อมูลทั่วไป ๑'!C22</f>
        <v/>
      </c>
      <c r="H9" t="s">
        <v>38</v>
      </c>
      <c r="I9">
        <f>'๑. ข้อมูลทั่วไป ๑'!C21</f>
        <v>0</v>
      </c>
    </row>
    <row r="10" spans="1:9">
      <c r="A10">
        <v>9</v>
      </c>
      <c r="B10" t="s">
        <v>41</v>
      </c>
      <c r="C10" t="str">
        <f t="shared" si="0"/>
        <v/>
      </c>
      <c r="E10">
        <f>'๑. ข้อมูลทั่วไป ๑'!C23</f>
        <v>0</v>
      </c>
      <c r="H10" t="s">
        <v>37</v>
      </c>
      <c r="I10">
        <f>'๑. ข้อมูลทั่วไป ๑'!C20</f>
        <v>0</v>
      </c>
    </row>
    <row r="11" spans="1:9">
      <c r="A11">
        <v>10</v>
      </c>
      <c r="B11" t="s">
        <v>42</v>
      </c>
      <c r="C11" t="str">
        <f t="shared" si="0"/>
        <v/>
      </c>
      <c r="E11">
        <f>'๑. ข้อมูลทั่วไป ๑'!C24</f>
        <v>0</v>
      </c>
      <c r="H11" t="s">
        <v>35</v>
      </c>
      <c r="I11">
        <f>'๑. ข้อมูลทั่วไป ๑'!C19</f>
        <v>0</v>
      </c>
    </row>
    <row r="12" spans="1:9">
      <c r="A12">
        <v>11</v>
      </c>
      <c r="B12" t="s">
        <v>43</v>
      </c>
      <c r="C12" t="str">
        <f t="shared" si="0"/>
        <v/>
      </c>
      <c r="E12">
        <f>'๑. ข้อมูลทั่วไป ๑'!C25</f>
        <v>0</v>
      </c>
    </row>
    <row r="13" spans="1:9">
      <c r="A13">
        <v>12</v>
      </c>
      <c r="B13" t="s">
        <v>44</v>
      </c>
      <c r="C13" t="str">
        <f t="shared" si="0"/>
        <v/>
      </c>
      <c r="E13">
        <f>'๑. ข้อมูลทั่วไป ๑'!C26</f>
        <v>0</v>
      </c>
    </row>
    <row r="14" spans="1:9">
      <c r="A14">
        <v>13</v>
      </c>
      <c r="B14" t="s">
        <v>45</v>
      </c>
      <c r="C14" t="str">
        <f t="shared" si="0"/>
        <v/>
      </c>
      <c r="E14">
        <f>'๑. ข้อมูลทั่วไป ๑'!C27</f>
        <v>0</v>
      </c>
    </row>
    <row r="15" spans="1:9">
      <c r="A15">
        <v>14</v>
      </c>
      <c r="B15" t="s">
        <v>46</v>
      </c>
      <c r="C15" t="str">
        <f t="shared" si="0"/>
        <v/>
      </c>
      <c r="E15">
        <f>'๑. ข้อมูลทั่วไป ๑'!C28</f>
        <v>0</v>
      </c>
    </row>
    <row r="16" spans="1:9">
      <c r="A16">
        <v>15</v>
      </c>
      <c r="B16" t="s">
        <v>48</v>
      </c>
      <c r="C16" t="str">
        <f t="shared" si="0"/>
        <v/>
      </c>
      <c r="E16">
        <f>'๑. ข้อมูลทั่วไป ๑'!C32</f>
        <v>0</v>
      </c>
    </row>
    <row r="17" spans="1:5">
      <c r="A17">
        <v>16</v>
      </c>
      <c r="B17" t="s">
        <v>50</v>
      </c>
      <c r="C17" t="str">
        <f t="shared" si="0"/>
        <v/>
      </c>
      <c r="E17">
        <f>'๑. ข้อมูลทั่วไป ๑'!C33</f>
        <v>0</v>
      </c>
    </row>
    <row r="18" spans="1:5">
      <c r="A18">
        <v>17</v>
      </c>
      <c r="B18" t="s">
        <v>51</v>
      </c>
      <c r="C18" t="str">
        <f t="shared" si="0"/>
        <v/>
      </c>
      <c r="E18">
        <f>'๑. ข้อมูลทั่วไป ๑'!C34</f>
        <v>0</v>
      </c>
    </row>
    <row r="19" spans="1:5">
      <c r="A19">
        <v>18</v>
      </c>
      <c r="B19" t="s">
        <v>52</v>
      </c>
      <c r="C19" t="str">
        <f t="shared" si="0"/>
        <v/>
      </c>
      <c r="E19">
        <f>'๑. ข้อมูลทั่วไป ๑'!C35</f>
        <v>0</v>
      </c>
    </row>
    <row r="20" spans="1:5">
      <c r="A20">
        <v>19</v>
      </c>
      <c r="B20" t="s">
        <v>43</v>
      </c>
      <c r="C20" t="str">
        <f t="shared" si="0"/>
        <v/>
      </c>
      <c r="E20">
        <f>'๑. ข้อมูลทั่วไป ๑'!C36</f>
        <v>0</v>
      </c>
    </row>
    <row r="21" spans="1:5">
      <c r="A21">
        <v>20</v>
      </c>
      <c r="B21" t="s">
        <v>45</v>
      </c>
      <c r="C21" t="str">
        <f t="shared" si="0"/>
        <v/>
      </c>
      <c r="E21">
        <f>'๑. ข้อมูลทั่วไป ๑'!C37</f>
        <v>0</v>
      </c>
    </row>
    <row r="22" spans="1:5">
      <c r="A22">
        <v>21</v>
      </c>
      <c r="B22" t="s">
        <v>164</v>
      </c>
      <c r="C22" t="str">
        <f t="shared" si="0"/>
        <v/>
      </c>
      <c r="E22">
        <f>'๒. ข้อมูลทั่วไป ๒'!C9</f>
        <v>0</v>
      </c>
    </row>
    <row r="23" spans="1:5">
      <c r="A23">
        <v>22</v>
      </c>
      <c r="B23" t="s">
        <v>165</v>
      </c>
      <c r="C23" t="str">
        <f t="shared" si="0"/>
        <v/>
      </c>
      <c r="E23" t="str">
        <f>IF(E22="อื่นๆ โปรดระบุ",'๒. ข้อมูลทั่วไป ๒'!E9,"")</f>
        <v/>
      </c>
    </row>
    <row r="24" spans="1:5">
      <c r="A24">
        <v>23</v>
      </c>
      <c r="B24" t="s">
        <v>7408</v>
      </c>
      <c r="C24" t="str">
        <f t="shared" si="0"/>
        <v/>
      </c>
      <c r="E24" t="str">
        <f>_xlfn.TEXTJOIN(" ; ",1,'๒. ข้อมูลทั่วไป ๒'!C13:C17)</f>
        <v/>
      </c>
    </row>
    <row r="25" spans="1:5">
      <c r="A25">
        <v>24</v>
      </c>
      <c r="B25" t="s">
        <v>7450</v>
      </c>
      <c r="C25" t="str">
        <f t="shared" si="0"/>
        <v/>
      </c>
      <c r="E25" t="str">
        <f>_xlfn.TEXTJOIN(" ; ",1,'๒. ข้อมูลทั่วไป ๒'!D13:D17)</f>
        <v/>
      </c>
    </row>
    <row r="26" spans="1:5">
      <c r="A26">
        <v>25</v>
      </c>
      <c r="B26" t="s">
        <v>166</v>
      </c>
      <c r="C26" t="str">
        <f t="shared" si="0"/>
        <v/>
      </c>
      <c r="E26">
        <f>'๒. ข้อมูลทั่วไป ๒'!C20</f>
        <v>0</v>
      </c>
    </row>
    <row r="27" spans="1:5">
      <c r="A27">
        <v>26</v>
      </c>
      <c r="B27" t="s">
        <v>7446</v>
      </c>
      <c r="C27" t="str">
        <f t="shared" si="0"/>
        <v/>
      </c>
      <c r="E27">
        <f>'๒. ข้อมูลทั่วไป ๒'!C24</f>
        <v>0</v>
      </c>
    </row>
    <row r="28" spans="1:5">
      <c r="A28">
        <v>27</v>
      </c>
      <c r="B28" s="92" t="s">
        <v>7447</v>
      </c>
      <c r="C28" t="str">
        <f t="shared" si="0"/>
        <v/>
      </c>
      <c r="E28">
        <f>'๒. ข้อมูลทั่วไป ๒'!D24</f>
        <v>0</v>
      </c>
    </row>
    <row r="29" spans="1:5">
      <c r="A29">
        <v>28</v>
      </c>
      <c r="B29" t="s">
        <v>167</v>
      </c>
      <c r="C29" t="str">
        <f t="shared" si="0"/>
        <v/>
      </c>
      <c r="E29">
        <f>'๒. ข้อมูลทั่วไป ๒'!C27</f>
        <v>0</v>
      </c>
    </row>
    <row r="30" spans="1:5">
      <c r="A30">
        <v>29</v>
      </c>
      <c r="B30" t="s">
        <v>168</v>
      </c>
      <c r="C30" t="str">
        <f t="shared" si="0"/>
        <v/>
      </c>
      <c r="E30" t="str">
        <f>IF(E29="อื่นๆ โปรดระบุ",'๒. ข้อมูลทั่วไป ๒'!E27,"")</f>
        <v/>
      </c>
    </row>
    <row r="31" spans="1:5">
      <c r="A31">
        <v>30</v>
      </c>
      <c r="B31" t="s">
        <v>169</v>
      </c>
      <c r="C31" t="str">
        <f t="shared" si="0"/>
        <v/>
      </c>
      <c r="E31">
        <f>'๒. ข้อมูลทั่วไป ๒'!C30</f>
        <v>0</v>
      </c>
    </row>
    <row r="32" spans="1:5">
      <c r="A32">
        <v>31</v>
      </c>
      <c r="B32" t="s">
        <v>61</v>
      </c>
      <c r="C32" t="str">
        <f t="shared" si="0"/>
        <v/>
      </c>
      <c r="E32">
        <f>'๒. ข้อมูลทั่วไป ๒'!D34</f>
        <v>0</v>
      </c>
    </row>
    <row r="33" spans="1:5">
      <c r="A33">
        <v>32</v>
      </c>
      <c r="B33" t="s">
        <v>62</v>
      </c>
      <c r="C33" t="str">
        <f t="shared" si="0"/>
        <v/>
      </c>
      <c r="E33">
        <f>'๒. ข้อมูลทั่วไป ๒'!D35</f>
        <v>0</v>
      </c>
    </row>
    <row r="34" spans="1:5">
      <c r="A34">
        <v>33</v>
      </c>
      <c r="B34" t="s">
        <v>63</v>
      </c>
      <c r="C34" t="str">
        <f t="shared" si="0"/>
        <v/>
      </c>
      <c r="E34">
        <f>'๒. ข้อมูลทั่วไป ๒'!D36</f>
        <v>0</v>
      </c>
    </row>
    <row r="35" spans="1:5">
      <c r="A35">
        <v>34</v>
      </c>
      <c r="B35" t="s">
        <v>64</v>
      </c>
      <c r="C35" t="str">
        <f t="shared" si="0"/>
        <v/>
      </c>
      <c r="E35">
        <f>'๒. ข้อมูลทั่วไป ๒'!D37</f>
        <v>0</v>
      </c>
    </row>
    <row r="36" spans="1:5">
      <c r="A36">
        <v>35</v>
      </c>
      <c r="B36" t="s">
        <v>65</v>
      </c>
      <c r="C36" t="str">
        <f t="shared" si="0"/>
        <v/>
      </c>
      <c r="E36">
        <f>'๒. ข้อมูลทั่วไป ๒'!D38</f>
        <v>0</v>
      </c>
    </row>
    <row r="37" spans="1:5">
      <c r="A37">
        <v>36</v>
      </c>
      <c r="B37" t="s">
        <v>66</v>
      </c>
      <c r="C37" t="str">
        <f t="shared" si="0"/>
        <v/>
      </c>
      <c r="E37">
        <f>'๒. ข้อมูลทั่วไป ๒'!D39</f>
        <v>0</v>
      </c>
    </row>
    <row r="38" spans="1:5">
      <c r="A38">
        <v>37</v>
      </c>
      <c r="B38" t="s">
        <v>67</v>
      </c>
      <c r="C38" t="str">
        <f t="shared" si="0"/>
        <v/>
      </c>
      <c r="E38">
        <f>'๒. ข้อมูลทั่วไป ๒'!D40</f>
        <v>0</v>
      </c>
    </row>
    <row r="39" spans="1:5">
      <c r="A39">
        <v>38</v>
      </c>
      <c r="B39" t="s">
        <v>68</v>
      </c>
      <c r="C39" t="str">
        <f t="shared" si="0"/>
        <v/>
      </c>
      <c r="E39">
        <f>'๒. ข้อมูลทั่วไป ๒'!D41</f>
        <v>0</v>
      </c>
    </row>
    <row r="40" spans="1:5">
      <c r="A40">
        <v>39</v>
      </c>
      <c r="B40" t="s">
        <v>69</v>
      </c>
      <c r="C40" t="str">
        <f t="shared" si="0"/>
        <v/>
      </c>
      <c r="E40">
        <f>'๒. ข้อมูลทั่วไป ๒'!D42</f>
        <v>0</v>
      </c>
    </row>
    <row r="41" spans="1:5">
      <c r="A41">
        <v>40</v>
      </c>
      <c r="B41" t="s">
        <v>70</v>
      </c>
      <c r="C41" t="str">
        <f t="shared" si="0"/>
        <v/>
      </c>
      <c r="E41">
        <f>'๒. ข้อมูลทั่วไป ๒'!D43</f>
        <v>0</v>
      </c>
    </row>
    <row r="42" spans="1:5">
      <c r="A42">
        <v>41</v>
      </c>
      <c r="B42" t="s">
        <v>71</v>
      </c>
      <c r="C42" t="str">
        <f t="shared" si="0"/>
        <v/>
      </c>
      <c r="E42">
        <f>'๒. ข้อมูลทั่วไป ๒'!D44</f>
        <v>0</v>
      </c>
    </row>
    <row r="43" spans="1:5">
      <c r="A43">
        <v>42</v>
      </c>
      <c r="B43" t="s">
        <v>72</v>
      </c>
      <c r="C43" t="str">
        <f t="shared" si="0"/>
        <v/>
      </c>
      <c r="E43">
        <f>'๒. ข้อมูลทั่วไป ๒'!D45</f>
        <v>0</v>
      </c>
    </row>
    <row r="44" spans="1:5">
      <c r="A44">
        <v>43</v>
      </c>
      <c r="B44" t="s">
        <v>73</v>
      </c>
      <c r="C44" t="str">
        <f t="shared" si="0"/>
        <v/>
      </c>
      <c r="E44">
        <f>'๒. ข้อมูลทั่วไป ๒'!D46</f>
        <v>0</v>
      </c>
    </row>
    <row r="45" spans="1:5">
      <c r="A45">
        <v>44</v>
      </c>
      <c r="B45" t="s">
        <v>170</v>
      </c>
      <c r="C45" t="str">
        <f t="shared" si="0"/>
        <v/>
      </c>
      <c r="E45">
        <f>'๓. ข้อมูลกิจการและผลดำเนินงาน'!C11</f>
        <v>0</v>
      </c>
    </row>
    <row r="46" spans="1:5">
      <c r="A46">
        <v>45</v>
      </c>
      <c r="B46" t="s">
        <v>171</v>
      </c>
      <c r="C46" t="str">
        <f t="shared" si="0"/>
        <v/>
      </c>
      <c r="E46">
        <f>'๓. ข้อมูลกิจการและผลดำเนินงาน'!C23</f>
        <v>0</v>
      </c>
    </row>
    <row r="47" spans="1:5">
      <c r="A47">
        <v>46</v>
      </c>
      <c r="B47" t="s">
        <v>172</v>
      </c>
      <c r="C47" t="str">
        <f t="shared" si="0"/>
        <v/>
      </c>
      <c r="E47">
        <f>'๓. ข้อมูลกิจการและผลดำเนินงาน'!C31</f>
        <v>0</v>
      </c>
    </row>
    <row r="48" spans="1:5">
      <c r="A48">
        <v>47</v>
      </c>
      <c r="B48" t="s">
        <v>173</v>
      </c>
      <c r="C48" t="str">
        <f t="shared" si="0"/>
        <v/>
      </c>
      <c r="E48">
        <f>'๓. ข้อมูลกิจการและผลดำเนินงาน'!C40</f>
        <v>0</v>
      </c>
    </row>
    <row r="49" spans="1:5">
      <c r="A49">
        <v>48</v>
      </c>
      <c r="B49" t="s">
        <v>174</v>
      </c>
      <c r="C49" t="str">
        <f t="shared" si="0"/>
        <v/>
      </c>
      <c r="E49">
        <f>'๓. ข้อมูลกิจการและผลดำเนินงาน'!C49</f>
        <v>0</v>
      </c>
    </row>
    <row r="50" spans="1:5">
      <c r="A50">
        <v>49</v>
      </c>
      <c r="B50" t="s">
        <v>175</v>
      </c>
      <c r="C50" t="str">
        <f t="shared" si="0"/>
        <v/>
      </c>
      <c r="E50">
        <f>'๓. ข้อมูลกิจการและผลดำเนินงาน'!C58</f>
        <v>0</v>
      </c>
    </row>
    <row r="51" spans="1:5">
      <c r="A51">
        <v>50</v>
      </c>
      <c r="B51" t="s">
        <v>176</v>
      </c>
      <c r="C51" t="str">
        <f t="shared" si="0"/>
        <v/>
      </c>
      <c r="E51">
        <f>'๔. แผนการดำเนินกิจการเพื่อสังคม'!C10</f>
        <v>0</v>
      </c>
    </row>
    <row r="52" spans="1:5">
      <c r="A52">
        <v>51</v>
      </c>
      <c r="B52" t="s">
        <v>177</v>
      </c>
      <c r="C52" t="str">
        <f t="shared" si="0"/>
        <v/>
      </c>
      <c r="E52">
        <f>'๔. แผนการดำเนินกิจการเพื่อสังคม'!D10</f>
        <v>0</v>
      </c>
    </row>
    <row r="53" spans="1:5">
      <c r="A53">
        <v>52</v>
      </c>
      <c r="B53" t="s">
        <v>178</v>
      </c>
      <c r="C53" t="str">
        <f t="shared" si="0"/>
        <v/>
      </c>
      <c r="E53">
        <f>'๔. แผนการดำเนินกิจการเพื่อสังคม'!E10</f>
        <v>0</v>
      </c>
    </row>
    <row r="54" spans="1:5">
      <c r="A54">
        <v>53</v>
      </c>
      <c r="B54" t="s">
        <v>179</v>
      </c>
      <c r="C54" t="str">
        <f t="shared" si="0"/>
        <v/>
      </c>
      <c r="E54">
        <f>'๔. แผนการดำเนินกิจการเพื่อสังคม'!C11</f>
        <v>0</v>
      </c>
    </row>
    <row r="55" spans="1:5">
      <c r="A55">
        <v>54</v>
      </c>
      <c r="B55" t="s">
        <v>180</v>
      </c>
      <c r="C55" t="str">
        <f t="shared" si="0"/>
        <v/>
      </c>
      <c r="E55">
        <f>'๔. แผนการดำเนินกิจการเพื่อสังคม'!D11</f>
        <v>0</v>
      </c>
    </row>
    <row r="56" spans="1:5">
      <c r="A56">
        <v>55</v>
      </c>
      <c r="B56" t="s">
        <v>181</v>
      </c>
      <c r="C56" t="str">
        <f t="shared" si="0"/>
        <v/>
      </c>
      <c r="E56">
        <f>'๔. แผนการดำเนินกิจการเพื่อสังคม'!E11</f>
        <v>0</v>
      </c>
    </row>
    <row r="57" spans="1:5">
      <c r="A57">
        <v>56</v>
      </c>
      <c r="B57" t="s">
        <v>182</v>
      </c>
      <c r="C57" t="str">
        <f t="shared" si="0"/>
        <v/>
      </c>
      <c r="E57">
        <f>'๔. แผนการดำเนินกิจการเพื่อสังคม'!C12</f>
        <v>0</v>
      </c>
    </row>
    <row r="58" spans="1:5">
      <c r="A58">
        <v>57</v>
      </c>
      <c r="B58" t="s">
        <v>183</v>
      </c>
      <c r="C58" t="str">
        <f t="shared" si="0"/>
        <v/>
      </c>
      <c r="E58">
        <f>'๔. แผนการดำเนินกิจการเพื่อสังคม'!D12</f>
        <v>0</v>
      </c>
    </row>
    <row r="59" spans="1:5">
      <c r="A59">
        <v>58</v>
      </c>
      <c r="B59" t="s">
        <v>184</v>
      </c>
      <c r="C59" t="str">
        <f t="shared" si="0"/>
        <v/>
      </c>
      <c r="E59">
        <f>'๔. แผนการดำเนินกิจการเพื่อสังคม'!E12</f>
        <v>0</v>
      </c>
    </row>
    <row r="60" spans="1:5">
      <c r="A60">
        <v>59</v>
      </c>
      <c r="B60" t="s">
        <v>185</v>
      </c>
      <c r="C60" t="str">
        <f t="shared" si="0"/>
        <v/>
      </c>
      <c r="E60">
        <f>'๔. แผนการดำเนินกิจการเพื่อสังคม'!C13</f>
        <v>0</v>
      </c>
    </row>
    <row r="61" spans="1:5">
      <c r="A61">
        <v>60</v>
      </c>
      <c r="B61" t="s">
        <v>186</v>
      </c>
      <c r="C61" t="str">
        <f t="shared" si="0"/>
        <v/>
      </c>
      <c r="E61">
        <f>'๔. แผนการดำเนินกิจการเพื่อสังคม'!D13</f>
        <v>0</v>
      </c>
    </row>
    <row r="62" spans="1:5">
      <c r="A62">
        <v>61</v>
      </c>
      <c r="B62" t="s">
        <v>187</v>
      </c>
      <c r="C62" t="str">
        <f t="shared" si="0"/>
        <v/>
      </c>
      <c r="E62">
        <f>'๔. แผนการดำเนินกิจการเพื่อสังคม'!E13</f>
        <v>0</v>
      </c>
    </row>
    <row r="63" spans="1:5">
      <c r="A63">
        <v>62</v>
      </c>
      <c r="B63" t="s">
        <v>188</v>
      </c>
      <c r="C63" t="str">
        <f t="shared" si="0"/>
        <v/>
      </c>
      <c r="E63">
        <f>'๔. แผนการดำเนินกิจการเพื่อสังคม'!C14</f>
        <v>0</v>
      </c>
    </row>
    <row r="64" spans="1:5">
      <c r="A64">
        <v>63</v>
      </c>
      <c r="B64" t="s">
        <v>189</v>
      </c>
      <c r="C64" t="str">
        <f t="shared" si="0"/>
        <v/>
      </c>
      <c r="E64">
        <f>'๔. แผนการดำเนินกิจการเพื่อสังคม'!D14</f>
        <v>0</v>
      </c>
    </row>
    <row r="65" spans="1:5">
      <c r="A65">
        <v>64</v>
      </c>
      <c r="B65" t="s">
        <v>190</v>
      </c>
      <c r="C65" t="str">
        <f t="shared" si="0"/>
        <v/>
      </c>
      <c r="E65">
        <f>'๔. แผนการดำเนินกิจการเพื่อสังคม'!E14</f>
        <v>0</v>
      </c>
    </row>
    <row r="66" spans="1:5">
      <c r="A66">
        <v>65</v>
      </c>
      <c r="B66" t="s">
        <v>191</v>
      </c>
      <c r="C66" t="str">
        <f t="shared" si="0"/>
        <v/>
      </c>
      <c r="E66" t="str">
        <f>IF('๔. แผนการดำเนินกิจการเพื่อสังคม'!I19,'๔. แผนการดำเนินกิจการเพื่อสังคม'!D19,"")</f>
        <v/>
      </c>
    </row>
    <row r="67" spans="1:5">
      <c r="A67">
        <v>66</v>
      </c>
      <c r="B67" t="s">
        <v>192</v>
      </c>
      <c r="C67" t="str">
        <f t="shared" si="0"/>
        <v/>
      </c>
      <c r="E67" t="str">
        <f>IF('๔. แผนการดำเนินกิจการเพื่อสังคม'!I20,'๔. แผนการดำเนินกิจการเพื่อสังคม'!D20,"")</f>
        <v/>
      </c>
    </row>
    <row r="68" spans="1:5">
      <c r="A68">
        <v>67</v>
      </c>
      <c r="B68" t="s">
        <v>193</v>
      </c>
      <c r="C68" t="str">
        <f t="shared" si="0"/>
        <v/>
      </c>
      <c r="E68" t="str">
        <f>IF('๔. แผนการดำเนินกิจการเพื่อสังคม'!I21,'๔. แผนการดำเนินกิจการเพื่อสังคม'!D21,"")</f>
        <v/>
      </c>
    </row>
    <row r="69" spans="1:5">
      <c r="A69">
        <v>68</v>
      </c>
      <c r="B69" t="s">
        <v>194</v>
      </c>
      <c r="C69" t="str">
        <f t="shared" si="0"/>
        <v/>
      </c>
      <c r="E69" t="str">
        <f>IF('๔. แผนการดำเนินกิจการเพื่อสังคม'!I22,'๔. แผนการดำเนินกิจการเพื่อสังคม'!D22,"")</f>
        <v/>
      </c>
    </row>
    <row r="70" spans="1:5">
      <c r="A70">
        <v>69</v>
      </c>
      <c r="B70" t="s">
        <v>195</v>
      </c>
      <c r="C70" t="str">
        <f t="shared" si="0"/>
        <v/>
      </c>
      <c r="E70" t="str">
        <f>IF('๔. แผนการดำเนินกิจการเพื่อสังคม'!I23,'๔. แผนการดำเนินกิจการเพื่อสังคม'!D23,"")</f>
        <v/>
      </c>
    </row>
    <row r="71" spans="1:5">
      <c r="A71">
        <v>70</v>
      </c>
      <c r="B71" t="s">
        <v>196</v>
      </c>
      <c r="C71" t="str">
        <f t="shared" si="0"/>
        <v/>
      </c>
      <c r="E71" t="str">
        <f>IF('๔. แผนการดำเนินกิจการเพื่อสังคม'!I24,'๔. แผนการดำเนินกิจการเพื่อสังคม'!D24,"")</f>
        <v/>
      </c>
    </row>
    <row r="72" spans="1:5">
      <c r="A72">
        <v>71</v>
      </c>
      <c r="B72" t="s">
        <v>197</v>
      </c>
      <c r="C72" t="str">
        <f t="shared" si="0"/>
        <v/>
      </c>
      <c r="E72" t="str">
        <f>IF('๔. แผนการดำเนินกิจการเพื่อสังคม'!I25,'๔. แผนการดำเนินกิจการเพื่อสังคม'!D25,"")</f>
        <v/>
      </c>
    </row>
    <row r="73" spans="1:5">
      <c r="A73">
        <v>72</v>
      </c>
      <c r="B73" t="s">
        <v>198</v>
      </c>
      <c r="C73" t="str">
        <f t="shared" si="0"/>
        <v/>
      </c>
      <c r="E73" t="str">
        <f>IF('๔. แผนการดำเนินกิจการเพื่อสังคม'!I26,'๔. แผนการดำเนินกิจการเพื่อสังคม'!D26,"")</f>
        <v/>
      </c>
    </row>
    <row r="74" spans="1:5">
      <c r="A74">
        <v>73</v>
      </c>
      <c r="B74" t="s">
        <v>199</v>
      </c>
      <c r="C74" t="str">
        <f t="shared" si="0"/>
        <v/>
      </c>
      <c r="E74" t="str">
        <f>IF('๔. แผนการดำเนินกิจการเพื่อสังคม'!I29,'๔. แผนการดำเนินกิจการเพื่อสังคม'!D29,"")</f>
        <v/>
      </c>
    </row>
    <row r="75" spans="1:5">
      <c r="A75">
        <v>74</v>
      </c>
      <c r="B75" t="s">
        <v>200</v>
      </c>
      <c r="C75" t="str">
        <f t="shared" si="0"/>
        <v/>
      </c>
      <c r="E75" t="str">
        <f>IF('๔. แผนการดำเนินกิจการเพื่อสังคม'!I30,'๔. แผนการดำเนินกิจการเพื่อสังคม'!D30,"")</f>
        <v/>
      </c>
    </row>
    <row r="76" spans="1:5">
      <c r="A76">
        <v>75</v>
      </c>
      <c r="B76" t="s">
        <v>201</v>
      </c>
      <c r="C76" t="str">
        <f t="shared" si="0"/>
        <v/>
      </c>
      <c r="E76" t="str">
        <f>IF('๔. แผนการดำเนินกิจการเพื่อสังคม'!I31,'๔. แผนการดำเนินกิจการเพื่อสังคม'!D31,"")</f>
        <v/>
      </c>
    </row>
    <row r="77" spans="1:5">
      <c r="A77">
        <v>76</v>
      </c>
      <c r="B77" t="s">
        <v>202</v>
      </c>
      <c r="C77" t="str">
        <f t="shared" si="0"/>
        <v/>
      </c>
      <c r="E77" t="str">
        <f>IF('๔. แผนการดำเนินกิจการเพื่อสังคม'!I32,'๔. แผนการดำเนินกิจการเพื่อสังคม'!D32,"")</f>
        <v/>
      </c>
    </row>
    <row r="78" spans="1:5">
      <c r="A78">
        <v>77</v>
      </c>
      <c r="B78" t="s">
        <v>203</v>
      </c>
      <c r="C78" t="str">
        <f t="shared" si="0"/>
        <v/>
      </c>
      <c r="E78" t="str">
        <f>IF('๔. แผนการดำเนินกิจการเพื่อสังคม'!I33,'๔. แผนการดำเนินกิจการเพื่อสังคม'!D33,"")</f>
        <v/>
      </c>
    </row>
    <row r="79" spans="1:5">
      <c r="A79">
        <v>78</v>
      </c>
      <c r="B79" t="s">
        <v>204</v>
      </c>
      <c r="C79" t="str">
        <f t="shared" si="0"/>
        <v/>
      </c>
      <c r="E79" t="str">
        <f>IF('๔. แผนการดำเนินกิจการเพื่อสังคม'!I34,'๔. แผนการดำเนินกิจการเพื่อสังคม'!D34,"")</f>
        <v/>
      </c>
    </row>
    <row r="80" spans="1:5">
      <c r="A80">
        <v>79</v>
      </c>
      <c r="B80" t="s">
        <v>205</v>
      </c>
      <c r="C80" t="str">
        <f t="shared" si="0"/>
        <v/>
      </c>
      <c r="E80" t="str">
        <f>IF('๔. แผนการดำเนินกิจการเพื่อสังคม'!I38,'๔. แผนการดำเนินกิจการเพื่อสังคม'!D38,"")</f>
        <v/>
      </c>
    </row>
    <row r="81" spans="1:5">
      <c r="A81">
        <v>80</v>
      </c>
      <c r="B81" t="s">
        <v>206</v>
      </c>
      <c r="C81" t="str">
        <f t="shared" si="0"/>
        <v/>
      </c>
      <c r="E81" t="str">
        <f>IF('๔. แผนการดำเนินกิจการเพื่อสังคม'!I39,'๔. แผนการดำเนินกิจการเพื่อสังคม'!D39&amp;'๔. แผนการดำเนินกิจการเพื่อสังคม'!D40&amp;'๔. แผนการดำเนินกิจการเพื่อสังคม'!D41&amp;'๔. แผนการดำเนินกิจการเพื่อสังคม'!D42,"")</f>
        <v/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4CA9F-3CBB-46EE-BBFB-3047E7D07C93}">
  <sheetPr codeName="Sheet8">
    <tabColor rgb="FFFF0000"/>
  </sheetPr>
  <dimension ref="B1:BB7439"/>
  <sheetViews>
    <sheetView topLeftCell="AV1" workbookViewId="0">
      <pane ySplit="3" topLeftCell="A4" activePane="bottomLeft" state="frozen"/>
      <selection activeCell="C4" sqref="C4"/>
      <selection pane="bottomLeft" activeCell="BB6" sqref="BB6"/>
    </sheetView>
  </sheetViews>
  <sheetFormatPr defaultRowHeight="14.5" customHeight="1"/>
  <cols>
    <col min="2" max="2" width="12.7265625" bestFit="1" customWidth="1"/>
    <col min="8" max="8" width="12.453125" bestFit="1" customWidth="1"/>
    <col min="9" max="9" width="24.26953125" customWidth="1"/>
    <col min="10" max="10" width="13.81640625" customWidth="1"/>
    <col min="15" max="15" width="11" customWidth="1"/>
    <col min="16" max="16" width="22.81640625" customWidth="1"/>
    <col min="17" max="17" width="14.81640625" customWidth="1"/>
    <col min="18" max="18" width="16.7265625" customWidth="1"/>
    <col min="19" max="19" width="21.453125" bestFit="1" customWidth="1"/>
    <col min="20" max="20" width="38" customWidth="1"/>
    <col min="21" max="21" width="12.26953125" customWidth="1"/>
    <col min="22" max="22" width="5" customWidth="1"/>
    <col min="23" max="23" width="5.1796875" customWidth="1"/>
    <col min="24" max="24" width="12.26953125" customWidth="1"/>
    <col min="26" max="26" width="4.26953125" style="2" customWidth="1"/>
    <col min="27" max="27" width="14.81640625" customWidth="1"/>
    <col min="28" max="28" width="16.7265625" customWidth="1"/>
    <col min="29" max="30" width="4" customWidth="1"/>
    <col min="31" max="31" width="16" bestFit="1" customWidth="1"/>
    <col min="32" max="32" width="5.26953125" customWidth="1"/>
    <col min="36" max="36" width="16.7265625" customWidth="1"/>
    <col min="39" max="39" width="11.26953125" customWidth="1"/>
    <col min="47" max="47" width="66.26953125" bestFit="1" customWidth="1"/>
    <col min="49" max="49" width="42" bestFit="1" customWidth="1"/>
    <col min="52" max="52" width="15.453125" customWidth="1"/>
    <col min="54" max="54" width="55.81640625" bestFit="1" customWidth="1"/>
  </cols>
  <sheetData>
    <row r="1" spans="2:54" ht="14.5" customHeight="1">
      <c r="G1" s="14"/>
      <c r="H1" s="2" t="b">
        <v>1</v>
      </c>
      <c r="I1" t="s">
        <v>207</v>
      </c>
      <c r="J1" t="e">
        <f>INDEX($J$4:$J$15,MATCH('๑. ข้อมูลทั่วไป ๑'!$C$11,Info!$H$4:$H$15,0))</f>
        <v>#N/A</v>
      </c>
      <c r="O1" t="str">
        <f>IFERROR(INDEX($O$4:$O$7439,MATCH($T$1,$T$4:$T$7439,0),1),"")</f>
        <v/>
      </c>
      <c r="T1" t="str">
        <f>'๑. ข้อมูลทั่วไป ๑'!C21&amp;'๑. ข้อมูลทั่วไป ๑'!C20&amp;'๑. ข้อมูลทั่วไป ๑'!C19</f>
        <v/>
      </c>
      <c r="V1" t="str">
        <f>'๑. ข้อมูลทั่วไป ๑'!C20&amp;'๑. ข้อมูลทั่วไป ๑'!C19</f>
        <v/>
      </c>
      <c r="X1" t="e">
        <f ca="1">OFFSET(Refตำบล,1,0,Countตำบล,1)</f>
        <v>#REF!</v>
      </c>
      <c r="AE1" t="e">
        <f ca="1">OFFSET(Refอำเภอ,1,0,Countอำเภอ,1)</f>
        <v>#REF!</v>
      </c>
      <c r="AN1" s="10">
        <f ca="1">TODAY()</f>
        <v>44428</v>
      </c>
      <c r="AO1" t="s">
        <v>208</v>
      </c>
      <c r="AP1">
        <f ca="1">INDEX(ThaiNo.,(DAY($AN$1)))</f>
        <v>20</v>
      </c>
      <c r="AR1" t="str">
        <f ca="1">TEXT(AP1,"[$-,D01]d")&amp; " "&amp;AP2&amp;" พ.ศ. "&amp;TEXT(AP3+543,"[$-,D01]0000")</f>
        <v>๒๐ สิงหาคม พ.ศ. ๒๕๖๔</v>
      </c>
    </row>
    <row r="2" spans="2:54" ht="14.5" customHeight="1">
      <c r="H2" s="2" t="b">
        <v>0</v>
      </c>
      <c r="I2" t="s">
        <v>209</v>
      </c>
      <c r="X2">
        <f>COUNTA($P$4:$P$7439)-COUNTBLANK($X$4:$X$7439)</f>
        <v>0</v>
      </c>
      <c r="AE2">
        <f>COUNTA($AA$4:$AA$931)-COUNTBLANK($AE$4:$AE$931)</f>
        <v>0</v>
      </c>
      <c r="AO2" t="s">
        <v>210</v>
      </c>
      <c r="AP2" t="str">
        <f ca="1">INDEX(Month,MONTH($AN$1))</f>
        <v>สิงหาคม</v>
      </c>
    </row>
    <row r="3" spans="2:54" ht="14.5" customHeight="1">
      <c r="B3" t="s">
        <v>28</v>
      </c>
      <c r="D3" t="s">
        <v>48</v>
      </c>
      <c r="H3" s="2" t="e">
        <f t="shared" ref="H3" si="0">IF($J$1=I3,1,0)</f>
        <v>#N/A</v>
      </c>
      <c r="I3" t="s">
        <v>211</v>
      </c>
      <c r="K3" t="s">
        <v>212</v>
      </c>
      <c r="L3" t="s">
        <v>213</v>
      </c>
      <c r="N3" t="s">
        <v>214</v>
      </c>
      <c r="O3" t="s">
        <v>215</v>
      </c>
      <c r="P3" t="s">
        <v>216</v>
      </c>
      <c r="Q3" t="s">
        <v>217</v>
      </c>
      <c r="R3" t="s">
        <v>35</v>
      </c>
      <c r="S3" t="s">
        <v>218</v>
      </c>
      <c r="T3" t="s">
        <v>219</v>
      </c>
      <c r="U3" t="s">
        <v>220</v>
      </c>
      <c r="V3" t="s">
        <v>212</v>
      </c>
      <c r="W3" t="s">
        <v>213</v>
      </c>
      <c r="X3" t="s">
        <v>221</v>
      </c>
      <c r="Z3" s="2" t="s">
        <v>214</v>
      </c>
      <c r="AA3" t="s">
        <v>217</v>
      </c>
      <c r="AB3" t="s">
        <v>35</v>
      </c>
      <c r="AC3" t="s">
        <v>212</v>
      </c>
      <c r="AD3" t="s">
        <v>213</v>
      </c>
      <c r="AE3" t="s">
        <v>222</v>
      </c>
      <c r="AF3" t="s">
        <v>212</v>
      </c>
      <c r="AJ3" t="s">
        <v>35</v>
      </c>
      <c r="AO3" t="s">
        <v>223</v>
      </c>
      <c r="AP3">
        <f ca="1">YEAR($AN$1)</f>
        <v>2021</v>
      </c>
      <c r="AU3" t="s">
        <v>224</v>
      </c>
      <c r="AW3" t="s">
        <v>167</v>
      </c>
      <c r="AZ3" t="s">
        <v>225</v>
      </c>
      <c r="BB3" t="s">
        <v>226</v>
      </c>
    </row>
    <row r="4" spans="2:54" ht="14.5" customHeight="1">
      <c r="B4" t="s">
        <v>207</v>
      </c>
      <c r="D4" t="s">
        <v>227</v>
      </c>
      <c r="G4">
        <v>1</v>
      </c>
      <c r="H4" t="s">
        <v>207</v>
      </c>
      <c r="I4" t="s">
        <v>228</v>
      </c>
      <c r="J4" t="s">
        <v>207</v>
      </c>
      <c r="K4" t="str">
        <f>IF(H4='๑. ข้อมูลทั่วไป ๑'!$C$11,$G4,"")</f>
        <v/>
      </c>
      <c r="L4" t="e">
        <f>SMALL($K$4:$K$15,G4)</f>
        <v>#NUM!</v>
      </c>
      <c r="N4">
        <v>1</v>
      </c>
      <c r="O4" s="4">
        <v>10200</v>
      </c>
      <c r="P4" s="3" t="s">
        <v>229</v>
      </c>
      <c r="Q4" s="3" t="s">
        <v>230</v>
      </c>
      <c r="R4" s="3" t="s">
        <v>36</v>
      </c>
      <c r="S4" s="3" t="s">
        <v>231</v>
      </c>
      <c r="T4" s="3" t="str">
        <f>P4&amp;Q4&amp;R4</f>
        <v>พระบรมมหาราชวังพระนครกรุงเทพมหานคร</v>
      </c>
      <c r="U4" s="3" t="s">
        <v>232</v>
      </c>
      <c r="V4" s="3" t="str">
        <f>IF($V$1=$S4,$N4,"")</f>
        <v/>
      </c>
      <c r="W4" s="3" t="e">
        <f>SMALL($V$4:$V$7439,N4)</f>
        <v>#NUM!</v>
      </c>
      <c r="X4" s="3" t="str">
        <f>IFERROR(INDEX($P$4:$P$7439,$W4,1),"")</f>
        <v/>
      </c>
      <c r="Z4" s="2">
        <v>1</v>
      </c>
      <c r="AA4" s="3" t="s">
        <v>233</v>
      </c>
      <c r="AB4" s="3" t="s">
        <v>234</v>
      </c>
      <c r="AC4" s="3" t="str">
        <f>IF(AB4='๑. ข้อมูลทั่วไป ๑'!$C$19,$Z4,"")</f>
        <v/>
      </c>
      <c r="AD4" s="3" t="e">
        <f>SMALL($AC$4:$AC$931,$Z4)</f>
        <v>#NUM!</v>
      </c>
      <c r="AE4" s="3" t="str">
        <f>IFERROR(INDEX($AA$4:$AA$931,$AD4,1),"")</f>
        <v/>
      </c>
      <c r="AF4" s="3" t="e">
        <f>IF($AE4='๑. ข้อมูลทั่วไป ๑'!$C$20,Info!$AD4,"")</f>
        <v>#NUM!</v>
      </c>
      <c r="AJ4" s="3" t="s">
        <v>234</v>
      </c>
      <c r="AL4">
        <v>1</v>
      </c>
      <c r="AM4" t="s">
        <v>235</v>
      </c>
      <c r="AO4">
        <v>1</v>
      </c>
      <c r="AP4" s="9">
        <v>1</v>
      </c>
      <c r="AU4" t="s">
        <v>7409</v>
      </c>
      <c r="AW4" t="s">
        <v>236</v>
      </c>
      <c r="AZ4" t="s">
        <v>237</v>
      </c>
      <c r="BB4" t="s">
        <v>7440</v>
      </c>
    </row>
    <row r="5" spans="2:54" ht="14.5" customHeight="1">
      <c r="B5" t="s">
        <v>29</v>
      </c>
      <c r="D5" t="s">
        <v>238</v>
      </c>
      <c r="G5">
        <v>2</v>
      </c>
      <c r="H5" t="s">
        <v>29</v>
      </c>
      <c r="I5" t="s">
        <v>143</v>
      </c>
      <c r="J5" t="s">
        <v>209</v>
      </c>
      <c r="K5" t="str">
        <f>IF(H5='๑. ข้อมูลทั่วไป ๑'!$C$11,$G5,"")</f>
        <v/>
      </c>
      <c r="L5" t="e">
        <f t="shared" ref="L5:L15" si="1">SMALL($K$4:$K$15,G5)</f>
        <v>#NUM!</v>
      </c>
      <c r="N5">
        <v>2</v>
      </c>
      <c r="O5" s="4">
        <v>10200</v>
      </c>
      <c r="P5" s="3" t="s">
        <v>239</v>
      </c>
      <c r="Q5" s="3" t="s">
        <v>230</v>
      </c>
      <c r="R5" s="3" t="s">
        <v>36</v>
      </c>
      <c r="S5" s="3" t="s">
        <v>231</v>
      </c>
      <c r="T5" s="3" t="str">
        <f t="shared" ref="T5:T68" si="2">P5&amp;Q5&amp;R5</f>
        <v>วังบูรพาภิรมย์พระนครกรุงเทพมหานคร</v>
      </c>
      <c r="U5" s="3" t="s">
        <v>232</v>
      </c>
      <c r="V5" s="3" t="str">
        <f t="shared" ref="V5:V68" si="3">IF($V$1=$S5,$N5,"")</f>
        <v/>
      </c>
      <c r="W5" s="3" t="e">
        <f t="shared" ref="W5:W68" si="4">SMALL($V$4:$V$7439,N5)</f>
        <v>#NUM!</v>
      </c>
      <c r="X5" s="3" t="str">
        <f t="shared" ref="X5:X68" si="5">IFERROR(INDEX($P$4:$P$7439,$W5,1),"")</f>
        <v/>
      </c>
      <c r="Z5" s="2">
        <v>2</v>
      </c>
      <c r="AA5" s="3" t="s">
        <v>240</v>
      </c>
      <c r="AB5" s="3" t="s">
        <v>234</v>
      </c>
      <c r="AC5" s="3" t="str">
        <f>IF(AB5='๑. ข้อมูลทั่วไป ๑'!$C$19,$Z5,"")</f>
        <v/>
      </c>
      <c r="AD5" s="3" t="e">
        <f t="shared" ref="AD5:AD68" si="6">SMALL($AC$4:$AC$931,$Z5)</f>
        <v>#NUM!</v>
      </c>
      <c r="AE5" s="3" t="str">
        <f t="shared" ref="AE5:AE68" si="7">IFERROR(INDEX($AA$4:$AA$931,$AD5,1),"")</f>
        <v/>
      </c>
      <c r="AF5" s="3" t="e">
        <f>IF($AE5='๑. ข้อมูลทั่วไป ๑'!$C$20,Info!$AD5,"")</f>
        <v>#NUM!</v>
      </c>
      <c r="AJ5" s="3" t="s">
        <v>36</v>
      </c>
      <c r="AL5">
        <v>2</v>
      </c>
      <c r="AM5" t="s">
        <v>241</v>
      </c>
      <c r="AO5">
        <v>2</v>
      </c>
      <c r="AP5" s="9">
        <v>2</v>
      </c>
      <c r="AU5" t="s">
        <v>7410</v>
      </c>
      <c r="AW5" t="s">
        <v>242</v>
      </c>
      <c r="AZ5" t="s">
        <v>58</v>
      </c>
      <c r="BB5" t="s">
        <v>7441</v>
      </c>
    </row>
    <row r="6" spans="2:54" ht="14.5" customHeight="1">
      <c r="B6" t="s">
        <v>243</v>
      </c>
      <c r="D6" t="s">
        <v>49</v>
      </c>
      <c r="G6">
        <v>3</v>
      </c>
      <c r="H6" t="s">
        <v>29</v>
      </c>
      <c r="I6" t="s">
        <v>244</v>
      </c>
      <c r="J6" t="s">
        <v>209</v>
      </c>
      <c r="K6" t="str">
        <f>IF(H6='๑. ข้อมูลทั่วไป ๑'!$C$11,$G6,"")</f>
        <v/>
      </c>
      <c r="L6" t="e">
        <f t="shared" si="1"/>
        <v>#NUM!</v>
      </c>
      <c r="N6">
        <v>3</v>
      </c>
      <c r="O6" s="4">
        <v>10200</v>
      </c>
      <c r="P6" s="3" t="s">
        <v>245</v>
      </c>
      <c r="Q6" s="3" t="s">
        <v>230</v>
      </c>
      <c r="R6" s="3" t="s">
        <v>36</v>
      </c>
      <c r="S6" s="3" t="s">
        <v>231</v>
      </c>
      <c r="T6" s="3" t="str">
        <f t="shared" si="2"/>
        <v>วัดราชบพิธพระนครกรุงเทพมหานคร</v>
      </c>
      <c r="U6" s="3" t="s">
        <v>232</v>
      </c>
      <c r="V6" s="3" t="str">
        <f t="shared" si="3"/>
        <v/>
      </c>
      <c r="W6" s="3" t="e">
        <f t="shared" si="4"/>
        <v>#NUM!</v>
      </c>
      <c r="X6" s="3" t="str">
        <f t="shared" si="5"/>
        <v/>
      </c>
      <c r="Z6" s="2">
        <v>3</v>
      </c>
      <c r="AA6" s="3" t="s">
        <v>246</v>
      </c>
      <c r="AB6" s="3" t="s">
        <v>234</v>
      </c>
      <c r="AC6" s="3" t="str">
        <f>IF(AB6='๑. ข้อมูลทั่วไป ๑'!$C$19,$Z6,"")</f>
        <v/>
      </c>
      <c r="AD6" s="3" t="e">
        <f t="shared" si="6"/>
        <v>#NUM!</v>
      </c>
      <c r="AE6" s="3" t="str">
        <f t="shared" si="7"/>
        <v/>
      </c>
      <c r="AF6" s="3" t="e">
        <f>IF($AE6='๑. ข้อมูลทั่วไป ๑'!$C$20,Info!$AD6,"")</f>
        <v>#NUM!</v>
      </c>
      <c r="AJ6" s="3" t="s">
        <v>247</v>
      </c>
      <c r="AL6">
        <v>3</v>
      </c>
      <c r="AM6" t="s">
        <v>248</v>
      </c>
      <c r="AO6">
        <v>3</v>
      </c>
      <c r="AP6" s="9">
        <v>3</v>
      </c>
      <c r="AU6" t="s">
        <v>7411</v>
      </c>
      <c r="AW6" t="s">
        <v>249</v>
      </c>
      <c r="AZ6" t="s">
        <v>250</v>
      </c>
      <c r="BB6" t="s">
        <v>7442</v>
      </c>
    </row>
    <row r="7" spans="2:54" ht="14.5" customHeight="1">
      <c r="B7" t="s">
        <v>251</v>
      </c>
      <c r="G7">
        <v>4</v>
      </c>
      <c r="H7" t="s">
        <v>29</v>
      </c>
      <c r="I7" t="s">
        <v>252</v>
      </c>
      <c r="J7" t="s">
        <v>209</v>
      </c>
      <c r="K7" t="str">
        <f>IF(H7='๑. ข้อมูลทั่วไป ๑'!$C$11,$G7,"")</f>
        <v/>
      </c>
      <c r="L7" t="e">
        <f t="shared" si="1"/>
        <v>#NUM!</v>
      </c>
      <c r="N7">
        <v>4</v>
      </c>
      <c r="O7" s="4">
        <v>10200</v>
      </c>
      <c r="P7" s="3" t="s">
        <v>253</v>
      </c>
      <c r="Q7" s="3" t="s">
        <v>230</v>
      </c>
      <c r="R7" s="3" t="s">
        <v>36</v>
      </c>
      <c r="S7" s="3" t="s">
        <v>231</v>
      </c>
      <c r="T7" s="3" t="str">
        <f t="shared" si="2"/>
        <v>สำราญราษฎร์พระนครกรุงเทพมหานคร</v>
      </c>
      <c r="U7" s="3" t="s">
        <v>232</v>
      </c>
      <c r="V7" s="3" t="str">
        <f t="shared" si="3"/>
        <v/>
      </c>
      <c r="W7" s="3" t="e">
        <f t="shared" si="4"/>
        <v>#NUM!</v>
      </c>
      <c r="X7" s="3" t="str">
        <f t="shared" si="5"/>
        <v/>
      </c>
      <c r="Z7" s="2">
        <v>4</v>
      </c>
      <c r="AA7" s="3" t="s">
        <v>254</v>
      </c>
      <c r="AB7" s="3" t="s">
        <v>234</v>
      </c>
      <c r="AC7" s="3" t="str">
        <f>IF(AB7='๑. ข้อมูลทั่วไป ๑'!$C$19,$Z7,"")</f>
        <v/>
      </c>
      <c r="AD7" s="3" t="e">
        <f t="shared" si="6"/>
        <v>#NUM!</v>
      </c>
      <c r="AE7" s="3" t="str">
        <f t="shared" si="7"/>
        <v/>
      </c>
      <c r="AF7" s="3" t="e">
        <f>IF($AE7='๑. ข้อมูลทั่วไป ๑'!$C$20,Info!$AD7,"")</f>
        <v>#NUM!</v>
      </c>
      <c r="AJ7" s="3" t="s">
        <v>255</v>
      </c>
      <c r="AL7">
        <v>4</v>
      </c>
      <c r="AM7" t="s">
        <v>256</v>
      </c>
      <c r="AO7">
        <v>4</v>
      </c>
      <c r="AP7" s="9">
        <v>4</v>
      </c>
      <c r="AU7" t="s">
        <v>7412</v>
      </c>
      <c r="AW7" t="s">
        <v>258</v>
      </c>
      <c r="AZ7" t="s">
        <v>259</v>
      </c>
    </row>
    <row r="8" spans="2:54" ht="14.5" customHeight="1">
      <c r="G8">
        <v>5</v>
      </c>
      <c r="H8" t="s">
        <v>29</v>
      </c>
      <c r="I8" t="s">
        <v>148</v>
      </c>
      <c r="J8" t="s">
        <v>209</v>
      </c>
      <c r="K8" t="str">
        <f>IF(H8='๑. ข้อมูลทั่วไป ๑'!$C$11,$G8,"")</f>
        <v/>
      </c>
      <c r="L8" t="e">
        <f t="shared" si="1"/>
        <v>#NUM!</v>
      </c>
      <c r="N8">
        <v>5</v>
      </c>
      <c r="O8" s="4">
        <v>10200</v>
      </c>
      <c r="P8" s="3" t="s">
        <v>260</v>
      </c>
      <c r="Q8" s="3" t="s">
        <v>230</v>
      </c>
      <c r="R8" s="3" t="s">
        <v>36</v>
      </c>
      <c r="S8" s="3" t="s">
        <v>231</v>
      </c>
      <c r="T8" s="3" t="str">
        <f t="shared" si="2"/>
        <v>ศาลเจ้าพ่อเสือพระนครกรุงเทพมหานคร</v>
      </c>
      <c r="U8" s="3" t="s">
        <v>232</v>
      </c>
      <c r="V8" s="3" t="str">
        <f t="shared" si="3"/>
        <v/>
      </c>
      <c r="W8" s="3" t="e">
        <f t="shared" si="4"/>
        <v>#NUM!</v>
      </c>
      <c r="X8" s="3" t="str">
        <f t="shared" si="5"/>
        <v/>
      </c>
      <c r="Z8" s="2">
        <v>5</v>
      </c>
      <c r="AA8" s="3" t="s">
        <v>261</v>
      </c>
      <c r="AB8" s="3" t="s">
        <v>234</v>
      </c>
      <c r="AC8" s="3" t="str">
        <f>IF(AB8='๑. ข้อมูลทั่วไป ๑'!$C$19,$Z8,"")</f>
        <v/>
      </c>
      <c r="AD8" s="3" t="e">
        <f t="shared" si="6"/>
        <v>#NUM!</v>
      </c>
      <c r="AE8" s="3" t="str">
        <f t="shared" si="7"/>
        <v/>
      </c>
      <c r="AF8" s="3" t="e">
        <f>IF($AE8='๑. ข้อมูลทั่วไป ๑'!$C$20,Info!$AD8,"")</f>
        <v>#NUM!</v>
      </c>
      <c r="AJ8" s="3" t="s">
        <v>262</v>
      </c>
      <c r="AL8">
        <v>5</v>
      </c>
      <c r="AM8" t="s">
        <v>263</v>
      </c>
      <c r="AO8">
        <v>5</v>
      </c>
      <c r="AP8" s="9">
        <v>5</v>
      </c>
      <c r="AU8" t="s">
        <v>7413</v>
      </c>
      <c r="AW8" t="s">
        <v>264</v>
      </c>
      <c r="AZ8" t="s">
        <v>265</v>
      </c>
    </row>
    <row r="9" spans="2:54" ht="14.5" customHeight="1">
      <c r="G9">
        <v>6</v>
      </c>
      <c r="H9" t="s">
        <v>243</v>
      </c>
      <c r="I9" t="s">
        <v>143</v>
      </c>
      <c r="J9" t="s">
        <v>209</v>
      </c>
      <c r="K9" t="str">
        <f>IF(H9='๑. ข้อมูลทั่วไป ๑'!$C$11,$G9,"")</f>
        <v/>
      </c>
      <c r="L9" t="e">
        <f t="shared" si="1"/>
        <v>#NUM!</v>
      </c>
      <c r="N9">
        <v>6</v>
      </c>
      <c r="O9" s="4">
        <v>10200</v>
      </c>
      <c r="P9" s="3" t="s">
        <v>266</v>
      </c>
      <c r="Q9" s="3" t="s">
        <v>230</v>
      </c>
      <c r="R9" s="3" t="s">
        <v>36</v>
      </c>
      <c r="S9" s="3" t="s">
        <v>231</v>
      </c>
      <c r="T9" s="3" t="str">
        <f t="shared" si="2"/>
        <v>เสาชิงช้าพระนครกรุงเทพมหานคร</v>
      </c>
      <c r="U9" s="3" t="s">
        <v>232</v>
      </c>
      <c r="V9" s="3" t="str">
        <f t="shared" si="3"/>
        <v/>
      </c>
      <c r="W9" s="3" t="e">
        <f t="shared" si="4"/>
        <v>#NUM!</v>
      </c>
      <c r="X9" s="3" t="str">
        <f t="shared" si="5"/>
        <v/>
      </c>
      <c r="Z9" s="2">
        <v>6</v>
      </c>
      <c r="AA9" s="3" t="s">
        <v>267</v>
      </c>
      <c r="AB9" s="3" t="s">
        <v>234</v>
      </c>
      <c r="AC9" s="3" t="str">
        <f>IF(AB9='๑. ข้อมูลทั่วไป ๑'!$C$19,$Z9,"")</f>
        <v/>
      </c>
      <c r="AD9" s="3" t="e">
        <f t="shared" si="6"/>
        <v>#NUM!</v>
      </c>
      <c r="AE9" s="3" t="str">
        <f t="shared" si="7"/>
        <v/>
      </c>
      <c r="AF9" s="3" t="e">
        <f>IF($AE9='๑. ข้อมูลทั่วไป ๑'!$C$20,Info!$AD9,"")</f>
        <v>#NUM!</v>
      </c>
      <c r="AJ9" s="3" t="s">
        <v>268</v>
      </c>
      <c r="AL9">
        <v>6</v>
      </c>
      <c r="AM9" t="s">
        <v>269</v>
      </c>
      <c r="AO9">
        <v>6</v>
      </c>
      <c r="AP9" s="9">
        <v>6</v>
      </c>
      <c r="AU9" t="s">
        <v>7414</v>
      </c>
      <c r="AW9" t="s">
        <v>270</v>
      </c>
      <c r="AZ9" t="s">
        <v>271</v>
      </c>
    </row>
    <row r="10" spans="2:54" ht="14.5" customHeight="1">
      <c r="G10">
        <v>7</v>
      </c>
      <c r="H10" t="s">
        <v>243</v>
      </c>
      <c r="I10" t="s">
        <v>244</v>
      </c>
      <c r="J10" t="s">
        <v>209</v>
      </c>
      <c r="K10" t="str">
        <f>IF(H10='๑. ข้อมูลทั่วไป ๑'!$C$11,$G10,"")</f>
        <v/>
      </c>
      <c r="L10" t="e">
        <f t="shared" si="1"/>
        <v>#NUM!</v>
      </c>
      <c r="N10">
        <v>7</v>
      </c>
      <c r="O10" s="4">
        <v>10200</v>
      </c>
      <c r="P10" s="3" t="s">
        <v>272</v>
      </c>
      <c r="Q10" s="3" t="s">
        <v>230</v>
      </c>
      <c r="R10" s="3" t="s">
        <v>36</v>
      </c>
      <c r="S10" s="3" t="s">
        <v>231</v>
      </c>
      <c r="T10" s="3" t="str">
        <f t="shared" si="2"/>
        <v>บวรนิเวศพระนครกรุงเทพมหานคร</v>
      </c>
      <c r="U10" s="3" t="s">
        <v>232</v>
      </c>
      <c r="V10" s="3" t="str">
        <f t="shared" si="3"/>
        <v/>
      </c>
      <c r="W10" s="3" t="e">
        <f t="shared" si="4"/>
        <v>#NUM!</v>
      </c>
      <c r="X10" s="3" t="str">
        <f t="shared" si="5"/>
        <v/>
      </c>
      <c r="Z10" s="2">
        <v>7</v>
      </c>
      <c r="AA10" s="3" t="s">
        <v>273</v>
      </c>
      <c r="AB10" s="3" t="s">
        <v>234</v>
      </c>
      <c r="AC10" s="3" t="str">
        <f>IF(AB10='๑. ข้อมูลทั่วไป ๑'!$C$19,$Z10,"")</f>
        <v/>
      </c>
      <c r="AD10" s="3" t="e">
        <f t="shared" si="6"/>
        <v>#NUM!</v>
      </c>
      <c r="AE10" s="3" t="str">
        <f t="shared" si="7"/>
        <v/>
      </c>
      <c r="AF10" s="3" t="e">
        <f>IF($AE10='๑. ข้อมูลทั่วไป ๑'!$C$20,Info!$AD10,"")</f>
        <v>#NUM!</v>
      </c>
      <c r="AJ10" s="3" t="s">
        <v>274</v>
      </c>
      <c r="AL10">
        <v>7</v>
      </c>
      <c r="AM10" t="s">
        <v>275</v>
      </c>
      <c r="AO10">
        <v>7</v>
      </c>
      <c r="AP10" s="9">
        <v>7</v>
      </c>
      <c r="AU10" t="s">
        <v>7415</v>
      </c>
      <c r="AW10" t="s">
        <v>276</v>
      </c>
    </row>
    <row r="11" spans="2:54" ht="14.5" customHeight="1">
      <c r="G11">
        <v>8</v>
      </c>
      <c r="H11" t="s">
        <v>243</v>
      </c>
      <c r="I11" t="s">
        <v>252</v>
      </c>
      <c r="J11" t="s">
        <v>209</v>
      </c>
      <c r="K11" t="str">
        <f>IF(H11='๑. ข้อมูลทั่วไป ๑'!$C$11,$G11,"")</f>
        <v/>
      </c>
      <c r="L11" t="e">
        <f t="shared" si="1"/>
        <v>#NUM!</v>
      </c>
      <c r="N11">
        <v>8</v>
      </c>
      <c r="O11" s="4">
        <v>10200</v>
      </c>
      <c r="P11" s="3" t="s">
        <v>277</v>
      </c>
      <c r="Q11" s="3" t="s">
        <v>230</v>
      </c>
      <c r="R11" s="3" t="s">
        <v>36</v>
      </c>
      <c r="S11" s="3" t="s">
        <v>231</v>
      </c>
      <c r="T11" s="3" t="str">
        <f t="shared" si="2"/>
        <v>ตลาดยอดพระนครกรุงเทพมหานคร</v>
      </c>
      <c r="U11" s="3" t="s">
        <v>232</v>
      </c>
      <c r="V11" s="3" t="str">
        <f t="shared" si="3"/>
        <v/>
      </c>
      <c r="W11" s="3" t="e">
        <f t="shared" si="4"/>
        <v>#NUM!</v>
      </c>
      <c r="X11" s="3" t="str">
        <f t="shared" si="5"/>
        <v/>
      </c>
      <c r="Z11" s="2">
        <v>8</v>
      </c>
      <c r="AA11" s="3" t="s">
        <v>278</v>
      </c>
      <c r="AB11" s="3" t="s">
        <v>234</v>
      </c>
      <c r="AC11" s="3" t="str">
        <f>IF(AB11='๑. ข้อมูลทั่วไป ๑'!$C$19,$Z11,"")</f>
        <v/>
      </c>
      <c r="AD11" s="3" t="e">
        <f t="shared" si="6"/>
        <v>#NUM!</v>
      </c>
      <c r="AE11" s="3" t="str">
        <f t="shared" si="7"/>
        <v/>
      </c>
      <c r="AF11" s="3" t="e">
        <f>IF($AE11='๑. ข้อมูลทั่วไป ๑'!$C$20,Info!$AD11,"")</f>
        <v>#NUM!</v>
      </c>
      <c r="AJ11" s="3" t="s">
        <v>279</v>
      </c>
      <c r="AL11">
        <v>8</v>
      </c>
      <c r="AM11" t="s">
        <v>280</v>
      </c>
      <c r="AO11">
        <v>8</v>
      </c>
      <c r="AP11" s="9">
        <v>8</v>
      </c>
      <c r="AU11" t="s">
        <v>7416</v>
      </c>
      <c r="AW11" t="s">
        <v>281</v>
      </c>
    </row>
    <row r="12" spans="2:54" ht="14.5" customHeight="1">
      <c r="G12">
        <v>9</v>
      </c>
      <c r="H12" t="s">
        <v>243</v>
      </c>
      <c r="I12" t="s">
        <v>148</v>
      </c>
      <c r="J12" t="s">
        <v>209</v>
      </c>
      <c r="K12" t="str">
        <f>IF(H12='๑. ข้อมูลทั่วไป ๑'!$C$11,$G12,"")</f>
        <v/>
      </c>
      <c r="L12" t="e">
        <f t="shared" si="1"/>
        <v>#NUM!</v>
      </c>
      <c r="N12">
        <v>9</v>
      </c>
      <c r="O12" s="4">
        <v>10200</v>
      </c>
      <c r="P12" s="3" t="s">
        <v>282</v>
      </c>
      <c r="Q12" s="3" t="s">
        <v>230</v>
      </c>
      <c r="R12" s="3" t="s">
        <v>36</v>
      </c>
      <c r="S12" s="3" t="s">
        <v>231</v>
      </c>
      <c r="T12" s="3" t="str">
        <f t="shared" si="2"/>
        <v>ชนะสงครามพระนครกรุงเทพมหานคร</v>
      </c>
      <c r="U12" s="3" t="s">
        <v>232</v>
      </c>
      <c r="V12" s="3" t="str">
        <f t="shared" si="3"/>
        <v/>
      </c>
      <c r="W12" s="3" t="e">
        <f t="shared" si="4"/>
        <v>#NUM!</v>
      </c>
      <c r="X12" s="3" t="str">
        <f t="shared" si="5"/>
        <v/>
      </c>
      <c r="Z12" s="2">
        <v>9</v>
      </c>
      <c r="AA12" s="3" t="s">
        <v>283</v>
      </c>
      <c r="AB12" s="3" t="s">
        <v>36</v>
      </c>
      <c r="AC12" s="3" t="str">
        <f>IF(AB12='๑. ข้อมูลทั่วไป ๑'!$C$19,$Z12,"")</f>
        <v/>
      </c>
      <c r="AD12" s="3" t="e">
        <f t="shared" si="6"/>
        <v>#NUM!</v>
      </c>
      <c r="AE12" s="3" t="str">
        <f t="shared" si="7"/>
        <v/>
      </c>
      <c r="AF12" s="3" t="e">
        <f>IF($AE12='๑. ข้อมูลทั่วไป ๑'!$C$20,Info!$AD12,"")</f>
        <v>#NUM!</v>
      </c>
      <c r="AJ12" s="3" t="s">
        <v>284</v>
      </c>
      <c r="AL12">
        <v>9</v>
      </c>
      <c r="AM12" t="s">
        <v>285</v>
      </c>
      <c r="AO12">
        <v>9</v>
      </c>
      <c r="AP12" s="9">
        <v>9</v>
      </c>
      <c r="AU12" t="s">
        <v>7417</v>
      </c>
      <c r="AW12" t="s">
        <v>286</v>
      </c>
    </row>
    <row r="13" spans="2:54" ht="14.5" customHeight="1">
      <c r="G13">
        <v>10</v>
      </c>
      <c r="H13" t="s">
        <v>251</v>
      </c>
      <c r="I13" t="s">
        <v>287</v>
      </c>
      <c r="J13" t="s">
        <v>211</v>
      </c>
      <c r="K13" t="str">
        <f>IF(H13='๑. ข้อมูลทั่วไป ๑'!$C$11,$G13,"")</f>
        <v/>
      </c>
      <c r="L13" t="e">
        <f t="shared" si="1"/>
        <v>#NUM!</v>
      </c>
      <c r="N13">
        <v>10</v>
      </c>
      <c r="O13" s="4">
        <v>10200</v>
      </c>
      <c r="P13" s="3" t="s">
        <v>288</v>
      </c>
      <c r="Q13" s="3" t="s">
        <v>230</v>
      </c>
      <c r="R13" s="3" t="s">
        <v>36</v>
      </c>
      <c r="S13" s="3" t="s">
        <v>231</v>
      </c>
      <c r="T13" s="3" t="str">
        <f t="shared" si="2"/>
        <v>บ้านพานถมพระนครกรุงเทพมหานคร</v>
      </c>
      <c r="U13" s="3" t="s">
        <v>232</v>
      </c>
      <c r="V13" s="3" t="str">
        <f t="shared" si="3"/>
        <v/>
      </c>
      <c r="W13" s="3" t="e">
        <f t="shared" si="4"/>
        <v>#NUM!</v>
      </c>
      <c r="X13" s="3" t="str">
        <f t="shared" si="5"/>
        <v/>
      </c>
      <c r="Z13" s="2">
        <v>10</v>
      </c>
      <c r="AA13" s="3" t="s">
        <v>289</v>
      </c>
      <c r="AB13" s="3" t="s">
        <v>36</v>
      </c>
      <c r="AC13" s="3" t="str">
        <f>IF(AB13='๑. ข้อมูลทั่วไป ๑'!$C$19,$Z13,"")</f>
        <v/>
      </c>
      <c r="AD13" s="3" t="e">
        <f t="shared" si="6"/>
        <v>#NUM!</v>
      </c>
      <c r="AE13" s="3" t="str">
        <f t="shared" si="7"/>
        <v/>
      </c>
      <c r="AF13" s="3" t="e">
        <f>IF($AE13='๑. ข้อมูลทั่วไป ๑'!$C$20,Info!$AD13,"")</f>
        <v>#NUM!</v>
      </c>
      <c r="AJ13" s="3" t="s">
        <v>290</v>
      </c>
      <c r="AL13">
        <v>10</v>
      </c>
      <c r="AM13" t="s">
        <v>291</v>
      </c>
      <c r="AO13">
        <v>10</v>
      </c>
      <c r="AP13" s="9">
        <v>10</v>
      </c>
      <c r="AU13" t="s">
        <v>7418</v>
      </c>
      <c r="AW13" t="s">
        <v>292</v>
      </c>
    </row>
    <row r="14" spans="2:54" ht="14.5" customHeight="1">
      <c r="G14">
        <v>11</v>
      </c>
      <c r="H14" t="s">
        <v>251</v>
      </c>
      <c r="I14" t="s">
        <v>293</v>
      </c>
      <c r="J14" t="s">
        <v>211</v>
      </c>
      <c r="K14" t="str">
        <f>IF(H14='๑. ข้อมูลทั่วไป ๑'!$C$11,$G14,"")</f>
        <v/>
      </c>
      <c r="L14" t="e">
        <f t="shared" si="1"/>
        <v>#NUM!</v>
      </c>
      <c r="N14">
        <v>11</v>
      </c>
      <c r="O14" s="4">
        <v>10200</v>
      </c>
      <c r="P14" s="3" t="s">
        <v>294</v>
      </c>
      <c r="Q14" s="3" t="s">
        <v>230</v>
      </c>
      <c r="R14" s="3" t="s">
        <v>36</v>
      </c>
      <c r="S14" s="3" t="s">
        <v>231</v>
      </c>
      <c r="T14" s="3" t="str">
        <f t="shared" si="2"/>
        <v>บางขุนพรหมพระนครกรุงเทพมหานคร</v>
      </c>
      <c r="U14" s="3" t="s">
        <v>232</v>
      </c>
      <c r="V14" s="3" t="str">
        <f t="shared" si="3"/>
        <v/>
      </c>
      <c r="W14" s="3" t="e">
        <f t="shared" si="4"/>
        <v>#NUM!</v>
      </c>
      <c r="X14" s="3" t="str">
        <f t="shared" si="5"/>
        <v/>
      </c>
      <c r="Z14" s="2">
        <v>11</v>
      </c>
      <c r="AA14" s="3" t="s">
        <v>295</v>
      </c>
      <c r="AB14" s="3" t="s">
        <v>36</v>
      </c>
      <c r="AC14" s="3" t="str">
        <f>IF(AB14='๑. ข้อมูลทั่วไป ๑'!$C$19,$Z14,"")</f>
        <v/>
      </c>
      <c r="AD14" s="3" t="e">
        <f t="shared" si="6"/>
        <v>#NUM!</v>
      </c>
      <c r="AE14" s="3" t="str">
        <f t="shared" si="7"/>
        <v/>
      </c>
      <c r="AF14" s="3" t="e">
        <f>IF($AE14='๑. ข้อมูลทั่วไป ๑'!$C$20,Info!$AD14,"")</f>
        <v>#NUM!</v>
      </c>
      <c r="AJ14" s="3" t="s">
        <v>296</v>
      </c>
      <c r="AL14">
        <v>11</v>
      </c>
      <c r="AM14" t="s">
        <v>297</v>
      </c>
      <c r="AO14">
        <v>11</v>
      </c>
      <c r="AP14" s="9">
        <v>11</v>
      </c>
      <c r="AU14" t="s">
        <v>7419</v>
      </c>
      <c r="AW14" t="s">
        <v>298</v>
      </c>
    </row>
    <row r="15" spans="2:54" ht="14.5" customHeight="1">
      <c r="G15">
        <v>12</v>
      </c>
      <c r="H15" t="s">
        <v>251</v>
      </c>
      <c r="I15" t="s">
        <v>154</v>
      </c>
      <c r="J15" t="s">
        <v>211</v>
      </c>
      <c r="K15" t="str">
        <f>IF(H15='๑. ข้อมูลทั่วไป ๑'!$C$11,$G15,"")</f>
        <v/>
      </c>
      <c r="L15" t="e">
        <f t="shared" si="1"/>
        <v>#NUM!</v>
      </c>
      <c r="N15">
        <v>12</v>
      </c>
      <c r="O15" s="4">
        <v>10200</v>
      </c>
      <c r="P15" s="3" t="s">
        <v>299</v>
      </c>
      <c r="Q15" s="3" t="s">
        <v>230</v>
      </c>
      <c r="R15" s="3" t="s">
        <v>36</v>
      </c>
      <c r="S15" s="3" t="s">
        <v>231</v>
      </c>
      <c r="T15" s="3" t="str">
        <f t="shared" si="2"/>
        <v>วัดสามพระยาพระนครกรุงเทพมหานคร</v>
      </c>
      <c r="U15" s="3" t="s">
        <v>232</v>
      </c>
      <c r="V15" s="3" t="str">
        <f t="shared" si="3"/>
        <v/>
      </c>
      <c r="W15" s="3" t="e">
        <f t="shared" si="4"/>
        <v>#NUM!</v>
      </c>
      <c r="X15" s="3" t="str">
        <f t="shared" si="5"/>
        <v/>
      </c>
      <c r="Z15" s="2">
        <v>12</v>
      </c>
      <c r="AA15" s="3" t="s">
        <v>300</v>
      </c>
      <c r="AB15" s="3" t="s">
        <v>36</v>
      </c>
      <c r="AC15" s="3" t="str">
        <f>IF(AB15='๑. ข้อมูลทั่วไป ๑'!$C$19,$Z15,"")</f>
        <v/>
      </c>
      <c r="AD15" s="3" t="e">
        <f t="shared" si="6"/>
        <v>#NUM!</v>
      </c>
      <c r="AE15" s="3" t="str">
        <f t="shared" si="7"/>
        <v/>
      </c>
      <c r="AF15" s="3" t="e">
        <f>IF($AE15='๑. ข้อมูลทั่วไป ๑'!$C$20,Info!$AD15,"")</f>
        <v>#NUM!</v>
      </c>
      <c r="AJ15" s="3" t="s">
        <v>301</v>
      </c>
      <c r="AL15">
        <v>12</v>
      </c>
      <c r="AM15" t="s">
        <v>302</v>
      </c>
      <c r="AO15">
        <v>12</v>
      </c>
      <c r="AP15" s="9">
        <v>12</v>
      </c>
      <c r="AU15" t="s">
        <v>257</v>
      </c>
      <c r="AW15" t="s">
        <v>303</v>
      </c>
    </row>
    <row r="16" spans="2:54" ht="14.5" customHeight="1">
      <c r="N16">
        <v>13</v>
      </c>
      <c r="O16" s="4">
        <v>10300</v>
      </c>
      <c r="P16" s="3" t="s">
        <v>304</v>
      </c>
      <c r="Q16" s="3" t="s">
        <v>304</v>
      </c>
      <c r="R16" s="3" t="s">
        <v>36</v>
      </c>
      <c r="S16" s="3" t="s">
        <v>305</v>
      </c>
      <c r="T16" s="3" t="str">
        <f t="shared" si="2"/>
        <v>ดุสิตดุสิตกรุงเทพมหานคร</v>
      </c>
      <c r="U16" s="3" t="s">
        <v>232</v>
      </c>
      <c r="V16" s="3" t="str">
        <f t="shared" si="3"/>
        <v/>
      </c>
      <c r="W16" s="3" t="e">
        <f t="shared" si="4"/>
        <v>#NUM!</v>
      </c>
      <c r="X16" s="3" t="str">
        <f t="shared" si="5"/>
        <v/>
      </c>
      <c r="Z16" s="2">
        <v>13</v>
      </c>
      <c r="AA16" s="3" t="s">
        <v>306</v>
      </c>
      <c r="AB16" s="3" t="s">
        <v>36</v>
      </c>
      <c r="AC16" s="3" t="str">
        <f>IF(AB16='๑. ข้อมูลทั่วไป ๑'!$C$19,$Z16,"")</f>
        <v/>
      </c>
      <c r="AD16" s="3" t="e">
        <f t="shared" si="6"/>
        <v>#NUM!</v>
      </c>
      <c r="AE16" s="3" t="str">
        <f t="shared" si="7"/>
        <v/>
      </c>
      <c r="AF16" s="3" t="e">
        <f>IF($AE16='๑. ข้อมูลทั่วไป ๑'!$C$20,Info!$AD16,"")</f>
        <v>#NUM!</v>
      </c>
      <c r="AJ16" s="3" t="s">
        <v>307</v>
      </c>
      <c r="AO16">
        <v>13</v>
      </c>
      <c r="AP16" s="9">
        <v>13</v>
      </c>
      <c r="AU16" t="s">
        <v>7420</v>
      </c>
      <c r="AW16" t="s">
        <v>308</v>
      </c>
    </row>
    <row r="17" spans="14:49" ht="14.5" customHeight="1">
      <c r="N17">
        <v>14</v>
      </c>
      <c r="O17" s="4">
        <v>10300</v>
      </c>
      <c r="P17" s="3" t="s">
        <v>309</v>
      </c>
      <c r="Q17" s="3" t="s">
        <v>304</v>
      </c>
      <c r="R17" s="3" t="s">
        <v>36</v>
      </c>
      <c r="S17" s="3" t="s">
        <v>305</v>
      </c>
      <c r="T17" s="3" t="str">
        <f t="shared" si="2"/>
        <v>วชิรพยาบาลดุสิตกรุงเทพมหานคร</v>
      </c>
      <c r="U17" s="3" t="s">
        <v>232</v>
      </c>
      <c r="V17" s="3" t="str">
        <f t="shared" si="3"/>
        <v/>
      </c>
      <c r="W17" s="3" t="e">
        <f t="shared" si="4"/>
        <v>#NUM!</v>
      </c>
      <c r="X17" s="3" t="str">
        <f t="shared" si="5"/>
        <v/>
      </c>
      <c r="Z17" s="2">
        <v>14</v>
      </c>
      <c r="AA17" s="3" t="s">
        <v>310</v>
      </c>
      <c r="AB17" s="3" t="s">
        <v>36</v>
      </c>
      <c r="AC17" s="3" t="str">
        <f>IF(AB17='๑. ข้อมูลทั่วไป ๑'!$C$19,$Z17,"")</f>
        <v/>
      </c>
      <c r="AD17" s="3" t="e">
        <f t="shared" si="6"/>
        <v>#NUM!</v>
      </c>
      <c r="AE17" s="3" t="str">
        <f t="shared" si="7"/>
        <v/>
      </c>
      <c r="AF17" s="3" t="e">
        <f>IF($AE17='๑. ข้อมูลทั่วไป ๑'!$C$20,Info!$AD17,"")</f>
        <v>#NUM!</v>
      </c>
      <c r="AJ17" s="3" t="s">
        <v>311</v>
      </c>
      <c r="AO17">
        <v>14</v>
      </c>
      <c r="AP17" s="9">
        <v>14</v>
      </c>
      <c r="AU17" t="s">
        <v>7421</v>
      </c>
      <c r="AW17" t="s">
        <v>312</v>
      </c>
    </row>
    <row r="18" spans="14:49" ht="14.5" customHeight="1">
      <c r="N18">
        <v>15</v>
      </c>
      <c r="O18" s="4">
        <v>10300</v>
      </c>
      <c r="P18" s="3" t="s">
        <v>313</v>
      </c>
      <c r="Q18" s="3" t="s">
        <v>304</v>
      </c>
      <c r="R18" s="3" t="s">
        <v>36</v>
      </c>
      <c r="S18" s="3" t="s">
        <v>305</v>
      </c>
      <c r="T18" s="3" t="str">
        <f t="shared" si="2"/>
        <v>สวนจิตรลดาดุสิตกรุงเทพมหานคร</v>
      </c>
      <c r="U18" s="3" t="s">
        <v>232</v>
      </c>
      <c r="V18" s="3" t="str">
        <f t="shared" si="3"/>
        <v/>
      </c>
      <c r="W18" s="3" t="e">
        <f t="shared" si="4"/>
        <v>#NUM!</v>
      </c>
      <c r="X18" s="3" t="str">
        <f t="shared" si="5"/>
        <v/>
      </c>
      <c r="Z18" s="2">
        <v>15</v>
      </c>
      <c r="AA18" s="3" t="s">
        <v>314</v>
      </c>
      <c r="AB18" s="3" t="s">
        <v>36</v>
      </c>
      <c r="AC18" s="3" t="str">
        <f>IF(AB18='๑. ข้อมูลทั่วไป ๑'!$C$19,$Z18,"")</f>
        <v/>
      </c>
      <c r="AD18" s="3" t="e">
        <f t="shared" si="6"/>
        <v>#NUM!</v>
      </c>
      <c r="AE18" s="3" t="str">
        <f t="shared" si="7"/>
        <v/>
      </c>
      <c r="AF18" s="3" t="e">
        <f>IF($AE18='๑. ข้อมูลทั่วไป ๑'!$C$20,Info!$AD18,"")</f>
        <v>#NUM!</v>
      </c>
      <c r="AJ18" s="3" t="s">
        <v>315</v>
      </c>
      <c r="AO18">
        <v>15</v>
      </c>
      <c r="AP18" s="9">
        <v>15</v>
      </c>
      <c r="AU18" t="s">
        <v>7422</v>
      </c>
      <c r="AW18" t="s">
        <v>317</v>
      </c>
    </row>
    <row r="19" spans="14:49" ht="14.5" customHeight="1">
      <c r="N19">
        <v>16</v>
      </c>
      <c r="O19" s="4">
        <v>10300</v>
      </c>
      <c r="P19" s="3" t="s">
        <v>318</v>
      </c>
      <c r="Q19" s="3" t="s">
        <v>304</v>
      </c>
      <c r="R19" s="3" t="s">
        <v>36</v>
      </c>
      <c r="S19" s="3" t="s">
        <v>305</v>
      </c>
      <c r="T19" s="3" t="str">
        <f t="shared" si="2"/>
        <v>สี่แยกมหานาคดุสิตกรุงเทพมหานคร</v>
      </c>
      <c r="U19" s="3" t="s">
        <v>232</v>
      </c>
      <c r="V19" s="3" t="str">
        <f t="shared" si="3"/>
        <v/>
      </c>
      <c r="W19" s="3" t="e">
        <f t="shared" si="4"/>
        <v>#NUM!</v>
      </c>
      <c r="X19" s="3" t="str">
        <f t="shared" si="5"/>
        <v/>
      </c>
      <c r="Z19" s="2">
        <v>16</v>
      </c>
      <c r="AA19" s="3" t="s">
        <v>319</v>
      </c>
      <c r="AB19" s="3" t="s">
        <v>36</v>
      </c>
      <c r="AC19" s="3" t="str">
        <f>IF(AB19='๑. ข้อมูลทั่วไป ๑'!$C$19,$Z19,"")</f>
        <v/>
      </c>
      <c r="AD19" s="3" t="e">
        <f t="shared" si="6"/>
        <v>#NUM!</v>
      </c>
      <c r="AE19" s="3" t="str">
        <f t="shared" si="7"/>
        <v/>
      </c>
      <c r="AF19" s="3" t="e">
        <f>IF($AE19='๑. ข้อมูลทั่วไป ๑'!$C$20,Info!$AD19,"")</f>
        <v>#NUM!</v>
      </c>
      <c r="AJ19" s="3" t="s">
        <v>320</v>
      </c>
      <c r="AO19">
        <v>16</v>
      </c>
      <c r="AP19" s="9">
        <v>16</v>
      </c>
      <c r="AU19" t="s">
        <v>7423</v>
      </c>
      <c r="AW19" t="s">
        <v>321</v>
      </c>
    </row>
    <row r="20" spans="14:49" ht="14.5" customHeight="1">
      <c r="N20">
        <v>17</v>
      </c>
      <c r="O20" s="4">
        <v>10300</v>
      </c>
      <c r="P20" s="3" t="s">
        <v>322</v>
      </c>
      <c r="Q20" s="3" t="s">
        <v>304</v>
      </c>
      <c r="R20" s="3" t="s">
        <v>36</v>
      </c>
      <c r="S20" s="3" t="s">
        <v>305</v>
      </c>
      <c r="T20" s="3" t="str">
        <f t="shared" si="2"/>
        <v>ถนนนครไชยศรีดุสิตกรุงเทพมหานคร</v>
      </c>
      <c r="U20" s="3" t="s">
        <v>232</v>
      </c>
      <c r="V20" s="3" t="str">
        <f t="shared" si="3"/>
        <v/>
      </c>
      <c r="W20" s="3" t="e">
        <f t="shared" si="4"/>
        <v>#NUM!</v>
      </c>
      <c r="X20" s="3" t="str">
        <f t="shared" si="5"/>
        <v/>
      </c>
      <c r="Z20" s="2">
        <v>17</v>
      </c>
      <c r="AA20" s="3" t="s">
        <v>304</v>
      </c>
      <c r="AB20" s="3" t="s">
        <v>36</v>
      </c>
      <c r="AC20" s="3" t="str">
        <f>IF(AB20='๑. ข้อมูลทั่วไป ๑'!$C$19,$Z20,"")</f>
        <v/>
      </c>
      <c r="AD20" s="3" t="e">
        <f t="shared" si="6"/>
        <v>#NUM!</v>
      </c>
      <c r="AE20" s="3" t="str">
        <f t="shared" si="7"/>
        <v/>
      </c>
      <c r="AF20" s="3" t="e">
        <f>IF($AE20='๑. ข้อมูลทั่วไป ๑'!$C$20,Info!$AD20,"")</f>
        <v>#NUM!</v>
      </c>
      <c r="AJ20" s="3" t="s">
        <v>323</v>
      </c>
      <c r="AO20">
        <v>17</v>
      </c>
      <c r="AP20" s="9">
        <v>17</v>
      </c>
      <c r="AU20" t="s">
        <v>7424</v>
      </c>
      <c r="AW20" t="s">
        <v>56</v>
      </c>
    </row>
    <row r="21" spans="14:49" ht="14.5" customHeight="1">
      <c r="N21">
        <v>18</v>
      </c>
      <c r="O21" s="4">
        <v>10530</v>
      </c>
      <c r="P21" s="3" t="s">
        <v>324</v>
      </c>
      <c r="Q21" s="3" t="s">
        <v>325</v>
      </c>
      <c r="R21" s="3" t="s">
        <v>36</v>
      </c>
      <c r="S21" s="3" t="s">
        <v>326</v>
      </c>
      <c r="T21" s="3" t="str">
        <f t="shared" si="2"/>
        <v>กระทุ่มรายหนองจอกกรุงเทพมหานคร</v>
      </c>
      <c r="U21" s="3" t="s">
        <v>232</v>
      </c>
      <c r="V21" s="3" t="str">
        <f t="shared" si="3"/>
        <v/>
      </c>
      <c r="W21" s="3" t="e">
        <f t="shared" si="4"/>
        <v>#NUM!</v>
      </c>
      <c r="X21" s="3" t="str">
        <f t="shared" si="5"/>
        <v/>
      </c>
      <c r="Z21" s="2">
        <v>18</v>
      </c>
      <c r="AA21" s="3" t="s">
        <v>327</v>
      </c>
      <c r="AB21" s="3" t="s">
        <v>36</v>
      </c>
      <c r="AC21" s="3" t="str">
        <f>IF(AB21='๑. ข้อมูลทั่วไป ๑'!$C$19,$Z21,"")</f>
        <v/>
      </c>
      <c r="AD21" s="3" t="e">
        <f t="shared" si="6"/>
        <v>#NUM!</v>
      </c>
      <c r="AE21" s="3" t="str">
        <f t="shared" si="7"/>
        <v/>
      </c>
      <c r="AF21" s="3" t="e">
        <f>IF($AE21='๑. ข้อมูลทั่วไป ๑'!$C$20,Info!$AD21,"")</f>
        <v>#NUM!</v>
      </c>
      <c r="AJ21" s="3" t="s">
        <v>328</v>
      </c>
      <c r="AO21">
        <v>18</v>
      </c>
      <c r="AP21" s="9">
        <v>18</v>
      </c>
      <c r="AU21" t="s">
        <v>7425</v>
      </c>
      <c r="AW21" t="s">
        <v>329</v>
      </c>
    </row>
    <row r="22" spans="14:49" ht="14.5" customHeight="1">
      <c r="N22">
        <v>19</v>
      </c>
      <c r="O22" s="4">
        <v>10530</v>
      </c>
      <c r="P22" s="3" t="s">
        <v>325</v>
      </c>
      <c r="Q22" s="3" t="s">
        <v>325</v>
      </c>
      <c r="R22" s="3" t="s">
        <v>36</v>
      </c>
      <c r="S22" s="3" t="s">
        <v>326</v>
      </c>
      <c r="T22" s="3" t="str">
        <f t="shared" si="2"/>
        <v>หนองจอกหนองจอกกรุงเทพมหานคร</v>
      </c>
      <c r="U22" s="3" t="s">
        <v>232</v>
      </c>
      <c r="V22" s="3" t="str">
        <f t="shared" si="3"/>
        <v/>
      </c>
      <c r="W22" s="3" t="e">
        <f t="shared" si="4"/>
        <v>#NUM!</v>
      </c>
      <c r="X22" s="3" t="str">
        <f t="shared" si="5"/>
        <v/>
      </c>
      <c r="Z22" s="2">
        <v>19</v>
      </c>
      <c r="AA22" s="3" t="s">
        <v>330</v>
      </c>
      <c r="AB22" s="3" t="s">
        <v>36</v>
      </c>
      <c r="AC22" s="3" t="str">
        <f>IF(AB22='๑. ข้อมูลทั่วไป ๑'!$C$19,$Z22,"")</f>
        <v/>
      </c>
      <c r="AD22" s="3" t="e">
        <f t="shared" si="6"/>
        <v>#NUM!</v>
      </c>
      <c r="AE22" s="3" t="str">
        <f t="shared" si="7"/>
        <v/>
      </c>
      <c r="AF22" s="3" t="e">
        <f>IF($AE22='๑. ข้อมูลทั่วไป ๑'!$C$20,Info!$AD22,"")</f>
        <v>#NUM!</v>
      </c>
      <c r="AJ22" s="3" t="s">
        <v>331</v>
      </c>
      <c r="AO22">
        <v>19</v>
      </c>
      <c r="AP22" s="9">
        <v>19</v>
      </c>
      <c r="AU22" t="s">
        <v>7426</v>
      </c>
      <c r="AW22" t="s">
        <v>332</v>
      </c>
    </row>
    <row r="23" spans="14:49" ht="14.5" customHeight="1">
      <c r="N23">
        <v>20</v>
      </c>
      <c r="O23" s="4">
        <v>10530</v>
      </c>
      <c r="P23" s="3" t="s">
        <v>333</v>
      </c>
      <c r="Q23" s="3" t="s">
        <v>325</v>
      </c>
      <c r="R23" s="3" t="s">
        <v>36</v>
      </c>
      <c r="S23" s="3" t="s">
        <v>326</v>
      </c>
      <c r="T23" s="3" t="str">
        <f t="shared" si="2"/>
        <v>คลองสิบหนองจอกกรุงเทพมหานคร</v>
      </c>
      <c r="U23" s="3" t="s">
        <v>232</v>
      </c>
      <c r="V23" s="3" t="str">
        <f t="shared" si="3"/>
        <v/>
      </c>
      <c r="W23" s="3" t="e">
        <f t="shared" si="4"/>
        <v>#NUM!</v>
      </c>
      <c r="X23" s="3" t="str">
        <f t="shared" si="5"/>
        <v/>
      </c>
      <c r="Z23" s="2">
        <v>20</v>
      </c>
      <c r="AA23" s="3" t="s">
        <v>334</v>
      </c>
      <c r="AB23" s="3" t="s">
        <v>36</v>
      </c>
      <c r="AC23" s="3" t="str">
        <f>IF(AB23='๑. ข้อมูลทั่วไป ๑'!$C$19,$Z23,"")</f>
        <v/>
      </c>
      <c r="AD23" s="3" t="e">
        <f t="shared" si="6"/>
        <v>#NUM!</v>
      </c>
      <c r="AE23" s="3" t="str">
        <f t="shared" si="7"/>
        <v/>
      </c>
      <c r="AF23" s="3" t="e">
        <f>IF($AE23='๑. ข้อมูลทั่วไป ๑'!$C$20,Info!$AD23,"")</f>
        <v>#NUM!</v>
      </c>
      <c r="AJ23" s="3" t="s">
        <v>335</v>
      </c>
      <c r="AO23">
        <v>20</v>
      </c>
      <c r="AP23" s="9">
        <v>20</v>
      </c>
      <c r="AU23" t="s">
        <v>7427</v>
      </c>
      <c r="AW23" t="s">
        <v>336</v>
      </c>
    </row>
    <row r="24" spans="14:49" ht="14.5" customHeight="1">
      <c r="N24">
        <v>21</v>
      </c>
      <c r="O24" s="4">
        <v>10530</v>
      </c>
      <c r="P24" s="3" t="s">
        <v>337</v>
      </c>
      <c r="Q24" s="3" t="s">
        <v>325</v>
      </c>
      <c r="R24" s="3" t="s">
        <v>36</v>
      </c>
      <c r="S24" s="3" t="s">
        <v>326</v>
      </c>
      <c r="T24" s="3" t="str">
        <f t="shared" si="2"/>
        <v>คลองสิบสองหนองจอกกรุงเทพมหานคร</v>
      </c>
      <c r="U24" s="3" t="s">
        <v>232</v>
      </c>
      <c r="V24" s="3" t="str">
        <f t="shared" si="3"/>
        <v/>
      </c>
      <c r="W24" s="3" t="e">
        <f t="shared" si="4"/>
        <v>#NUM!</v>
      </c>
      <c r="X24" s="3" t="str">
        <f t="shared" si="5"/>
        <v/>
      </c>
      <c r="Z24" s="2">
        <v>21</v>
      </c>
      <c r="AA24" s="3" t="s">
        <v>338</v>
      </c>
      <c r="AB24" s="3" t="s">
        <v>36</v>
      </c>
      <c r="AC24" s="3" t="str">
        <f>IF(AB24='๑. ข้อมูลทั่วไป ๑'!$C$19,$Z24,"")</f>
        <v/>
      </c>
      <c r="AD24" s="3" t="e">
        <f t="shared" si="6"/>
        <v>#NUM!</v>
      </c>
      <c r="AE24" s="3" t="str">
        <f t="shared" si="7"/>
        <v/>
      </c>
      <c r="AF24" s="3" t="e">
        <f>IF($AE24='๑. ข้อมูลทั่วไป ๑'!$C$20,Info!$AD24,"")</f>
        <v>#NUM!</v>
      </c>
      <c r="AJ24" s="3" t="s">
        <v>339</v>
      </c>
      <c r="AO24">
        <v>21</v>
      </c>
      <c r="AP24" s="9">
        <v>21</v>
      </c>
      <c r="AU24" t="s">
        <v>7428</v>
      </c>
      <c r="AW24" t="s">
        <v>340</v>
      </c>
    </row>
    <row r="25" spans="14:49" ht="14.5" customHeight="1">
      <c r="N25">
        <v>22</v>
      </c>
      <c r="O25" s="4">
        <v>10530</v>
      </c>
      <c r="P25" s="3" t="s">
        <v>341</v>
      </c>
      <c r="Q25" s="3" t="s">
        <v>325</v>
      </c>
      <c r="R25" s="3" t="s">
        <v>36</v>
      </c>
      <c r="S25" s="3" t="s">
        <v>326</v>
      </c>
      <c r="T25" s="3" t="str">
        <f t="shared" si="2"/>
        <v>โคกแฝดหนองจอกกรุงเทพมหานคร</v>
      </c>
      <c r="U25" s="3" t="s">
        <v>232</v>
      </c>
      <c r="V25" s="3" t="str">
        <f t="shared" si="3"/>
        <v/>
      </c>
      <c r="W25" s="3" t="e">
        <f t="shared" si="4"/>
        <v>#NUM!</v>
      </c>
      <c r="X25" s="3" t="str">
        <f t="shared" si="5"/>
        <v/>
      </c>
      <c r="Z25" s="2">
        <v>22</v>
      </c>
      <c r="AA25" s="3" t="s">
        <v>342</v>
      </c>
      <c r="AB25" s="3" t="s">
        <v>36</v>
      </c>
      <c r="AC25" s="3" t="str">
        <f>IF(AB25='๑. ข้อมูลทั่วไป ๑'!$C$19,$Z25,"")</f>
        <v/>
      </c>
      <c r="AD25" s="3" t="e">
        <f t="shared" si="6"/>
        <v>#NUM!</v>
      </c>
      <c r="AE25" s="3" t="str">
        <f t="shared" si="7"/>
        <v/>
      </c>
      <c r="AF25" s="3" t="e">
        <f>IF($AE25='๑. ข้อมูลทั่วไป ๑'!$C$20,Info!$AD25,"")</f>
        <v>#NUM!</v>
      </c>
      <c r="AJ25" s="3" t="s">
        <v>343</v>
      </c>
      <c r="AO25">
        <v>22</v>
      </c>
      <c r="AP25" s="9">
        <v>22</v>
      </c>
      <c r="AU25" t="s">
        <v>7429</v>
      </c>
      <c r="AW25" t="s">
        <v>344</v>
      </c>
    </row>
    <row r="26" spans="14:49" ht="14.5" customHeight="1">
      <c r="N26">
        <v>23</v>
      </c>
      <c r="O26" s="4">
        <v>10530</v>
      </c>
      <c r="P26" s="3" t="s">
        <v>345</v>
      </c>
      <c r="Q26" s="3" t="s">
        <v>325</v>
      </c>
      <c r="R26" s="3" t="s">
        <v>36</v>
      </c>
      <c r="S26" s="3" t="s">
        <v>326</v>
      </c>
      <c r="T26" s="3" t="str">
        <f t="shared" si="2"/>
        <v>คู้ฝั่งเหนือหนองจอกกรุงเทพมหานคร</v>
      </c>
      <c r="U26" s="3" t="s">
        <v>232</v>
      </c>
      <c r="V26" s="3" t="str">
        <f t="shared" si="3"/>
        <v/>
      </c>
      <c r="W26" s="3" t="e">
        <f t="shared" si="4"/>
        <v>#NUM!</v>
      </c>
      <c r="X26" s="3" t="str">
        <f t="shared" si="5"/>
        <v/>
      </c>
      <c r="Z26" s="2">
        <v>23</v>
      </c>
      <c r="AA26" s="3" t="s">
        <v>346</v>
      </c>
      <c r="AB26" s="3" t="s">
        <v>36</v>
      </c>
      <c r="AC26" s="3" t="str">
        <f>IF(AB26='๑. ข้อมูลทั่วไป ๑'!$C$19,$Z26,"")</f>
        <v/>
      </c>
      <c r="AD26" s="3" t="e">
        <f t="shared" si="6"/>
        <v>#NUM!</v>
      </c>
      <c r="AE26" s="3" t="str">
        <f t="shared" si="7"/>
        <v/>
      </c>
      <c r="AF26" s="3" t="e">
        <f>IF($AE26='๑. ข้อมูลทั่วไป ๑'!$C$20,Info!$AD26,"")</f>
        <v>#NUM!</v>
      </c>
      <c r="AJ26" s="3" t="s">
        <v>347</v>
      </c>
      <c r="AO26">
        <v>23</v>
      </c>
      <c r="AP26" s="9">
        <v>23</v>
      </c>
      <c r="AU26" t="s">
        <v>7430</v>
      </c>
      <c r="AW26" t="s">
        <v>348</v>
      </c>
    </row>
    <row r="27" spans="14:49" ht="14.5" customHeight="1">
      <c r="N27">
        <v>24</v>
      </c>
      <c r="O27" s="4">
        <v>10530</v>
      </c>
      <c r="P27" s="3" t="s">
        <v>349</v>
      </c>
      <c r="Q27" s="3" t="s">
        <v>325</v>
      </c>
      <c r="R27" s="3" t="s">
        <v>36</v>
      </c>
      <c r="S27" s="3" t="s">
        <v>326</v>
      </c>
      <c r="T27" s="3" t="str">
        <f t="shared" si="2"/>
        <v>ลำผักชีหนองจอกกรุงเทพมหานคร</v>
      </c>
      <c r="U27" s="3" t="s">
        <v>232</v>
      </c>
      <c r="V27" s="3" t="str">
        <f t="shared" si="3"/>
        <v/>
      </c>
      <c r="W27" s="3" t="e">
        <f t="shared" si="4"/>
        <v>#NUM!</v>
      </c>
      <c r="X27" s="3" t="str">
        <f t="shared" si="5"/>
        <v/>
      </c>
      <c r="Z27" s="2">
        <v>24</v>
      </c>
      <c r="AA27" s="3" t="s">
        <v>350</v>
      </c>
      <c r="AB27" s="3" t="s">
        <v>36</v>
      </c>
      <c r="AC27" s="3" t="str">
        <f>IF(AB27='๑. ข้อมูลทั่วไป ๑'!$C$19,$Z27,"")</f>
        <v/>
      </c>
      <c r="AD27" s="3" t="e">
        <f t="shared" si="6"/>
        <v>#NUM!</v>
      </c>
      <c r="AE27" s="3" t="str">
        <f t="shared" si="7"/>
        <v/>
      </c>
      <c r="AF27" s="3" t="e">
        <f>IF($AE27='๑. ข้อมูลทั่วไป ๑'!$C$20,Info!$AD27,"")</f>
        <v>#NUM!</v>
      </c>
      <c r="AJ27" s="3" t="s">
        <v>351</v>
      </c>
      <c r="AO27">
        <v>24</v>
      </c>
      <c r="AP27" s="9">
        <v>24</v>
      </c>
      <c r="AU27" t="s">
        <v>7431</v>
      </c>
      <c r="AW27" t="s">
        <v>316</v>
      </c>
    </row>
    <row r="28" spans="14:49" ht="14.5" customHeight="1">
      <c r="N28">
        <v>25</v>
      </c>
      <c r="O28" s="4">
        <v>10530</v>
      </c>
      <c r="P28" s="3" t="s">
        <v>352</v>
      </c>
      <c r="Q28" s="3" t="s">
        <v>325</v>
      </c>
      <c r="R28" s="3" t="s">
        <v>36</v>
      </c>
      <c r="S28" s="3" t="s">
        <v>326</v>
      </c>
      <c r="T28" s="3" t="str">
        <f t="shared" si="2"/>
        <v>ลำต้อยติ่งหนองจอกกรุงเทพมหานคร</v>
      </c>
      <c r="U28" s="3" t="s">
        <v>232</v>
      </c>
      <c r="V28" s="3" t="str">
        <f t="shared" si="3"/>
        <v/>
      </c>
      <c r="W28" s="3" t="e">
        <f t="shared" si="4"/>
        <v>#NUM!</v>
      </c>
      <c r="X28" s="3" t="str">
        <f t="shared" si="5"/>
        <v/>
      </c>
      <c r="Z28" s="2">
        <v>25</v>
      </c>
      <c r="AA28" s="3" t="s">
        <v>353</v>
      </c>
      <c r="AB28" s="3" t="s">
        <v>36</v>
      </c>
      <c r="AC28" s="3" t="str">
        <f>IF(AB28='๑. ข้อมูลทั่วไป ๑'!$C$19,$Z28,"")</f>
        <v/>
      </c>
      <c r="AD28" s="3" t="e">
        <f t="shared" si="6"/>
        <v>#NUM!</v>
      </c>
      <c r="AE28" s="3" t="str">
        <f t="shared" si="7"/>
        <v/>
      </c>
      <c r="AF28" s="3" t="e">
        <f>IF($AE28='๑. ข้อมูลทั่วไป ๑'!$C$20,Info!$AD28,"")</f>
        <v>#NUM!</v>
      </c>
      <c r="AJ28" s="3" t="s">
        <v>354</v>
      </c>
      <c r="AO28">
        <v>25</v>
      </c>
      <c r="AP28" s="9">
        <v>25</v>
      </c>
      <c r="AU28" t="s">
        <v>7432</v>
      </c>
    </row>
    <row r="29" spans="14:49" ht="14.5" customHeight="1">
      <c r="N29">
        <v>26</v>
      </c>
      <c r="O29" s="4">
        <v>10500</v>
      </c>
      <c r="P29" s="3" t="s">
        <v>355</v>
      </c>
      <c r="Q29" s="3" t="s">
        <v>356</v>
      </c>
      <c r="R29" s="3" t="s">
        <v>36</v>
      </c>
      <c r="S29" s="3" t="s">
        <v>357</v>
      </c>
      <c r="T29" s="3" t="str">
        <f t="shared" si="2"/>
        <v>มหาพฤฒารามบางรักกรุงเทพมหานคร</v>
      </c>
      <c r="U29" s="3" t="s">
        <v>232</v>
      </c>
      <c r="V29" s="3" t="str">
        <f t="shared" si="3"/>
        <v/>
      </c>
      <c r="W29" s="3" t="e">
        <f t="shared" si="4"/>
        <v>#NUM!</v>
      </c>
      <c r="X29" s="3" t="str">
        <f t="shared" si="5"/>
        <v/>
      </c>
      <c r="Z29" s="2">
        <v>26</v>
      </c>
      <c r="AA29" s="3" t="s">
        <v>358</v>
      </c>
      <c r="AB29" s="3" t="s">
        <v>36</v>
      </c>
      <c r="AC29" s="3" t="str">
        <f>IF(AB29='๑. ข้อมูลทั่วไป ๑'!$C$19,$Z29,"")</f>
        <v/>
      </c>
      <c r="AD29" s="3" t="e">
        <f t="shared" si="6"/>
        <v>#NUM!</v>
      </c>
      <c r="AE29" s="3" t="str">
        <f t="shared" si="7"/>
        <v/>
      </c>
      <c r="AF29" s="3" t="e">
        <f>IF($AE29='๑. ข้อมูลทั่วไป ๑'!$C$20,Info!$AD29,"")</f>
        <v>#NUM!</v>
      </c>
      <c r="AJ29" s="3" t="s">
        <v>359</v>
      </c>
      <c r="AO29">
        <v>26</v>
      </c>
      <c r="AP29" s="9">
        <v>26</v>
      </c>
      <c r="AU29" t="s">
        <v>7433</v>
      </c>
    </row>
    <row r="30" spans="14:49" ht="14.5" customHeight="1">
      <c r="N30">
        <v>27</v>
      </c>
      <c r="O30" s="4">
        <v>10500</v>
      </c>
      <c r="P30" s="3" t="s">
        <v>360</v>
      </c>
      <c r="Q30" s="3" t="s">
        <v>356</v>
      </c>
      <c r="R30" s="3" t="s">
        <v>36</v>
      </c>
      <c r="S30" s="3" t="s">
        <v>357</v>
      </c>
      <c r="T30" s="3" t="str">
        <f t="shared" si="2"/>
        <v>สีลมบางรักกรุงเทพมหานคร</v>
      </c>
      <c r="U30" s="3" t="s">
        <v>232</v>
      </c>
      <c r="V30" s="3" t="str">
        <f t="shared" si="3"/>
        <v/>
      </c>
      <c r="W30" s="3" t="e">
        <f t="shared" si="4"/>
        <v>#NUM!</v>
      </c>
      <c r="X30" s="3" t="str">
        <f t="shared" si="5"/>
        <v/>
      </c>
      <c r="Z30" s="2">
        <v>27</v>
      </c>
      <c r="AA30" s="3" t="s">
        <v>361</v>
      </c>
      <c r="AB30" s="3" t="s">
        <v>36</v>
      </c>
      <c r="AC30" s="3" t="str">
        <f>IF(AB30='๑. ข้อมูลทั่วไป ๑'!$C$19,$Z30,"")</f>
        <v/>
      </c>
      <c r="AD30" s="3" t="e">
        <f t="shared" si="6"/>
        <v>#NUM!</v>
      </c>
      <c r="AE30" s="3" t="str">
        <f t="shared" si="7"/>
        <v/>
      </c>
      <c r="AF30" s="3" t="e">
        <f>IF($AE30='๑. ข้อมูลทั่วไป ๑'!$C$20,Info!$AD30,"")</f>
        <v>#NUM!</v>
      </c>
      <c r="AJ30" s="3" t="s">
        <v>362</v>
      </c>
      <c r="AO30">
        <v>27</v>
      </c>
      <c r="AP30" s="9">
        <v>27</v>
      </c>
      <c r="AU30" t="s">
        <v>7434</v>
      </c>
    </row>
    <row r="31" spans="14:49" ht="14.5" customHeight="1">
      <c r="N31">
        <v>28</v>
      </c>
      <c r="O31" s="4">
        <v>10500</v>
      </c>
      <c r="P31" s="3" t="s">
        <v>363</v>
      </c>
      <c r="Q31" s="3" t="s">
        <v>356</v>
      </c>
      <c r="R31" s="3" t="s">
        <v>36</v>
      </c>
      <c r="S31" s="3" t="s">
        <v>357</v>
      </c>
      <c r="T31" s="3" t="str">
        <f t="shared" si="2"/>
        <v>สุริยวงศ์บางรักกรุงเทพมหานคร</v>
      </c>
      <c r="U31" s="3" t="s">
        <v>232</v>
      </c>
      <c r="V31" s="3" t="str">
        <f t="shared" si="3"/>
        <v/>
      </c>
      <c r="W31" s="3" t="e">
        <f t="shared" si="4"/>
        <v>#NUM!</v>
      </c>
      <c r="X31" s="3" t="str">
        <f t="shared" si="5"/>
        <v/>
      </c>
      <c r="Z31" s="2">
        <v>28</v>
      </c>
      <c r="AA31" s="3" t="s">
        <v>364</v>
      </c>
      <c r="AB31" s="3" t="s">
        <v>36</v>
      </c>
      <c r="AC31" s="3" t="str">
        <f>IF(AB31='๑. ข้อมูลทั่วไป ๑'!$C$19,$Z31,"")</f>
        <v/>
      </c>
      <c r="AD31" s="3" t="e">
        <f t="shared" si="6"/>
        <v>#NUM!</v>
      </c>
      <c r="AE31" s="3" t="str">
        <f t="shared" si="7"/>
        <v/>
      </c>
      <c r="AF31" s="3" t="e">
        <f>IF($AE31='๑. ข้อมูลทั่วไป ๑'!$C$20,Info!$AD31,"")</f>
        <v>#NUM!</v>
      </c>
      <c r="AJ31" s="3" t="s">
        <v>365</v>
      </c>
      <c r="AO31">
        <v>28</v>
      </c>
      <c r="AP31" s="9">
        <v>28</v>
      </c>
      <c r="AU31" t="s">
        <v>7435</v>
      </c>
    </row>
    <row r="32" spans="14:49" ht="14.5" customHeight="1">
      <c r="N32">
        <v>29</v>
      </c>
      <c r="O32" s="4">
        <v>10500</v>
      </c>
      <c r="P32" s="3" t="s">
        <v>356</v>
      </c>
      <c r="Q32" s="3" t="s">
        <v>356</v>
      </c>
      <c r="R32" s="3" t="s">
        <v>36</v>
      </c>
      <c r="S32" s="3" t="s">
        <v>357</v>
      </c>
      <c r="T32" s="3" t="str">
        <f t="shared" si="2"/>
        <v>บางรักบางรักกรุงเทพมหานคร</v>
      </c>
      <c r="U32" s="3" t="s">
        <v>232</v>
      </c>
      <c r="V32" s="3" t="str">
        <f t="shared" si="3"/>
        <v/>
      </c>
      <c r="W32" s="3" t="e">
        <f t="shared" si="4"/>
        <v>#NUM!</v>
      </c>
      <c r="X32" s="3" t="str">
        <f t="shared" si="5"/>
        <v/>
      </c>
      <c r="Z32" s="2">
        <v>29</v>
      </c>
      <c r="AA32" s="3" t="s">
        <v>366</v>
      </c>
      <c r="AB32" s="3" t="s">
        <v>36</v>
      </c>
      <c r="AC32" s="3" t="str">
        <f>IF(AB32='๑. ข้อมูลทั่วไป ๑'!$C$19,$Z32,"")</f>
        <v/>
      </c>
      <c r="AD32" s="3" t="e">
        <f t="shared" si="6"/>
        <v>#NUM!</v>
      </c>
      <c r="AE32" s="3" t="str">
        <f t="shared" si="7"/>
        <v/>
      </c>
      <c r="AF32" s="3" t="e">
        <f>IF($AE32='๑. ข้อมูลทั่วไป ๑'!$C$20,Info!$AD32,"")</f>
        <v>#NUM!</v>
      </c>
      <c r="AJ32" s="3" t="s">
        <v>367</v>
      </c>
      <c r="AO32">
        <v>29</v>
      </c>
      <c r="AP32" s="9">
        <v>29</v>
      </c>
      <c r="AU32" t="s">
        <v>7436</v>
      </c>
    </row>
    <row r="33" spans="14:47" ht="14.5" customHeight="1">
      <c r="N33">
        <v>30</v>
      </c>
      <c r="O33" s="4">
        <v>10500</v>
      </c>
      <c r="P33" s="3" t="s">
        <v>368</v>
      </c>
      <c r="Q33" s="3" t="s">
        <v>356</v>
      </c>
      <c r="R33" s="3" t="s">
        <v>36</v>
      </c>
      <c r="S33" s="3" t="s">
        <v>357</v>
      </c>
      <c r="T33" s="3" t="str">
        <f t="shared" si="2"/>
        <v>สี่พระยาบางรักกรุงเทพมหานคร</v>
      </c>
      <c r="U33" s="3" t="s">
        <v>232</v>
      </c>
      <c r="V33" s="3" t="str">
        <f t="shared" si="3"/>
        <v/>
      </c>
      <c r="W33" s="3" t="e">
        <f t="shared" si="4"/>
        <v>#NUM!</v>
      </c>
      <c r="X33" s="3" t="str">
        <f t="shared" si="5"/>
        <v/>
      </c>
      <c r="Z33" s="2">
        <v>30</v>
      </c>
      <c r="AA33" s="3" t="s">
        <v>369</v>
      </c>
      <c r="AB33" s="3" t="s">
        <v>36</v>
      </c>
      <c r="AC33" s="3" t="str">
        <f>IF(AB33='๑. ข้อมูลทั่วไป ๑'!$C$19,$Z33,"")</f>
        <v/>
      </c>
      <c r="AD33" s="3" t="e">
        <f t="shared" si="6"/>
        <v>#NUM!</v>
      </c>
      <c r="AE33" s="3" t="str">
        <f t="shared" si="7"/>
        <v/>
      </c>
      <c r="AF33" s="3" t="e">
        <f>IF($AE33='๑. ข้อมูลทั่วไป ๑'!$C$20,Info!$AD33,"")</f>
        <v>#NUM!</v>
      </c>
      <c r="AJ33" s="3" t="s">
        <v>370</v>
      </c>
      <c r="AO33">
        <v>30</v>
      </c>
      <c r="AP33" s="9">
        <v>30</v>
      </c>
      <c r="AU33" t="s">
        <v>7437</v>
      </c>
    </row>
    <row r="34" spans="14:47" ht="14.5" customHeight="1">
      <c r="N34">
        <v>31</v>
      </c>
      <c r="O34" s="4">
        <v>10220</v>
      </c>
      <c r="P34" s="3" t="s">
        <v>371</v>
      </c>
      <c r="Q34" s="3" t="s">
        <v>358</v>
      </c>
      <c r="R34" s="3" t="s">
        <v>36</v>
      </c>
      <c r="S34" s="3" t="s">
        <v>372</v>
      </c>
      <c r="T34" s="3" t="str">
        <f t="shared" si="2"/>
        <v>อนุสาวรีย์บางเขนกรุงเทพมหานคร</v>
      </c>
      <c r="U34" s="3" t="s">
        <v>232</v>
      </c>
      <c r="V34" s="3" t="str">
        <f t="shared" si="3"/>
        <v/>
      </c>
      <c r="W34" s="3" t="e">
        <f t="shared" si="4"/>
        <v>#NUM!</v>
      </c>
      <c r="X34" s="3" t="str">
        <f t="shared" si="5"/>
        <v/>
      </c>
      <c r="Z34" s="2">
        <v>31</v>
      </c>
      <c r="AA34" s="3" t="s">
        <v>373</v>
      </c>
      <c r="AB34" s="3" t="s">
        <v>36</v>
      </c>
      <c r="AC34" s="3" t="str">
        <f>IF(AB34='๑. ข้อมูลทั่วไป ๑'!$C$19,$Z34,"")</f>
        <v/>
      </c>
      <c r="AD34" s="3" t="e">
        <f t="shared" si="6"/>
        <v>#NUM!</v>
      </c>
      <c r="AE34" s="3" t="str">
        <f t="shared" si="7"/>
        <v/>
      </c>
      <c r="AF34" s="3" t="e">
        <f>IF($AE34='๑. ข้อมูลทั่วไป ๑'!$C$20,Info!$AD34,"")</f>
        <v>#NUM!</v>
      </c>
      <c r="AJ34" s="3" t="s">
        <v>374</v>
      </c>
      <c r="AO34">
        <v>31</v>
      </c>
      <c r="AP34" s="9">
        <v>31</v>
      </c>
      <c r="AU34" t="s">
        <v>7438</v>
      </c>
    </row>
    <row r="35" spans="14:47" ht="14.5" customHeight="1">
      <c r="N35">
        <v>32</v>
      </c>
      <c r="O35" s="4">
        <v>10220</v>
      </c>
      <c r="P35" s="3" t="s">
        <v>375</v>
      </c>
      <c r="Q35" s="3" t="s">
        <v>358</v>
      </c>
      <c r="R35" s="3" t="s">
        <v>36</v>
      </c>
      <c r="S35" s="3" t="s">
        <v>372</v>
      </c>
      <c r="T35" s="3" t="str">
        <f t="shared" si="2"/>
        <v>ท่าแร้งบางเขนกรุงเทพมหานคร</v>
      </c>
      <c r="U35" s="3" t="s">
        <v>232</v>
      </c>
      <c r="V35" s="3" t="str">
        <f t="shared" si="3"/>
        <v/>
      </c>
      <c r="W35" s="3" t="e">
        <f t="shared" si="4"/>
        <v>#NUM!</v>
      </c>
      <c r="X35" s="3" t="str">
        <f t="shared" si="5"/>
        <v/>
      </c>
      <c r="Z35" s="2">
        <v>32</v>
      </c>
      <c r="AA35" s="3" t="s">
        <v>376</v>
      </c>
      <c r="AB35" s="3" t="s">
        <v>36</v>
      </c>
      <c r="AC35" s="3" t="str">
        <f>IF(AB35='๑. ข้อมูลทั่วไป ๑'!$C$19,$Z35,"")</f>
        <v/>
      </c>
      <c r="AD35" s="3" t="e">
        <f t="shared" si="6"/>
        <v>#NUM!</v>
      </c>
      <c r="AE35" s="3" t="str">
        <f t="shared" si="7"/>
        <v/>
      </c>
      <c r="AF35" s="3" t="e">
        <f>IF($AE35='๑. ข้อมูลทั่วไป ๑'!$C$20,Info!$AD35,"")</f>
        <v>#NUM!</v>
      </c>
      <c r="AJ35" s="3" t="s">
        <v>377</v>
      </c>
      <c r="AU35" t="s">
        <v>316</v>
      </c>
    </row>
    <row r="36" spans="14:47" ht="14.5" customHeight="1">
      <c r="N36">
        <v>33</v>
      </c>
      <c r="O36" s="4">
        <v>10240</v>
      </c>
      <c r="P36" s="3" t="s">
        <v>378</v>
      </c>
      <c r="Q36" s="3" t="s">
        <v>350</v>
      </c>
      <c r="R36" s="3" t="s">
        <v>36</v>
      </c>
      <c r="S36" s="3" t="s">
        <v>379</v>
      </c>
      <c r="T36" s="3" t="str">
        <f t="shared" si="2"/>
        <v>คลองจั่นบางกะปิกรุงเทพมหานคร</v>
      </c>
      <c r="U36" s="3" t="s">
        <v>232</v>
      </c>
      <c r="V36" s="3" t="str">
        <f t="shared" si="3"/>
        <v/>
      </c>
      <c r="W36" s="3" t="e">
        <f t="shared" si="4"/>
        <v>#NUM!</v>
      </c>
      <c r="X36" s="3" t="str">
        <f t="shared" si="5"/>
        <v/>
      </c>
      <c r="Z36" s="2">
        <v>33</v>
      </c>
      <c r="AA36" s="3" t="s">
        <v>356</v>
      </c>
      <c r="AB36" s="3" t="s">
        <v>36</v>
      </c>
      <c r="AC36" s="3" t="str">
        <f>IF(AB36='๑. ข้อมูลทั่วไป ๑'!$C$19,$Z36,"")</f>
        <v/>
      </c>
      <c r="AD36" s="3" t="e">
        <f t="shared" si="6"/>
        <v>#NUM!</v>
      </c>
      <c r="AE36" s="3" t="str">
        <f t="shared" si="7"/>
        <v/>
      </c>
      <c r="AF36" s="3" t="e">
        <f>IF($AE36='๑. ข้อมูลทั่วไป ๑'!$C$20,Info!$AD36,"")</f>
        <v>#NUM!</v>
      </c>
      <c r="AJ36" s="3" t="s">
        <v>380</v>
      </c>
    </row>
    <row r="37" spans="14:47" ht="14.5" customHeight="1">
      <c r="N37">
        <v>34</v>
      </c>
      <c r="O37" s="4">
        <v>10240</v>
      </c>
      <c r="P37" s="3" t="s">
        <v>381</v>
      </c>
      <c r="Q37" s="3" t="s">
        <v>350</v>
      </c>
      <c r="R37" s="3" t="s">
        <v>36</v>
      </c>
      <c r="S37" s="3" t="s">
        <v>379</v>
      </c>
      <c r="T37" s="3" t="str">
        <f t="shared" si="2"/>
        <v>หัวหมากบางกะปิกรุงเทพมหานคร</v>
      </c>
      <c r="U37" s="3" t="s">
        <v>232</v>
      </c>
      <c r="V37" s="3" t="str">
        <f t="shared" si="3"/>
        <v/>
      </c>
      <c r="W37" s="3" t="e">
        <f t="shared" si="4"/>
        <v>#NUM!</v>
      </c>
      <c r="X37" s="3" t="str">
        <f t="shared" si="5"/>
        <v/>
      </c>
      <c r="Z37" s="2">
        <v>34</v>
      </c>
      <c r="AA37" s="3" t="s">
        <v>382</v>
      </c>
      <c r="AB37" s="3" t="s">
        <v>36</v>
      </c>
      <c r="AC37" s="3" t="str">
        <f>IF(AB37='๑. ข้อมูลทั่วไป ๑'!$C$19,$Z37,"")</f>
        <v/>
      </c>
      <c r="AD37" s="3" t="e">
        <f t="shared" si="6"/>
        <v>#NUM!</v>
      </c>
      <c r="AE37" s="3" t="str">
        <f t="shared" si="7"/>
        <v/>
      </c>
      <c r="AF37" s="3" t="e">
        <f>IF($AE37='๑. ข้อมูลทั่วไป ๑'!$C$20,Info!$AD37,"")</f>
        <v>#NUM!</v>
      </c>
      <c r="AJ37" s="3" t="s">
        <v>383</v>
      </c>
    </row>
    <row r="38" spans="14:47" ht="14.5" customHeight="1">
      <c r="N38">
        <v>35</v>
      </c>
      <c r="O38" s="4">
        <v>10330</v>
      </c>
      <c r="P38" s="3" t="s">
        <v>384</v>
      </c>
      <c r="Q38" s="3" t="s">
        <v>34</v>
      </c>
      <c r="R38" s="3" t="s">
        <v>36</v>
      </c>
      <c r="S38" s="3" t="s">
        <v>385</v>
      </c>
      <c r="T38" s="3" t="str">
        <f t="shared" si="2"/>
        <v>รองเมืองปทุมวันกรุงเทพมหานคร</v>
      </c>
      <c r="U38" s="3" t="s">
        <v>232</v>
      </c>
      <c r="V38" s="3" t="str">
        <f t="shared" si="3"/>
        <v/>
      </c>
      <c r="W38" s="3" t="e">
        <f t="shared" si="4"/>
        <v>#NUM!</v>
      </c>
      <c r="X38" s="3" t="str">
        <f t="shared" si="5"/>
        <v/>
      </c>
      <c r="Z38" s="2">
        <v>35</v>
      </c>
      <c r="AA38" s="3" t="s">
        <v>34</v>
      </c>
      <c r="AB38" s="3" t="s">
        <v>36</v>
      </c>
      <c r="AC38" s="3" t="str">
        <f>IF(AB38='๑. ข้อมูลทั่วไป ๑'!$C$19,$Z38,"")</f>
        <v/>
      </c>
      <c r="AD38" s="3" t="e">
        <f t="shared" si="6"/>
        <v>#NUM!</v>
      </c>
      <c r="AE38" s="3" t="str">
        <f t="shared" si="7"/>
        <v/>
      </c>
      <c r="AF38" s="3" t="e">
        <f>IF($AE38='๑. ข้อมูลทั่วไป ๑'!$C$20,Info!$AD38,"")</f>
        <v>#NUM!</v>
      </c>
      <c r="AJ38" s="3" t="s">
        <v>386</v>
      </c>
    </row>
    <row r="39" spans="14:47" ht="14.5" customHeight="1">
      <c r="N39">
        <v>36</v>
      </c>
      <c r="O39" s="4">
        <v>10330</v>
      </c>
      <c r="P39" s="3" t="s">
        <v>387</v>
      </c>
      <c r="Q39" s="3" t="s">
        <v>34</v>
      </c>
      <c r="R39" s="3" t="s">
        <v>36</v>
      </c>
      <c r="S39" s="3" t="s">
        <v>385</v>
      </c>
      <c r="T39" s="3" t="str">
        <f t="shared" si="2"/>
        <v>วังใหม่ปทุมวันกรุงเทพมหานคร</v>
      </c>
      <c r="U39" s="3" t="s">
        <v>232</v>
      </c>
      <c r="V39" s="3" t="str">
        <f t="shared" si="3"/>
        <v/>
      </c>
      <c r="W39" s="3" t="e">
        <f t="shared" si="4"/>
        <v>#NUM!</v>
      </c>
      <c r="X39" s="3" t="str">
        <f t="shared" si="5"/>
        <v/>
      </c>
      <c r="Z39" s="2">
        <v>36</v>
      </c>
      <c r="AA39" s="3" t="s">
        <v>388</v>
      </c>
      <c r="AB39" s="3" t="s">
        <v>36</v>
      </c>
      <c r="AC39" s="3" t="str">
        <f>IF(AB39='๑. ข้อมูลทั่วไป ๑'!$C$19,$Z39,"")</f>
        <v/>
      </c>
      <c r="AD39" s="3" t="e">
        <f t="shared" si="6"/>
        <v>#NUM!</v>
      </c>
      <c r="AE39" s="3" t="str">
        <f t="shared" si="7"/>
        <v/>
      </c>
      <c r="AF39" s="3" t="e">
        <f>IF($AE39='๑. ข้อมูลทั่วไป ๑'!$C$20,Info!$AD39,"")</f>
        <v>#NUM!</v>
      </c>
      <c r="AJ39" s="3" t="s">
        <v>389</v>
      </c>
    </row>
    <row r="40" spans="14:47" ht="14.5" customHeight="1">
      <c r="N40">
        <v>37</v>
      </c>
      <c r="O40" s="4">
        <v>10330</v>
      </c>
      <c r="P40" s="3" t="s">
        <v>34</v>
      </c>
      <c r="Q40" s="3" t="s">
        <v>34</v>
      </c>
      <c r="R40" s="3" t="s">
        <v>36</v>
      </c>
      <c r="S40" s="3" t="s">
        <v>385</v>
      </c>
      <c r="T40" s="3" t="str">
        <f t="shared" si="2"/>
        <v>ปทุมวันปทุมวันกรุงเทพมหานคร</v>
      </c>
      <c r="U40" s="3" t="s">
        <v>232</v>
      </c>
      <c r="V40" s="3" t="str">
        <f t="shared" si="3"/>
        <v/>
      </c>
      <c r="W40" s="3" t="e">
        <f t="shared" si="4"/>
        <v>#NUM!</v>
      </c>
      <c r="X40" s="3" t="str">
        <f t="shared" si="5"/>
        <v/>
      </c>
      <c r="Z40" s="2">
        <v>37</v>
      </c>
      <c r="AA40" s="3" t="s">
        <v>390</v>
      </c>
      <c r="AB40" s="3" t="s">
        <v>36</v>
      </c>
      <c r="AC40" s="3" t="str">
        <f>IF(AB40='๑. ข้อมูลทั่วไป ๑'!$C$19,$Z40,"")</f>
        <v/>
      </c>
      <c r="AD40" s="3" t="e">
        <f t="shared" si="6"/>
        <v>#NUM!</v>
      </c>
      <c r="AE40" s="3" t="str">
        <f t="shared" si="7"/>
        <v/>
      </c>
      <c r="AF40" s="3" t="e">
        <f>IF($AE40='๑. ข้อมูลทั่วไป ๑'!$C$20,Info!$AD40,"")</f>
        <v>#NUM!</v>
      </c>
      <c r="AJ40" s="3" t="s">
        <v>391</v>
      </c>
    </row>
    <row r="41" spans="14:47" ht="14.5" customHeight="1">
      <c r="N41">
        <v>38</v>
      </c>
      <c r="O41" s="4">
        <v>10330</v>
      </c>
      <c r="P41" s="3" t="s">
        <v>39</v>
      </c>
      <c r="Q41" s="3" t="s">
        <v>34</v>
      </c>
      <c r="R41" s="3" t="s">
        <v>36</v>
      </c>
      <c r="S41" s="3" t="s">
        <v>385</v>
      </c>
      <c r="T41" s="3" t="str">
        <f t="shared" si="2"/>
        <v>ลุมพินีปทุมวันกรุงเทพมหานคร</v>
      </c>
      <c r="U41" s="3" t="s">
        <v>232</v>
      </c>
      <c r="V41" s="3" t="str">
        <f t="shared" si="3"/>
        <v/>
      </c>
      <c r="W41" s="3" t="e">
        <f t="shared" si="4"/>
        <v>#NUM!</v>
      </c>
      <c r="X41" s="3" t="str">
        <f t="shared" si="5"/>
        <v/>
      </c>
      <c r="Z41" s="2">
        <v>38</v>
      </c>
      <c r="AA41" s="3" t="s">
        <v>392</v>
      </c>
      <c r="AB41" s="3" t="s">
        <v>36</v>
      </c>
      <c r="AC41" s="3" t="str">
        <f>IF(AB41='๑. ข้อมูลทั่วไป ๑'!$C$19,$Z41,"")</f>
        <v/>
      </c>
      <c r="AD41" s="3" t="e">
        <f t="shared" si="6"/>
        <v>#NUM!</v>
      </c>
      <c r="AE41" s="3" t="str">
        <f t="shared" si="7"/>
        <v/>
      </c>
      <c r="AF41" s="3" t="e">
        <f>IF($AE41='๑. ข้อมูลทั่วไป ๑'!$C$20,Info!$AD41,"")</f>
        <v>#NUM!</v>
      </c>
      <c r="AJ41" s="3" t="s">
        <v>393</v>
      </c>
    </row>
    <row r="42" spans="14:47" ht="14.5" customHeight="1">
      <c r="N42">
        <v>39</v>
      </c>
      <c r="O42" s="4">
        <v>10100</v>
      </c>
      <c r="P42" s="3" t="s">
        <v>394</v>
      </c>
      <c r="Q42" s="3" t="s">
        <v>390</v>
      </c>
      <c r="R42" s="3" t="s">
        <v>36</v>
      </c>
      <c r="S42" s="3" t="s">
        <v>395</v>
      </c>
      <c r="T42" s="3" t="str">
        <f t="shared" si="2"/>
        <v>ป้อมปราบป้อมปราบศัตรูพ่ายกรุงเทพมหานคร</v>
      </c>
      <c r="U42" s="3" t="s">
        <v>232</v>
      </c>
      <c r="V42" s="3" t="str">
        <f t="shared" si="3"/>
        <v/>
      </c>
      <c r="W42" s="3" t="e">
        <f t="shared" si="4"/>
        <v>#NUM!</v>
      </c>
      <c r="X42" s="3" t="str">
        <f t="shared" si="5"/>
        <v/>
      </c>
      <c r="Z42" s="2">
        <v>39</v>
      </c>
      <c r="AA42" s="3" t="s">
        <v>396</v>
      </c>
      <c r="AB42" s="3" t="s">
        <v>36</v>
      </c>
      <c r="AC42" s="3" t="str">
        <f>IF(AB42='๑. ข้อมูลทั่วไป ๑'!$C$19,$Z42,"")</f>
        <v/>
      </c>
      <c r="AD42" s="3" t="e">
        <f t="shared" si="6"/>
        <v>#NUM!</v>
      </c>
      <c r="AE42" s="3" t="str">
        <f t="shared" si="7"/>
        <v/>
      </c>
      <c r="AF42" s="3" t="e">
        <f>IF($AE42='๑. ข้อมูลทั่วไป ๑'!$C$20,Info!$AD42,"")</f>
        <v>#NUM!</v>
      </c>
      <c r="AJ42" s="3" t="s">
        <v>397</v>
      </c>
    </row>
    <row r="43" spans="14:47" ht="14.5" customHeight="1">
      <c r="N43">
        <v>40</v>
      </c>
      <c r="O43" s="4">
        <v>10100</v>
      </c>
      <c r="P43" s="3" t="s">
        <v>398</v>
      </c>
      <c r="Q43" s="3" t="s">
        <v>390</v>
      </c>
      <c r="R43" s="3" t="s">
        <v>36</v>
      </c>
      <c r="S43" s="3" t="s">
        <v>395</v>
      </c>
      <c r="T43" s="3" t="str">
        <f t="shared" si="2"/>
        <v>วัดเทพศิรินทร์ป้อมปราบศัตรูพ่ายกรุงเทพมหานคร</v>
      </c>
      <c r="U43" s="3" t="s">
        <v>232</v>
      </c>
      <c r="V43" s="3" t="str">
        <f t="shared" si="3"/>
        <v/>
      </c>
      <c r="W43" s="3" t="e">
        <f t="shared" si="4"/>
        <v>#NUM!</v>
      </c>
      <c r="X43" s="3" t="str">
        <f t="shared" si="5"/>
        <v/>
      </c>
      <c r="Z43" s="2">
        <v>40</v>
      </c>
      <c r="AA43" s="3" t="s">
        <v>230</v>
      </c>
      <c r="AB43" s="3" t="s">
        <v>36</v>
      </c>
      <c r="AC43" s="3" t="str">
        <f>IF(AB43='๑. ข้อมูลทั่วไป ๑'!$C$19,$Z43,"")</f>
        <v/>
      </c>
      <c r="AD43" s="3" t="e">
        <f t="shared" si="6"/>
        <v>#NUM!</v>
      </c>
      <c r="AE43" s="3" t="str">
        <f t="shared" si="7"/>
        <v/>
      </c>
      <c r="AF43" s="3" t="e">
        <f>IF($AE43='๑. ข้อมูลทั่วไป ๑'!$C$20,Info!$AD43,"")</f>
        <v>#NUM!</v>
      </c>
      <c r="AJ43" s="3" t="s">
        <v>399</v>
      </c>
    </row>
    <row r="44" spans="14:47" ht="14.5" customHeight="1">
      <c r="N44">
        <v>41</v>
      </c>
      <c r="O44" s="4">
        <v>10100</v>
      </c>
      <c r="P44" s="3" t="s">
        <v>400</v>
      </c>
      <c r="Q44" s="3" t="s">
        <v>390</v>
      </c>
      <c r="R44" s="3" t="s">
        <v>36</v>
      </c>
      <c r="S44" s="3" t="s">
        <v>395</v>
      </c>
      <c r="T44" s="3" t="str">
        <f t="shared" si="2"/>
        <v>คลองมหานาคป้อมปราบศัตรูพ่ายกรุงเทพมหานคร</v>
      </c>
      <c r="U44" s="3" t="s">
        <v>232</v>
      </c>
      <c r="V44" s="3" t="str">
        <f t="shared" si="3"/>
        <v/>
      </c>
      <c r="W44" s="3" t="e">
        <f t="shared" si="4"/>
        <v>#NUM!</v>
      </c>
      <c r="X44" s="3" t="str">
        <f t="shared" si="5"/>
        <v/>
      </c>
      <c r="Z44" s="2">
        <v>41</v>
      </c>
      <c r="AA44" s="3" t="s">
        <v>401</v>
      </c>
      <c r="AB44" s="3" t="s">
        <v>36</v>
      </c>
      <c r="AC44" s="3" t="str">
        <f>IF(AB44='๑. ข้อมูลทั่วไป ๑'!$C$19,$Z44,"")</f>
        <v/>
      </c>
      <c r="AD44" s="3" t="e">
        <f t="shared" si="6"/>
        <v>#NUM!</v>
      </c>
      <c r="AE44" s="3" t="str">
        <f t="shared" si="7"/>
        <v/>
      </c>
      <c r="AF44" s="3" t="e">
        <f>IF($AE44='๑. ข้อมูลทั่วไป ๑'!$C$20,Info!$AD44,"")</f>
        <v>#NUM!</v>
      </c>
      <c r="AJ44" s="3" t="s">
        <v>402</v>
      </c>
    </row>
    <row r="45" spans="14:47" ht="14.5" customHeight="1">
      <c r="N45">
        <v>42</v>
      </c>
      <c r="O45" s="4">
        <v>10100</v>
      </c>
      <c r="P45" s="3" t="s">
        <v>403</v>
      </c>
      <c r="Q45" s="3" t="s">
        <v>390</v>
      </c>
      <c r="R45" s="3" t="s">
        <v>36</v>
      </c>
      <c r="S45" s="3" t="s">
        <v>395</v>
      </c>
      <c r="T45" s="3" t="str">
        <f t="shared" si="2"/>
        <v>บ้านบาตรป้อมปราบศัตรูพ่ายกรุงเทพมหานคร</v>
      </c>
      <c r="U45" s="3" t="s">
        <v>232</v>
      </c>
      <c r="V45" s="3" t="str">
        <f t="shared" si="3"/>
        <v/>
      </c>
      <c r="W45" s="3" t="e">
        <f t="shared" si="4"/>
        <v>#NUM!</v>
      </c>
      <c r="X45" s="3" t="str">
        <f t="shared" si="5"/>
        <v/>
      </c>
      <c r="Z45" s="2">
        <v>42</v>
      </c>
      <c r="AA45" s="3" t="s">
        <v>404</v>
      </c>
      <c r="AB45" s="3" t="s">
        <v>36</v>
      </c>
      <c r="AC45" s="3" t="str">
        <f>IF(AB45='๑. ข้อมูลทั่วไป ๑'!$C$19,$Z45,"")</f>
        <v/>
      </c>
      <c r="AD45" s="3" t="e">
        <f t="shared" si="6"/>
        <v>#NUM!</v>
      </c>
      <c r="AE45" s="3" t="str">
        <f t="shared" si="7"/>
        <v/>
      </c>
      <c r="AF45" s="3" t="e">
        <f>IF($AE45='๑. ข้อมูลทั่วไป ๑'!$C$20,Info!$AD45,"")</f>
        <v>#NUM!</v>
      </c>
      <c r="AJ45" s="3" t="s">
        <v>405</v>
      </c>
    </row>
    <row r="46" spans="14:47" ht="14.5" customHeight="1">
      <c r="N46">
        <v>43</v>
      </c>
      <c r="O46" s="4">
        <v>10100</v>
      </c>
      <c r="P46" s="3" t="s">
        <v>406</v>
      </c>
      <c r="Q46" s="3" t="s">
        <v>390</v>
      </c>
      <c r="R46" s="3" t="s">
        <v>36</v>
      </c>
      <c r="S46" s="3" t="s">
        <v>395</v>
      </c>
      <c r="T46" s="3" t="str">
        <f t="shared" si="2"/>
        <v>วัดโสมนัสป้อมปราบศัตรูพ่ายกรุงเทพมหานคร</v>
      </c>
      <c r="U46" s="3" t="s">
        <v>232</v>
      </c>
      <c r="V46" s="3" t="str">
        <f t="shared" si="3"/>
        <v/>
      </c>
      <c r="W46" s="3" t="e">
        <f t="shared" si="4"/>
        <v>#NUM!</v>
      </c>
      <c r="X46" s="3" t="str">
        <f t="shared" si="5"/>
        <v/>
      </c>
      <c r="Z46" s="2">
        <v>43</v>
      </c>
      <c r="AA46" s="3" t="s">
        <v>407</v>
      </c>
      <c r="AB46" s="3" t="s">
        <v>36</v>
      </c>
      <c r="AC46" s="3" t="str">
        <f>IF(AB46='๑. ข้อมูลทั่วไป ๑'!$C$19,$Z46,"")</f>
        <v/>
      </c>
      <c r="AD46" s="3" t="e">
        <f t="shared" si="6"/>
        <v>#NUM!</v>
      </c>
      <c r="AE46" s="3" t="str">
        <f t="shared" si="7"/>
        <v/>
      </c>
      <c r="AF46" s="3" t="e">
        <f>IF($AE46='๑. ข้อมูลทั่วไป ๑'!$C$20,Info!$AD46,"")</f>
        <v>#NUM!</v>
      </c>
      <c r="AJ46" s="3" t="s">
        <v>408</v>
      </c>
    </row>
    <row r="47" spans="14:47" ht="14.5" customHeight="1">
      <c r="N47">
        <v>44</v>
      </c>
      <c r="O47" s="4">
        <v>10260</v>
      </c>
      <c r="P47" s="3" t="s">
        <v>409</v>
      </c>
      <c r="Q47" s="3" t="s">
        <v>396</v>
      </c>
      <c r="R47" s="3" t="s">
        <v>36</v>
      </c>
      <c r="S47" s="3" t="s">
        <v>410</v>
      </c>
      <c r="T47" s="3" t="str">
        <f t="shared" si="2"/>
        <v>บางจากพระโขนงกรุงเทพมหานคร</v>
      </c>
      <c r="U47" s="3" t="s">
        <v>232</v>
      </c>
      <c r="V47" s="3" t="str">
        <f t="shared" si="3"/>
        <v/>
      </c>
      <c r="W47" s="3" t="e">
        <f t="shared" si="4"/>
        <v>#NUM!</v>
      </c>
      <c r="X47" s="3" t="str">
        <f t="shared" si="5"/>
        <v/>
      </c>
      <c r="Z47" s="2">
        <v>44</v>
      </c>
      <c r="AA47" s="3" t="s">
        <v>411</v>
      </c>
      <c r="AB47" s="3" t="s">
        <v>36</v>
      </c>
      <c r="AC47" s="3" t="str">
        <f>IF(AB47='๑. ข้อมูลทั่วไป ๑'!$C$19,$Z47,"")</f>
        <v/>
      </c>
      <c r="AD47" s="3" t="e">
        <f t="shared" si="6"/>
        <v>#NUM!</v>
      </c>
      <c r="AE47" s="3" t="str">
        <f t="shared" si="7"/>
        <v/>
      </c>
      <c r="AF47" s="3" t="e">
        <f>IF($AE47='๑. ข้อมูลทั่วไป ๑'!$C$20,Info!$AD47,"")</f>
        <v>#NUM!</v>
      </c>
      <c r="AJ47" s="3" t="s">
        <v>412</v>
      </c>
    </row>
    <row r="48" spans="14:47" ht="14.5" customHeight="1">
      <c r="N48">
        <v>45</v>
      </c>
      <c r="O48" s="4">
        <v>10260</v>
      </c>
      <c r="P48" s="3" t="s">
        <v>413</v>
      </c>
      <c r="Q48" s="3" t="s">
        <v>396</v>
      </c>
      <c r="R48" s="3" t="s">
        <v>36</v>
      </c>
      <c r="S48" s="3" t="s">
        <v>410</v>
      </c>
      <c r="T48" s="3" t="str">
        <f t="shared" si="2"/>
        <v>พระโขนงใต้พระโขนงกรุงเทพมหานคร</v>
      </c>
      <c r="U48" s="3" t="s">
        <v>232</v>
      </c>
      <c r="V48" s="3" t="str">
        <f t="shared" si="3"/>
        <v/>
      </c>
      <c r="W48" s="3" t="e">
        <f t="shared" si="4"/>
        <v>#NUM!</v>
      </c>
      <c r="X48" s="3" t="str">
        <f t="shared" si="5"/>
        <v/>
      </c>
      <c r="Z48" s="2">
        <v>45</v>
      </c>
      <c r="AA48" s="3" t="s">
        <v>414</v>
      </c>
      <c r="AB48" s="3" t="s">
        <v>36</v>
      </c>
      <c r="AC48" s="3" t="str">
        <f>IF(AB48='๑. ข้อมูลทั่วไป ๑'!$C$19,$Z48,"")</f>
        <v/>
      </c>
      <c r="AD48" s="3" t="e">
        <f t="shared" si="6"/>
        <v>#NUM!</v>
      </c>
      <c r="AE48" s="3" t="str">
        <f t="shared" si="7"/>
        <v/>
      </c>
      <c r="AF48" s="3" t="e">
        <f>IF($AE48='๑. ข้อมูลทั่วไป ๑'!$C$20,Info!$AD48,"")</f>
        <v>#NUM!</v>
      </c>
      <c r="AJ48" s="3" t="s">
        <v>415</v>
      </c>
    </row>
    <row r="49" spans="14:36" ht="14.5" customHeight="1">
      <c r="N49">
        <v>46</v>
      </c>
      <c r="O49" s="4">
        <v>10510</v>
      </c>
      <c r="P49" s="3" t="s">
        <v>404</v>
      </c>
      <c r="Q49" s="3" t="s">
        <v>404</v>
      </c>
      <c r="R49" s="3" t="s">
        <v>36</v>
      </c>
      <c r="S49" s="3" t="s">
        <v>416</v>
      </c>
      <c r="T49" s="3" t="str">
        <f t="shared" si="2"/>
        <v>มีนบุรีมีนบุรีกรุงเทพมหานคร</v>
      </c>
      <c r="U49" s="3" t="s">
        <v>232</v>
      </c>
      <c r="V49" s="3" t="str">
        <f t="shared" si="3"/>
        <v/>
      </c>
      <c r="W49" s="3" t="e">
        <f t="shared" si="4"/>
        <v>#NUM!</v>
      </c>
      <c r="X49" s="3" t="str">
        <f t="shared" si="5"/>
        <v/>
      </c>
      <c r="Z49" s="2">
        <v>46</v>
      </c>
      <c r="AA49" s="3" t="s">
        <v>417</v>
      </c>
      <c r="AB49" s="3" t="s">
        <v>36</v>
      </c>
      <c r="AC49" s="3" t="str">
        <f>IF(AB49='๑. ข้อมูลทั่วไป ๑'!$C$19,$Z49,"")</f>
        <v/>
      </c>
      <c r="AD49" s="3" t="e">
        <f t="shared" si="6"/>
        <v>#NUM!</v>
      </c>
      <c r="AE49" s="3" t="str">
        <f t="shared" si="7"/>
        <v/>
      </c>
      <c r="AF49" s="3" t="e">
        <f>IF($AE49='๑. ข้อมูลทั่วไป ๑'!$C$20,Info!$AD49,"")</f>
        <v>#NUM!</v>
      </c>
      <c r="AJ49" s="3" t="s">
        <v>418</v>
      </c>
    </row>
    <row r="50" spans="14:36" ht="14.5" customHeight="1">
      <c r="N50">
        <v>47</v>
      </c>
      <c r="O50" s="4">
        <v>10510</v>
      </c>
      <c r="P50" s="3" t="s">
        <v>419</v>
      </c>
      <c r="Q50" s="3" t="s">
        <v>404</v>
      </c>
      <c r="R50" s="3" t="s">
        <v>36</v>
      </c>
      <c r="S50" s="3" t="s">
        <v>416</v>
      </c>
      <c r="T50" s="3" t="str">
        <f t="shared" si="2"/>
        <v>แสนแสบมีนบุรีกรุงเทพมหานคร</v>
      </c>
      <c r="U50" s="3" t="s">
        <v>232</v>
      </c>
      <c r="V50" s="3" t="str">
        <f t="shared" si="3"/>
        <v/>
      </c>
      <c r="W50" s="3" t="e">
        <f t="shared" si="4"/>
        <v>#NUM!</v>
      </c>
      <c r="X50" s="3" t="str">
        <f t="shared" si="5"/>
        <v/>
      </c>
      <c r="Z50" s="2">
        <v>47</v>
      </c>
      <c r="AA50" s="3" t="s">
        <v>420</v>
      </c>
      <c r="AB50" s="3" t="s">
        <v>36</v>
      </c>
      <c r="AC50" s="3" t="str">
        <f>IF(AB50='๑. ข้อมูลทั่วไป ๑'!$C$19,$Z50,"")</f>
        <v/>
      </c>
      <c r="AD50" s="3" t="e">
        <f t="shared" si="6"/>
        <v>#NUM!</v>
      </c>
      <c r="AE50" s="3" t="str">
        <f t="shared" si="7"/>
        <v/>
      </c>
      <c r="AF50" s="3" t="e">
        <f>IF($AE50='๑. ข้อมูลทั่วไป ๑'!$C$20,Info!$AD50,"")</f>
        <v>#NUM!</v>
      </c>
      <c r="AJ50" s="3" t="s">
        <v>421</v>
      </c>
    </row>
    <row r="51" spans="14:36" ht="14.5" customHeight="1">
      <c r="N51">
        <v>48</v>
      </c>
      <c r="O51" s="4">
        <v>10520</v>
      </c>
      <c r="P51" s="3" t="s">
        <v>417</v>
      </c>
      <c r="Q51" s="3" t="s">
        <v>417</v>
      </c>
      <c r="R51" s="3" t="s">
        <v>36</v>
      </c>
      <c r="S51" s="3" t="s">
        <v>422</v>
      </c>
      <c r="T51" s="3" t="str">
        <f t="shared" si="2"/>
        <v>ลาดกระบังลาดกระบังกรุงเทพมหานคร</v>
      </c>
      <c r="U51" s="3" t="s">
        <v>232</v>
      </c>
      <c r="V51" s="3" t="str">
        <f t="shared" si="3"/>
        <v/>
      </c>
      <c r="W51" s="3" t="e">
        <f t="shared" si="4"/>
        <v>#NUM!</v>
      </c>
      <c r="X51" s="3" t="str">
        <f t="shared" si="5"/>
        <v/>
      </c>
      <c r="Z51" s="2">
        <v>48</v>
      </c>
      <c r="AA51" s="3" t="s">
        <v>423</v>
      </c>
      <c r="AB51" s="3" t="s">
        <v>36</v>
      </c>
      <c r="AC51" s="3" t="str">
        <f>IF(AB51='๑. ข้อมูลทั่วไป ๑'!$C$19,$Z51,"")</f>
        <v/>
      </c>
      <c r="AD51" s="3" t="e">
        <f t="shared" si="6"/>
        <v>#NUM!</v>
      </c>
      <c r="AE51" s="3" t="str">
        <f t="shared" si="7"/>
        <v/>
      </c>
      <c r="AF51" s="3" t="e">
        <f>IF($AE51='๑. ข้อมูลทั่วไป ๑'!$C$20,Info!$AD51,"")</f>
        <v>#NUM!</v>
      </c>
      <c r="AJ51" s="3" t="s">
        <v>424</v>
      </c>
    </row>
    <row r="52" spans="14:36" ht="14.5" customHeight="1">
      <c r="N52">
        <v>49</v>
      </c>
      <c r="O52" s="4">
        <v>10520</v>
      </c>
      <c r="P52" s="3" t="s">
        <v>425</v>
      </c>
      <c r="Q52" s="3" t="s">
        <v>417</v>
      </c>
      <c r="R52" s="3" t="s">
        <v>36</v>
      </c>
      <c r="S52" s="3" t="s">
        <v>422</v>
      </c>
      <c r="T52" s="3" t="str">
        <f t="shared" si="2"/>
        <v>คลองสองต้นนุ่นลาดกระบังกรุงเทพมหานคร</v>
      </c>
      <c r="U52" s="3" t="s">
        <v>232</v>
      </c>
      <c r="V52" s="3" t="str">
        <f t="shared" si="3"/>
        <v/>
      </c>
      <c r="W52" s="3" t="e">
        <f t="shared" si="4"/>
        <v>#NUM!</v>
      </c>
      <c r="X52" s="3" t="str">
        <f t="shared" si="5"/>
        <v/>
      </c>
      <c r="Z52" s="2">
        <v>49</v>
      </c>
      <c r="AA52" s="3" t="s">
        <v>426</v>
      </c>
      <c r="AB52" s="3" t="s">
        <v>36</v>
      </c>
      <c r="AC52" s="3" t="str">
        <f>IF(AB52='๑. ข้อมูลทั่วไป ๑'!$C$19,$Z52,"")</f>
        <v/>
      </c>
      <c r="AD52" s="3" t="e">
        <f t="shared" si="6"/>
        <v>#NUM!</v>
      </c>
      <c r="AE52" s="3" t="str">
        <f t="shared" si="7"/>
        <v/>
      </c>
      <c r="AF52" s="3" t="e">
        <f>IF($AE52='๑. ข้อมูลทั่วไป ๑'!$C$20,Info!$AD52,"")</f>
        <v>#NUM!</v>
      </c>
      <c r="AJ52" s="3" t="s">
        <v>427</v>
      </c>
    </row>
    <row r="53" spans="14:36" ht="14.5" customHeight="1">
      <c r="N53">
        <v>50</v>
      </c>
      <c r="O53" s="4">
        <v>10520</v>
      </c>
      <c r="P53" s="3" t="s">
        <v>428</v>
      </c>
      <c r="Q53" s="3" t="s">
        <v>417</v>
      </c>
      <c r="R53" s="3" t="s">
        <v>36</v>
      </c>
      <c r="S53" s="3" t="s">
        <v>422</v>
      </c>
      <c r="T53" s="3" t="str">
        <f t="shared" si="2"/>
        <v>คลองสามประเวศลาดกระบังกรุงเทพมหานคร</v>
      </c>
      <c r="U53" s="3" t="s">
        <v>232</v>
      </c>
      <c r="V53" s="3" t="str">
        <f t="shared" si="3"/>
        <v/>
      </c>
      <c r="W53" s="3" t="e">
        <f t="shared" si="4"/>
        <v>#NUM!</v>
      </c>
      <c r="X53" s="3" t="str">
        <f t="shared" si="5"/>
        <v/>
      </c>
      <c r="Z53" s="2">
        <v>50</v>
      </c>
      <c r="AA53" s="3" t="s">
        <v>429</v>
      </c>
      <c r="AB53" s="3" t="s">
        <v>36</v>
      </c>
      <c r="AC53" s="3" t="str">
        <f>IF(AB53='๑. ข้อมูลทั่วไป ๑'!$C$19,$Z53,"")</f>
        <v/>
      </c>
      <c r="AD53" s="3" t="e">
        <f t="shared" si="6"/>
        <v>#NUM!</v>
      </c>
      <c r="AE53" s="3" t="str">
        <f t="shared" si="7"/>
        <v/>
      </c>
      <c r="AF53" s="3" t="e">
        <f>IF($AE53='๑. ข้อมูลทั่วไป ๑'!$C$20,Info!$AD53,"")</f>
        <v>#NUM!</v>
      </c>
      <c r="AJ53" s="3" t="s">
        <v>430</v>
      </c>
    </row>
    <row r="54" spans="14:36" ht="14.5" customHeight="1">
      <c r="N54">
        <v>51</v>
      </c>
      <c r="O54" s="4">
        <v>10520</v>
      </c>
      <c r="P54" s="3" t="s">
        <v>431</v>
      </c>
      <c r="Q54" s="3" t="s">
        <v>417</v>
      </c>
      <c r="R54" s="3" t="s">
        <v>36</v>
      </c>
      <c r="S54" s="3" t="s">
        <v>422</v>
      </c>
      <c r="T54" s="3" t="str">
        <f t="shared" si="2"/>
        <v>ลำปลาทิวลาดกระบังกรุงเทพมหานคร</v>
      </c>
      <c r="U54" s="3" t="s">
        <v>232</v>
      </c>
      <c r="V54" s="3" t="str">
        <f t="shared" si="3"/>
        <v/>
      </c>
      <c r="W54" s="3" t="e">
        <f t="shared" si="4"/>
        <v>#NUM!</v>
      </c>
      <c r="X54" s="3" t="str">
        <f t="shared" si="5"/>
        <v/>
      </c>
      <c r="Z54" s="2">
        <v>51</v>
      </c>
      <c r="AA54" s="3" t="s">
        <v>432</v>
      </c>
      <c r="AB54" s="3" t="s">
        <v>36</v>
      </c>
      <c r="AC54" s="3" t="str">
        <f>IF(AB54='๑. ข้อมูลทั่วไป ๑'!$C$19,$Z54,"")</f>
        <v/>
      </c>
      <c r="AD54" s="3" t="e">
        <f t="shared" si="6"/>
        <v>#NUM!</v>
      </c>
      <c r="AE54" s="3" t="str">
        <f t="shared" si="7"/>
        <v/>
      </c>
      <c r="AF54" s="3" t="e">
        <f>IF($AE54='๑. ข้อมูลทั่วไป ๑'!$C$20,Info!$AD54,"")</f>
        <v>#NUM!</v>
      </c>
      <c r="AJ54" s="3" t="s">
        <v>433</v>
      </c>
    </row>
    <row r="55" spans="14:36" ht="14.5" customHeight="1">
      <c r="N55">
        <v>52</v>
      </c>
      <c r="O55" s="4">
        <v>10520</v>
      </c>
      <c r="P55" s="3" t="s">
        <v>434</v>
      </c>
      <c r="Q55" s="3" t="s">
        <v>417</v>
      </c>
      <c r="R55" s="3" t="s">
        <v>36</v>
      </c>
      <c r="S55" s="3" t="s">
        <v>422</v>
      </c>
      <c r="T55" s="3" t="str">
        <f t="shared" si="2"/>
        <v>ทับยาวลาดกระบังกรุงเทพมหานคร</v>
      </c>
      <c r="U55" s="3" t="s">
        <v>232</v>
      </c>
      <c r="V55" s="3" t="str">
        <f t="shared" si="3"/>
        <v/>
      </c>
      <c r="W55" s="3" t="e">
        <f t="shared" si="4"/>
        <v>#NUM!</v>
      </c>
      <c r="X55" s="3" t="str">
        <f t="shared" si="5"/>
        <v/>
      </c>
      <c r="Z55" s="2">
        <v>52</v>
      </c>
      <c r="AA55" s="3" t="s">
        <v>435</v>
      </c>
      <c r="AB55" s="3" t="s">
        <v>36</v>
      </c>
      <c r="AC55" s="3" t="str">
        <f>IF(AB55='๑. ข้อมูลทั่วไป ๑'!$C$19,$Z55,"")</f>
        <v/>
      </c>
      <c r="AD55" s="3" t="e">
        <f t="shared" si="6"/>
        <v>#NUM!</v>
      </c>
      <c r="AE55" s="3" t="str">
        <f t="shared" si="7"/>
        <v/>
      </c>
      <c r="AF55" s="3" t="e">
        <f>IF($AE55='๑. ข้อมูลทั่วไป ๑'!$C$20,Info!$AD55,"")</f>
        <v>#NUM!</v>
      </c>
      <c r="AJ55" s="3" t="s">
        <v>436</v>
      </c>
    </row>
    <row r="56" spans="14:36" ht="14.5" customHeight="1">
      <c r="N56">
        <v>53</v>
      </c>
      <c r="O56" s="4">
        <v>10520</v>
      </c>
      <c r="P56" s="3" t="s">
        <v>437</v>
      </c>
      <c r="Q56" s="3" t="s">
        <v>417</v>
      </c>
      <c r="R56" s="3" t="s">
        <v>36</v>
      </c>
      <c r="S56" s="3" t="s">
        <v>422</v>
      </c>
      <c r="T56" s="3" t="str">
        <f t="shared" si="2"/>
        <v>ขุมทองลาดกระบังกรุงเทพมหานคร</v>
      </c>
      <c r="U56" s="3" t="s">
        <v>232</v>
      </c>
      <c r="V56" s="3" t="str">
        <f t="shared" si="3"/>
        <v/>
      </c>
      <c r="W56" s="3" t="e">
        <f t="shared" si="4"/>
        <v>#NUM!</v>
      </c>
      <c r="X56" s="3" t="str">
        <f t="shared" si="5"/>
        <v/>
      </c>
      <c r="Z56" s="2">
        <v>53</v>
      </c>
      <c r="AA56" s="3" t="s">
        <v>438</v>
      </c>
      <c r="AB56" s="3" t="s">
        <v>36</v>
      </c>
      <c r="AC56" s="3" t="str">
        <f>IF(AB56='๑. ข้อมูลทั่วไป ๑'!$C$19,$Z56,"")</f>
        <v/>
      </c>
      <c r="AD56" s="3" t="e">
        <f t="shared" si="6"/>
        <v>#NUM!</v>
      </c>
      <c r="AE56" s="3" t="str">
        <f t="shared" si="7"/>
        <v/>
      </c>
      <c r="AF56" s="3" t="e">
        <f>IF($AE56='๑. ข้อมูลทั่วไป ๑'!$C$20,Info!$AD56,"")</f>
        <v>#NUM!</v>
      </c>
      <c r="AJ56" s="3" t="s">
        <v>439</v>
      </c>
    </row>
    <row r="57" spans="14:36" ht="14.5" customHeight="1">
      <c r="N57">
        <v>54</v>
      </c>
      <c r="O57" s="4">
        <v>10120</v>
      </c>
      <c r="P57" s="3" t="s">
        <v>440</v>
      </c>
      <c r="Q57" s="3" t="s">
        <v>407</v>
      </c>
      <c r="R57" s="3" t="s">
        <v>36</v>
      </c>
      <c r="S57" s="3" t="s">
        <v>441</v>
      </c>
      <c r="T57" s="3" t="str">
        <f t="shared" si="2"/>
        <v>ช่องนนทรียานนาวากรุงเทพมหานคร</v>
      </c>
      <c r="U57" s="3" t="s">
        <v>232</v>
      </c>
      <c r="V57" s="3" t="str">
        <f t="shared" si="3"/>
        <v/>
      </c>
      <c r="W57" s="3" t="e">
        <f t="shared" si="4"/>
        <v>#NUM!</v>
      </c>
      <c r="X57" s="3" t="str">
        <f t="shared" si="5"/>
        <v/>
      </c>
      <c r="Z57" s="2">
        <v>54</v>
      </c>
      <c r="AA57" s="3" t="s">
        <v>442</v>
      </c>
      <c r="AB57" s="3" t="s">
        <v>36</v>
      </c>
      <c r="AC57" s="3" t="str">
        <f>IF(AB57='๑. ข้อมูลทั่วไป ๑'!$C$19,$Z57,"")</f>
        <v/>
      </c>
      <c r="AD57" s="3" t="e">
        <f t="shared" si="6"/>
        <v>#NUM!</v>
      </c>
      <c r="AE57" s="3" t="str">
        <f t="shared" si="7"/>
        <v/>
      </c>
      <c r="AF57" s="3" t="e">
        <f>IF($AE57='๑. ข้อมูลทั่วไป ๑'!$C$20,Info!$AD57,"")</f>
        <v>#NUM!</v>
      </c>
      <c r="AJ57" s="3" t="s">
        <v>443</v>
      </c>
    </row>
    <row r="58" spans="14:36" ht="14.5" customHeight="1">
      <c r="N58">
        <v>55</v>
      </c>
      <c r="O58" s="4">
        <v>10120</v>
      </c>
      <c r="P58" s="3" t="s">
        <v>444</v>
      </c>
      <c r="Q58" s="3" t="s">
        <v>407</v>
      </c>
      <c r="R58" s="3" t="s">
        <v>36</v>
      </c>
      <c r="S58" s="3" t="s">
        <v>441</v>
      </c>
      <c r="T58" s="3" t="str">
        <f t="shared" si="2"/>
        <v>บางโพงพางยานนาวากรุงเทพมหานคร</v>
      </c>
      <c r="U58" s="3" t="s">
        <v>232</v>
      </c>
      <c r="V58" s="3" t="str">
        <f t="shared" si="3"/>
        <v/>
      </c>
      <c r="W58" s="3" t="e">
        <f t="shared" si="4"/>
        <v>#NUM!</v>
      </c>
      <c r="X58" s="3" t="str">
        <f t="shared" si="5"/>
        <v/>
      </c>
      <c r="Z58" s="2">
        <v>55</v>
      </c>
      <c r="AA58" s="3" t="s">
        <v>445</v>
      </c>
      <c r="AB58" s="3" t="s">
        <v>36</v>
      </c>
      <c r="AC58" s="3" t="str">
        <f>IF(AB58='๑. ข้อมูลทั่วไป ๑'!$C$19,$Z58,"")</f>
        <v/>
      </c>
      <c r="AD58" s="3" t="e">
        <f t="shared" si="6"/>
        <v>#NUM!</v>
      </c>
      <c r="AE58" s="3" t="str">
        <f t="shared" si="7"/>
        <v/>
      </c>
      <c r="AF58" s="3" t="e">
        <f>IF($AE58='๑. ข้อมูลทั่วไป ๑'!$C$20,Info!$AD58,"")</f>
        <v>#NUM!</v>
      </c>
      <c r="AJ58" s="3" t="s">
        <v>446</v>
      </c>
    </row>
    <row r="59" spans="14:36" ht="14.5" customHeight="1">
      <c r="N59">
        <v>56</v>
      </c>
      <c r="O59" s="4">
        <v>10100</v>
      </c>
      <c r="P59" s="3" t="s">
        <v>447</v>
      </c>
      <c r="Q59" s="3" t="s">
        <v>435</v>
      </c>
      <c r="R59" s="3" t="s">
        <v>36</v>
      </c>
      <c r="S59" s="3" t="s">
        <v>448</v>
      </c>
      <c r="T59" s="3" t="str">
        <f t="shared" si="2"/>
        <v>จักรวรรดิสัมพันธวงศ์กรุงเทพมหานคร</v>
      </c>
      <c r="U59" s="3" t="s">
        <v>232</v>
      </c>
      <c r="V59" s="3" t="str">
        <f t="shared" si="3"/>
        <v/>
      </c>
      <c r="W59" s="3" t="e">
        <f t="shared" si="4"/>
        <v>#NUM!</v>
      </c>
      <c r="X59" s="3" t="str">
        <f t="shared" si="5"/>
        <v/>
      </c>
      <c r="Z59" s="2">
        <v>56</v>
      </c>
      <c r="AA59" s="3" t="s">
        <v>325</v>
      </c>
      <c r="AB59" s="3" t="s">
        <v>36</v>
      </c>
      <c r="AC59" s="3" t="str">
        <f>IF(AB59='๑. ข้อมูลทั่วไป ๑'!$C$19,$Z59,"")</f>
        <v/>
      </c>
      <c r="AD59" s="3" t="e">
        <f t="shared" si="6"/>
        <v>#NUM!</v>
      </c>
      <c r="AE59" s="3" t="str">
        <f t="shared" si="7"/>
        <v/>
      </c>
      <c r="AF59" s="3" t="e">
        <f>IF($AE59='๑. ข้อมูลทั่วไป ๑'!$C$20,Info!$AD59,"")</f>
        <v>#NUM!</v>
      </c>
      <c r="AJ59" s="3" t="s">
        <v>449</v>
      </c>
    </row>
    <row r="60" spans="14:36" ht="14.5" customHeight="1">
      <c r="N60">
        <v>57</v>
      </c>
      <c r="O60" s="4">
        <v>10100</v>
      </c>
      <c r="P60" s="3" t="s">
        <v>435</v>
      </c>
      <c r="Q60" s="3" t="s">
        <v>435</v>
      </c>
      <c r="R60" s="3" t="s">
        <v>36</v>
      </c>
      <c r="S60" s="3" t="s">
        <v>448</v>
      </c>
      <c r="T60" s="3" t="str">
        <f t="shared" si="2"/>
        <v>สัมพันธวงศ์สัมพันธวงศ์กรุงเทพมหานคร</v>
      </c>
      <c r="U60" s="3" t="s">
        <v>232</v>
      </c>
      <c r="V60" s="3" t="str">
        <f t="shared" si="3"/>
        <v/>
      </c>
      <c r="W60" s="3" t="e">
        <f t="shared" si="4"/>
        <v>#NUM!</v>
      </c>
      <c r="X60" s="3" t="str">
        <f t="shared" si="5"/>
        <v/>
      </c>
      <c r="Z60" s="2">
        <v>57</v>
      </c>
      <c r="AA60" s="3" t="s">
        <v>450</v>
      </c>
      <c r="AB60" s="3" t="s">
        <v>36</v>
      </c>
      <c r="AC60" s="3" t="str">
        <f>IF(AB60='๑. ข้อมูลทั่วไป ๑'!$C$19,$Z60,"")</f>
        <v/>
      </c>
      <c r="AD60" s="3" t="e">
        <f t="shared" si="6"/>
        <v>#NUM!</v>
      </c>
      <c r="AE60" s="3" t="str">
        <f t="shared" si="7"/>
        <v/>
      </c>
      <c r="AF60" s="3" t="e">
        <f>IF($AE60='๑. ข้อมูลทั่วไป ๑'!$C$20,Info!$AD60,"")</f>
        <v>#NUM!</v>
      </c>
      <c r="AJ60" s="3" t="s">
        <v>451</v>
      </c>
    </row>
    <row r="61" spans="14:36" ht="14.5" customHeight="1">
      <c r="N61">
        <v>58</v>
      </c>
      <c r="O61" s="4">
        <v>10100</v>
      </c>
      <c r="P61" s="3" t="s">
        <v>452</v>
      </c>
      <c r="Q61" s="3" t="s">
        <v>435</v>
      </c>
      <c r="R61" s="3" t="s">
        <v>36</v>
      </c>
      <c r="S61" s="3" t="s">
        <v>448</v>
      </c>
      <c r="T61" s="3" t="str">
        <f t="shared" si="2"/>
        <v>ตลาดน้อยสัมพันธวงศ์กรุงเทพมหานคร</v>
      </c>
      <c r="U61" s="3" t="s">
        <v>232</v>
      </c>
      <c r="V61" s="3" t="str">
        <f t="shared" si="3"/>
        <v/>
      </c>
      <c r="W61" s="3" t="e">
        <f t="shared" si="4"/>
        <v>#NUM!</v>
      </c>
      <c r="X61" s="3" t="str">
        <f t="shared" si="5"/>
        <v/>
      </c>
      <c r="Z61" s="2">
        <v>58</v>
      </c>
      <c r="AA61" s="3" t="s">
        <v>453</v>
      </c>
      <c r="AB61" s="3" t="s">
        <v>36</v>
      </c>
      <c r="AC61" s="3" t="str">
        <f>IF(AB61='๑. ข้อมูลทั่วไป ๑'!$C$19,$Z61,"")</f>
        <v/>
      </c>
      <c r="AD61" s="3" t="e">
        <f t="shared" si="6"/>
        <v>#NUM!</v>
      </c>
      <c r="AE61" s="3" t="str">
        <f t="shared" si="7"/>
        <v/>
      </c>
      <c r="AF61" s="3" t="e">
        <f>IF($AE61='๑. ข้อมูลทั่วไป ๑'!$C$20,Info!$AD61,"")</f>
        <v>#NUM!</v>
      </c>
      <c r="AJ61" s="3" t="s">
        <v>454</v>
      </c>
    </row>
    <row r="62" spans="14:36" ht="14.5" customHeight="1">
      <c r="N62">
        <v>59</v>
      </c>
      <c r="O62" s="4">
        <v>10400</v>
      </c>
      <c r="P62" s="3" t="s">
        <v>455</v>
      </c>
      <c r="Q62" s="3" t="s">
        <v>392</v>
      </c>
      <c r="R62" s="3" t="s">
        <v>36</v>
      </c>
      <c r="S62" s="3" t="s">
        <v>456</v>
      </c>
      <c r="T62" s="3" t="str">
        <f t="shared" si="2"/>
        <v>สามเสนในพญาไทกรุงเทพมหานคร</v>
      </c>
      <c r="U62" s="3" t="s">
        <v>232</v>
      </c>
      <c r="V62" s="3" t="str">
        <f t="shared" si="3"/>
        <v/>
      </c>
      <c r="W62" s="3" t="e">
        <f t="shared" si="4"/>
        <v>#NUM!</v>
      </c>
      <c r="X62" s="3" t="str">
        <f t="shared" si="5"/>
        <v/>
      </c>
      <c r="Z62" s="2">
        <v>59</v>
      </c>
      <c r="AA62" s="3" t="s">
        <v>457</v>
      </c>
      <c r="AB62" s="3" t="s">
        <v>247</v>
      </c>
      <c r="AC62" s="3" t="str">
        <f>IF(AB62='๑. ข้อมูลทั่วไป ๑'!$C$19,$Z62,"")</f>
        <v/>
      </c>
      <c r="AD62" s="3" t="e">
        <f t="shared" si="6"/>
        <v>#NUM!</v>
      </c>
      <c r="AE62" s="3" t="str">
        <f t="shared" si="7"/>
        <v/>
      </c>
      <c r="AF62" s="3" t="e">
        <f>IF($AE62='๑. ข้อมูลทั่วไป ๑'!$C$20,Info!$AD62,"")</f>
        <v>#NUM!</v>
      </c>
      <c r="AJ62" s="3" t="s">
        <v>458</v>
      </c>
    </row>
    <row r="63" spans="14:36" ht="14.5" customHeight="1">
      <c r="N63">
        <v>60</v>
      </c>
      <c r="O63" s="4">
        <v>10400</v>
      </c>
      <c r="P63" s="3" t="s">
        <v>392</v>
      </c>
      <c r="Q63" s="3" t="s">
        <v>392</v>
      </c>
      <c r="R63" s="3" t="s">
        <v>36</v>
      </c>
      <c r="S63" s="3" t="s">
        <v>456</v>
      </c>
      <c r="T63" s="3" t="str">
        <f t="shared" si="2"/>
        <v>พญาไทพญาไทกรุงเทพมหานคร</v>
      </c>
      <c r="U63" s="3" t="s">
        <v>232</v>
      </c>
      <c r="V63" s="3" t="str">
        <f t="shared" si="3"/>
        <v/>
      </c>
      <c r="W63" s="3" t="e">
        <f t="shared" si="4"/>
        <v>#NUM!</v>
      </c>
      <c r="X63" s="3" t="str">
        <f t="shared" si="5"/>
        <v/>
      </c>
      <c r="Z63" s="2">
        <v>60</v>
      </c>
      <c r="AA63" s="3" t="s">
        <v>459</v>
      </c>
      <c r="AB63" s="3" t="s">
        <v>247</v>
      </c>
      <c r="AC63" s="3" t="str">
        <f>IF(AB63='๑. ข้อมูลทั่วไป ๑'!$C$19,$Z63,"")</f>
        <v/>
      </c>
      <c r="AD63" s="3" t="e">
        <f t="shared" si="6"/>
        <v>#NUM!</v>
      </c>
      <c r="AE63" s="3" t="str">
        <f t="shared" si="7"/>
        <v/>
      </c>
      <c r="AF63" s="3" t="e">
        <f>IF($AE63='๑. ข้อมูลทั่วไป ๑'!$C$20,Info!$AD63,"")</f>
        <v>#NUM!</v>
      </c>
      <c r="AJ63" s="3" t="s">
        <v>460</v>
      </c>
    </row>
    <row r="64" spans="14:36" ht="14.5" customHeight="1">
      <c r="N64">
        <v>61</v>
      </c>
      <c r="O64" s="4">
        <v>10600</v>
      </c>
      <c r="P64" s="3" t="s">
        <v>461</v>
      </c>
      <c r="Q64" s="3" t="s">
        <v>338</v>
      </c>
      <c r="R64" s="3" t="s">
        <v>36</v>
      </c>
      <c r="S64" s="3" t="s">
        <v>462</v>
      </c>
      <c r="T64" s="3" t="str">
        <f t="shared" si="2"/>
        <v>วัดกัลยาณ์ธนบุรีกรุงเทพมหานคร</v>
      </c>
      <c r="U64" s="3" t="s">
        <v>232</v>
      </c>
      <c r="V64" s="3" t="str">
        <f t="shared" si="3"/>
        <v/>
      </c>
      <c r="W64" s="3" t="e">
        <f t="shared" si="4"/>
        <v>#NUM!</v>
      </c>
      <c r="X64" s="3" t="str">
        <f t="shared" si="5"/>
        <v/>
      </c>
      <c r="Z64" s="2">
        <v>61</v>
      </c>
      <c r="AA64" s="3" t="s">
        <v>463</v>
      </c>
      <c r="AB64" s="3" t="s">
        <v>247</v>
      </c>
      <c r="AC64" s="3" t="str">
        <f>IF(AB64='๑. ข้อมูลทั่วไป ๑'!$C$19,$Z64,"")</f>
        <v/>
      </c>
      <c r="AD64" s="3" t="e">
        <f t="shared" si="6"/>
        <v>#NUM!</v>
      </c>
      <c r="AE64" s="3" t="str">
        <f t="shared" si="7"/>
        <v/>
      </c>
      <c r="AF64" s="3" t="e">
        <f>IF($AE64='๑. ข้อมูลทั่วไป ๑'!$C$20,Info!$AD64,"")</f>
        <v>#NUM!</v>
      </c>
      <c r="AJ64" s="3" t="s">
        <v>464</v>
      </c>
    </row>
    <row r="65" spans="14:36" ht="14.5" customHeight="1">
      <c r="N65">
        <v>62</v>
      </c>
      <c r="O65" s="4">
        <v>10600</v>
      </c>
      <c r="P65" s="3" t="s">
        <v>465</v>
      </c>
      <c r="Q65" s="3" t="s">
        <v>338</v>
      </c>
      <c r="R65" s="3" t="s">
        <v>36</v>
      </c>
      <c r="S65" s="3" t="s">
        <v>462</v>
      </c>
      <c r="T65" s="3" t="str">
        <f t="shared" si="2"/>
        <v>หิรัญรูจีธนบุรีกรุงเทพมหานคร</v>
      </c>
      <c r="U65" s="3" t="s">
        <v>232</v>
      </c>
      <c r="V65" s="3" t="str">
        <f t="shared" si="3"/>
        <v/>
      </c>
      <c r="W65" s="3" t="e">
        <f t="shared" si="4"/>
        <v>#NUM!</v>
      </c>
      <c r="X65" s="3" t="str">
        <f t="shared" si="5"/>
        <v/>
      </c>
      <c r="Z65" s="2">
        <v>62</v>
      </c>
      <c r="AA65" s="3" t="s">
        <v>466</v>
      </c>
      <c r="AB65" s="3" t="s">
        <v>247</v>
      </c>
      <c r="AC65" s="3" t="str">
        <f>IF(AB65='๑. ข้อมูลทั่วไป ๑'!$C$19,$Z65,"")</f>
        <v/>
      </c>
      <c r="AD65" s="3" t="e">
        <f t="shared" si="6"/>
        <v>#NUM!</v>
      </c>
      <c r="AE65" s="3" t="str">
        <f t="shared" si="7"/>
        <v/>
      </c>
      <c r="AF65" s="3" t="e">
        <f>IF($AE65='๑. ข้อมูลทั่วไป ๑'!$C$20,Info!$AD65,"")</f>
        <v>#NUM!</v>
      </c>
      <c r="AJ65" s="3" t="s">
        <v>467</v>
      </c>
    </row>
    <row r="66" spans="14:36" ht="14.5" customHeight="1">
      <c r="N66">
        <v>63</v>
      </c>
      <c r="O66" s="4">
        <v>10600</v>
      </c>
      <c r="P66" s="3" t="s">
        <v>468</v>
      </c>
      <c r="Q66" s="3" t="s">
        <v>338</v>
      </c>
      <c r="R66" s="3" t="s">
        <v>36</v>
      </c>
      <c r="S66" s="3" t="s">
        <v>462</v>
      </c>
      <c r="T66" s="3" t="str">
        <f t="shared" si="2"/>
        <v>บางยี่เรือธนบุรีกรุงเทพมหานคร</v>
      </c>
      <c r="U66" s="3" t="s">
        <v>232</v>
      </c>
      <c r="V66" s="3" t="str">
        <f t="shared" si="3"/>
        <v/>
      </c>
      <c r="W66" s="3" t="e">
        <f t="shared" si="4"/>
        <v>#NUM!</v>
      </c>
      <c r="X66" s="3" t="str">
        <f t="shared" si="5"/>
        <v/>
      </c>
      <c r="Z66" s="2">
        <v>63</v>
      </c>
      <c r="AA66" s="3" t="s">
        <v>469</v>
      </c>
      <c r="AB66" s="3" t="s">
        <v>247</v>
      </c>
      <c r="AC66" s="3" t="str">
        <f>IF(AB66='๑. ข้อมูลทั่วไป ๑'!$C$19,$Z66,"")</f>
        <v/>
      </c>
      <c r="AD66" s="3" t="e">
        <f t="shared" si="6"/>
        <v>#NUM!</v>
      </c>
      <c r="AE66" s="3" t="str">
        <f t="shared" si="7"/>
        <v/>
      </c>
      <c r="AF66" s="3" t="e">
        <f>IF($AE66='๑. ข้อมูลทั่วไป ๑'!$C$20,Info!$AD66,"")</f>
        <v>#NUM!</v>
      </c>
      <c r="AJ66" s="3" t="s">
        <v>470</v>
      </c>
    </row>
    <row r="67" spans="14:36" ht="14.5" customHeight="1">
      <c r="N67">
        <v>64</v>
      </c>
      <c r="O67" s="4">
        <v>10600</v>
      </c>
      <c r="P67" s="3" t="s">
        <v>471</v>
      </c>
      <c r="Q67" s="3" t="s">
        <v>338</v>
      </c>
      <c r="R67" s="3" t="s">
        <v>36</v>
      </c>
      <c r="S67" s="3" t="s">
        <v>462</v>
      </c>
      <c r="T67" s="3" t="str">
        <f t="shared" si="2"/>
        <v>บุคคโลธนบุรีกรุงเทพมหานคร</v>
      </c>
      <c r="U67" s="3" t="s">
        <v>232</v>
      </c>
      <c r="V67" s="3" t="str">
        <f t="shared" si="3"/>
        <v/>
      </c>
      <c r="W67" s="3" t="e">
        <f t="shared" si="4"/>
        <v>#NUM!</v>
      </c>
      <c r="X67" s="3" t="str">
        <f t="shared" si="5"/>
        <v/>
      </c>
      <c r="Z67" s="2">
        <v>64</v>
      </c>
      <c r="AA67" s="3" t="s">
        <v>472</v>
      </c>
      <c r="AB67" s="3" t="s">
        <v>247</v>
      </c>
      <c r="AC67" s="3" t="str">
        <f>IF(AB67='๑. ข้อมูลทั่วไป ๑'!$C$19,$Z67,"")</f>
        <v/>
      </c>
      <c r="AD67" s="3" t="e">
        <f t="shared" si="6"/>
        <v>#NUM!</v>
      </c>
      <c r="AE67" s="3" t="str">
        <f t="shared" si="7"/>
        <v/>
      </c>
      <c r="AF67" s="3" t="e">
        <f>IF($AE67='๑. ข้อมูลทั่วไป ๑'!$C$20,Info!$AD67,"")</f>
        <v>#NUM!</v>
      </c>
      <c r="AJ67" s="3" t="s">
        <v>473</v>
      </c>
    </row>
    <row r="68" spans="14:36" ht="14.5" customHeight="1">
      <c r="N68">
        <v>65</v>
      </c>
      <c r="O68" s="4">
        <v>10600</v>
      </c>
      <c r="P68" s="3" t="s">
        <v>474</v>
      </c>
      <c r="Q68" s="3" t="s">
        <v>338</v>
      </c>
      <c r="R68" s="3" t="s">
        <v>36</v>
      </c>
      <c r="S68" s="3" t="s">
        <v>462</v>
      </c>
      <c r="T68" s="3" t="str">
        <f t="shared" si="2"/>
        <v>ตลาดพลูธนบุรีกรุงเทพมหานคร</v>
      </c>
      <c r="U68" s="3" t="s">
        <v>232</v>
      </c>
      <c r="V68" s="3" t="str">
        <f t="shared" si="3"/>
        <v/>
      </c>
      <c r="W68" s="3" t="e">
        <f t="shared" si="4"/>
        <v>#NUM!</v>
      </c>
      <c r="X68" s="3" t="str">
        <f t="shared" si="5"/>
        <v/>
      </c>
      <c r="Z68" s="2">
        <v>65</v>
      </c>
      <c r="AA68" s="3" t="s">
        <v>475</v>
      </c>
      <c r="AB68" s="3" t="s">
        <v>247</v>
      </c>
      <c r="AC68" s="3" t="str">
        <f>IF(AB68='๑. ข้อมูลทั่วไป ๑'!$C$19,$Z68,"")</f>
        <v/>
      </c>
      <c r="AD68" s="3" t="e">
        <f t="shared" si="6"/>
        <v>#NUM!</v>
      </c>
      <c r="AE68" s="3" t="str">
        <f t="shared" si="7"/>
        <v/>
      </c>
      <c r="AF68" s="3" t="e">
        <f>IF($AE68='๑. ข้อมูลทั่วไป ๑'!$C$20,Info!$AD68,"")</f>
        <v>#NUM!</v>
      </c>
      <c r="AJ68" s="3" t="s">
        <v>476</v>
      </c>
    </row>
    <row r="69" spans="14:36" ht="14.5" customHeight="1">
      <c r="N69">
        <v>66</v>
      </c>
      <c r="O69" s="4">
        <v>10600</v>
      </c>
      <c r="P69" s="3" t="s">
        <v>477</v>
      </c>
      <c r="Q69" s="3" t="s">
        <v>338</v>
      </c>
      <c r="R69" s="3" t="s">
        <v>36</v>
      </c>
      <c r="S69" s="3" t="s">
        <v>462</v>
      </c>
      <c r="T69" s="3" t="str">
        <f t="shared" ref="T69:T132" si="8">P69&amp;Q69&amp;R69</f>
        <v>ดาวคะนองธนบุรีกรุงเทพมหานคร</v>
      </c>
      <c r="U69" s="3" t="s">
        <v>232</v>
      </c>
      <c r="V69" s="3" t="str">
        <f t="shared" ref="V69:V132" si="9">IF($V$1=$S69,$N69,"")</f>
        <v/>
      </c>
      <c r="W69" s="3" t="e">
        <f t="shared" ref="W69:W132" si="10">SMALL($V$4:$V$7439,N69)</f>
        <v>#NUM!</v>
      </c>
      <c r="X69" s="3" t="str">
        <f t="shared" ref="X69:X132" si="11">IFERROR(INDEX($P$4:$P$7439,$W69,1),"")</f>
        <v/>
      </c>
      <c r="Z69" s="2">
        <v>66</v>
      </c>
      <c r="AA69" s="3" t="s">
        <v>478</v>
      </c>
      <c r="AB69" s="3" t="s">
        <v>247</v>
      </c>
      <c r="AC69" s="3" t="str">
        <f>IF(AB69='๑. ข้อมูลทั่วไป ๑'!$C$19,$Z69,"")</f>
        <v/>
      </c>
      <c r="AD69" s="3" t="e">
        <f t="shared" ref="AD69:AD132" si="12">SMALL($AC$4:$AC$931,$Z69)</f>
        <v>#NUM!</v>
      </c>
      <c r="AE69" s="3" t="str">
        <f t="shared" ref="AE69:AE132" si="13">IFERROR(INDEX($AA$4:$AA$931,$AD69,1),"")</f>
        <v/>
      </c>
      <c r="AF69" s="3" t="e">
        <f>IF($AE69='๑. ข้อมูลทั่วไป ๑'!$C$20,Info!$AD69,"")</f>
        <v>#NUM!</v>
      </c>
      <c r="AJ69" s="3" t="s">
        <v>479</v>
      </c>
    </row>
    <row r="70" spans="14:36" ht="14.5" customHeight="1">
      <c r="N70">
        <v>67</v>
      </c>
      <c r="O70" s="4">
        <v>10600</v>
      </c>
      <c r="P70" s="3" t="s">
        <v>480</v>
      </c>
      <c r="Q70" s="3" t="s">
        <v>338</v>
      </c>
      <c r="R70" s="3" t="s">
        <v>36</v>
      </c>
      <c r="S70" s="3" t="s">
        <v>462</v>
      </c>
      <c r="T70" s="3" t="str">
        <f t="shared" si="8"/>
        <v>สำเหร่ธนบุรีกรุงเทพมหานคร</v>
      </c>
      <c r="U70" s="3" t="s">
        <v>232</v>
      </c>
      <c r="V70" s="3" t="str">
        <f t="shared" si="9"/>
        <v/>
      </c>
      <c r="W70" s="3" t="e">
        <f t="shared" si="10"/>
        <v>#NUM!</v>
      </c>
      <c r="X70" s="3" t="str">
        <f t="shared" si="11"/>
        <v/>
      </c>
      <c r="Z70" s="2">
        <v>67</v>
      </c>
      <c r="AA70" s="3" t="s">
        <v>481</v>
      </c>
      <c r="AB70" s="3" t="s">
        <v>247</v>
      </c>
      <c r="AC70" s="3" t="str">
        <f>IF(AB70='๑. ข้อมูลทั่วไป ๑'!$C$19,$Z70,"")</f>
        <v/>
      </c>
      <c r="AD70" s="3" t="e">
        <f t="shared" si="12"/>
        <v>#NUM!</v>
      </c>
      <c r="AE70" s="3" t="str">
        <f t="shared" si="13"/>
        <v/>
      </c>
      <c r="AF70" s="3" t="e">
        <f>IF($AE70='๑. ข้อมูลทั่วไป ๑'!$C$20,Info!$AD70,"")</f>
        <v>#NUM!</v>
      </c>
      <c r="AJ70" s="3" t="s">
        <v>482</v>
      </c>
    </row>
    <row r="71" spans="14:36" ht="14.5" customHeight="1">
      <c r="N71">
        <v>68</v>
      </c>
      <c r="O71" s="4">
        <v>10600</v>
      </c>
      <c r="P71" s="3" t="s">
        <v>483</v>
      </c>
      <c r="Q71" s="3" t="s">
        <v>346</v>
      </c>
      <c r="R71" s="3" t="s">
        <v>36</v>
      </c>
      <c r="S71" s="3" t="s">
        <v>484</v>
      </c>
      <c r="T71" s="3" t="str">
        <f t="shared" si="8"/>
        <v>วัดอรุณบางกอกใหญ่กรุงเทพมหานคร</v>
      </c>
      <c r="U71" s="3" t="s">
        <v>232</v>
      </c>
      <c r="V71" s="3" t="str">
        <f t="shared" si="9"/>
        <v/>
      </c>
      <c r="W71" s="3" t="e">
        <f t="shared" si="10"/>
        <v>#NUM!</v>
      </c>
      <c r="X71" s="3" t="str">
        <f t="shared" si="11"/>
        <v/>
      </c>
      <c r="Z71" s="2">
        <v>68</v>
      </c>
      <c r="AA71" s="3" t="s">
        <v>485</v>
      </c>
      <c r="AB71" s="3" t="s">
        <v>247</v>
      </c>
      <c r="AC71" s="3" t="str">
        <f>IF(AB71='๑. ข้อมูลทั่วไป ๑'!$C$19,$Z71,"")</f>
        <v/>
      </c>
      <c r="AD71" s="3" t="e">
        <f t="shared" si="12"/>
        <v>#NUM!</v>
      </c>
      <c r="AE71" s="3" t="str">
        <f t="shared" si="13"/>
        <v/>
      </c>
      <c r="AF71" s="3" t="e">
        <f>IF($AE71='๑. ข้อมูลทั่วไป ๑'!$C$20,Info!$AD71,"")</f>
        <v>#NUM!</v>
      </c>
      <c r="AJ71" s="3" t="s">
        <v>486</v>
      </c>
    </row>
    <row r="72" spans="14:36" ht="14.5" customHeight="1">
      <c r="N72">
        <v>69</v>
      </c>
      <c r="O72" s="4">
        <v>10600</v>
      </c>
      <c r="P72" s="3" t="s">
        <v>487</v>
      </c>
      <c r="Q72" s="3" t="s">
        <v>346</v>
      </c>
      <c r="R72" s="3" t="s">
        <v>36</v>
      </c>
      <c r="S72" s="3" t="s">
        <v>484</v>
      </c>
      <c r="T72" s="3" t="str">
        <f t="shared" si="8"/>
        <v>วัดท่าพระบางกอกใหญ่กรุงเทพมหานคร</v>
      </c>
      <c r="U72" s="3" t="s">
        <v>232</v>
      </c>
      <c r="V72" s="3" t="str">
        <f t="shared" si="9"/>
        <v/>
      </c>
      <c r="W72" s="3" t="e">
        <f t="shared" si="10"/>
        <v>#NUM!</v>
      </c>
      <c r="X72" s="3" t="str">
        <f t="shared" si="11"/>
        <v/>
      </c>
      <c r="Z72" s="2">
        <v>69</v>
      </c>
      <c r="AA72" s="3" t="s">
        <v>488</v>
      </c>
      <c r="AB72" s="3" t="s">
        <v>247</v>
      </c>
      <c r="AC72" s="3" t="str">
        <f>IF(AB72='๑. ข้อมูลทั่วไป ๑'!$C$19,$Z72,"")</f>
        <v/>
      </c>
      <c r="AD72" s="3" t="e">
        <f t="shared" si="12"/>
        <v>#NUM!</v>
      </c>
      <c r="AE72" s="3" t="str">
        <f t="shared" si="13"/>
        <v/>
      </c>
      <c r="AF72" s="3" t="e">
        <f>IF($AE72='๑. ข้อมูลทั่วไป ๑'!$C$20,Info!$AD72,"")</f>
        <v>#NUM!</v>
      </c>
      <c r="AJ72" s="3" t="s">
        <v>489</v>
      </c>
    </row>
    <row r="73" spans="14:36" ht="14.5" customHeight="1">
      <c r="N73">
        <v>70</v>
      </c>
      <c r="O73" s="4">
        <v>10310</v>
      </c>
      <c r="P73" s="3" t="s">
        <v>453</v>
      </c>
      <c r="Q73" s="3" t="s">
        <v>453</v>
      </c>
      <c r="R73" s="3" t="s">
        <v>36</v>
      </c>
      <c r="S73" s="3" t="s">
        <v>490</v>
      </c>
      <c r="T73" s="3" t="str">
        <f t="shared" si="8"/>
        <v>ห้วยขวางห้วยขวางกรุงเทพมหานคร</v>
      </c>
      <c r="U73" s="3" t="s">
        <v>232</v>
      </c>
      <c r="V73" s="3" t="str">
        <f t="shared" si="9"/>
        <v/>
      </c>
      <c r="W73" s="3" t="e">
        <f t="shared" si="10"/>
        <v>#NUM!</v>
      </c>
      <c r="X73" s="3" t="str">
        <f t="shared" si="11"/>
        <v/>
      </c>
      <c r="Z73" s="2">
        <v>70</v>
      </c>
      <c r="AA73" s="3" t="s">
        <v>491</v>
      </c>
      <c r="AB73" s="3" t="s">
        <v>247</v>
      </c>
      <c r="AC73" s="3" t="str">
        <f>IF(AB73='๑. ข้อมูลทั่วไป ๑'!$C$19,$Z73,"")</f>
        <v/>
      </c>
      <c r="AD73" s="3" t="e">
        <f t="shared" si="12"/>
        <v>#NUM!</v>
      </c>
      <c r="AE73" s="3" t="str">
        <f t="shared" si="13"/>
        <v/>
      </c>
      <c r="AF73" s="3" t="e">
        <f>IF($AE73='๑. ข้อมูลทั่วไป ๑'!$C$20,Info!$AD73,"")</f>
        <v>#NUM!</v>
      </c>
      <c r="AJ73" s="3" t="s">
        <v>492</v>
      </c>
    </row>
    <row r="74" spans="14:36" ht="14.5" customHeight="1">
      <c r="N74">
        <v>71</v>
      </c>
      <c r="O74" s="4">
        <v>10310</v>
      </c>
      <c r="P74" s="3" t="s">
        <v>350</v>
      </c>
      <c r="Q74" s="3" t="s">
        <v>453</v>
      </c>
      <c r="R74" s="3" t="s">
        <v>36</v>
      </c>
      <c r="S74" s="3" t="s">
        <v>490</v>
      </c>
      <c r="T74" s="3" t="str">
        <f t="shared" si="8"/>
        <v>บางกะปิห้วยขวางกรุงเทพมหานคร</v>
      </c>
      <c r="U74" s="3" t="s">
        <v>232</v>
      </c>
      <c r="V74" s="3" t="str">
        <f t="shared" si="9"/>
        <v/>
      </c>
      <c r="W74" s="3" t="e">
        <f t="shared" si="10"/>
        <v>#NUM!</v>
      </c>
      <c r="X74" s="3" t="str">
        <f t="shared" si="11"/>
        <v/>
      </c>
      <c r="Z74" s="2">
        <v>71</v>
      </c>
      <c r="AA74" s="3" t="s">
        <v>493</v>
      </c>
      <c r="AB74" s="3" t="s">
        <v>247</v>
      </c>
      <c r="AC74" s="3" t="str">
        <f>IF(AB74='๑. ข้อมูลทั่วไป ๑'!$C$19,$Z74,"")</f>
        <v/>
      </c>
      <c r="AD74" s="3" t="e">
        <f t="shared" si="12"/>
        <v>#NUM!</v>
      </c>
      <c r="AE74" s="3" t="str">
        <f t="shared" si="13"/>
        <v/>
      </c>
      <c r="AF74" s="3" t="e">
        <f>IF($AE74='๑. ข้อมูลทั่วไป ๑'!$C$20,Info!$AD74,"")</f>
        <v>#NUM!</v>
      </c>
      <c r="AJ74" s="3" t="s">
        <v>494</v>
      </c>
    </row>
    <row r="75" spans="14:36" ht="14.5" customHeight="1">
      <c r="N75">
        <v>72</v>
      </c>
      <c r="O75" s="4">
        <v>10310</v>
      </c>
      <c r="P75" s="3" t="s">
        <v>495</v>
      </c>
      <c r="Q75" s="3" t="s">
        <v>453</v>
      </c>
      <c r="R75" s="3" t="s">
        <v>36</v>
      </c>
      <c r="S75" s="3" t="s">
        <v>490</v>
      </c>
      <c r="T75" s="3" t="str">
        <f t="shared" si="8"/>
        <v>สามเสนนอกห้วยขวางกรุงเทพมหานคร</v>
      </c>
      <c r="U75" s="3" t="s">
        <v>232</v>
      </c>
      <c r="V75" s="3" t="str">
        <f t="shared" si="9"/>
        <v/>
      </c>
      <c r="W75" s="3" t="e">
        <f t="shared" si="10"/>
        <v>#NUM!</v>
      </c>
      <c r="X75" s="3" t="str">
        <f t="shared" si="11"/>
        <v/>
      </c>
      <c r="Z75" s="2">
        <v>72</v>
      </c>
      <c r="AA75" s="3" t="s">
        <v>496</v>
      </c>
      <c r="AB75" s="3" t="s">
        <v>255</v>
      </c>
      <c r="AC75" s="3" t="str">
        <f>IF(AB75='๑. ข้อมูลทั่วไป ๑'!$C$19,$Z75,"")</f>
        <v/>
      </c>
      <c r="AD75" s="3" t="e">
        <f t="shared" si="12"/>
        <v>#NUM!</v>
      </c>
      <c r="AE75" s="3" t="str">
        <f t="shared" si="13"/>
        <v/>
      </c>
      <c r="AF75" s="3" t="e">
        <f>IF($AE75='๑. ข้อมูลทั่วไป ๑'!$C$20,Info!$AD75,"")</f>
        <v>#NUM!</v>
      </c>
      <c r="AJ75" s="3" t="s">
        <v>497</v>
      </c>
    </row>
    <row r="76" spans="14:36" ht="14.5" customHeight="1">
      <c r="N76">
        <v>73</v>
      </c>
      <c r="O76" s="4">
        <v>10600</v>
      </c>
      <c r="P76" s="3" t="s">
        <v>498</v>
      </c>
      <c r="Q76" s="3" t="s">
        <v>289</v>
      </c>
      <c r="R76" s="3" t="s">
        <v>36</v>
      </c>
      <c r="S76" s="3" t="s">
        <v>499</v>
      </c>
      <c r="T76" s="3" t="str">
        <f t="shared" si="8"/>
        <v>สมเด็จเจ้าพระยาคลองสานกรุงเทพมหานคร</v>
      </c>
      <c r="U76" s="3" t="s">
        <v>232</v>
      </c>
      <c r="V76" s="3" t="str">
        <f t="shared" si="9"/>
        <v/>
      </c>
      <c r="W76" s="3" t="e">
        <f t="shared" si="10"/>
        <v>#NUM!</v>
      </c>
      <c r="X76" s="3" t="str">
        <f t="shared" si="11"/>
        <v/>
      </c>
      <c r="Z76" s="2">
        <v>73</v>
      </c>
      <c r="AA76" s="3" t="s">
        <v>500</v>
      </c>
      <c r="AB76" s="3" t="s">
        <v>255</v>
      </c>
      <c r="AC76" s="3" t="str">
        <f>IF(AB76='๑. ข้อมูลทั่วไป ๑'!$C$19,$Z76,"")</f>
        <v/>
      </c>
      <c r="AD76" s="3" t="e">
        <f t="shared" si="12"/>
        <v>#NUM!</v>
      </c>
      <c r="AE76" s="3" t="str">
        <f t="shared" si="13"/>
        <v/>
      </c>
      <c r="AF76" s="3" t="e">
        <f>IF($AE76='๑. ข้อมูลทั่วไป ๑'!$C$20,Info!$AD76,"")</f>
        <v>#NUM!</v>
      </c>
      <c r="AJ76" s="3" t="s">
        <v>501</v>
      </c>
    </row>
    <row r="77" spans="14:36" ht="14.5" customHeight="1">
      <c r="N77">
        <v>74</v>
      </c>
      <c r="O77" s="4">
        <v>10600</v>
      </c>
      <c r="P77" s="3" t="s">
        <v>289</v>
      </c>
      <c r="Q77" s="3" t="s">
        <v>289</v>
      </c>
      <c r="R77" s="3" t="s">
        <v>36</v>
      </c>
      <c r="S77" s="3" t="s">
        <v>499</v>
      </c>
      <c r="T77" s="3" t="str">
        <f t="shared" si="8"/>
        <v>คลองสานคลองสานกรุงเทพมหานคร</v>
      </c>
      <c r="U77" s="3" t="s">
        <v>232</v>
      </c>
      <c r="V77" s="3" t="str">
        <f t="shared" si="9"/>
        <v/>
      </c>
      <c r="W77" s="3" t="e">
        <f t="shared" si="10"/>
        <v>#NUM!</v>
      </c>
      <c r="X77" s="3" t="str">
        <f t="shared" si="11"/>
        <v/>
      </c>
      <c r="Z77" s="2">
        <v>74</v>
      </c>
      <c r="AA77" s="3" t="s">
        <v>502</v>
      </c>
      <c r="AB77" s="3" t="s">
        <v>255</v>
      </c>
      <c r="AC77" s="3" t="str">
        <f>IF(AB77='๑. ข้อมูลทั่วไป ๑'!$C$19,$Z77,"")</f>
        <v/>
      </c>
      <c r="AD77" s="3" t="e">
        <f t="shared" si="12"/>
        <v>#NUM!</v>
      </c>
      <c r="AE77" s="3" t="str">
        <f t="shared" si="13"/>
        <v/>
      </c>
      <c r="AF77" s="3" t="e">
        <f>IF($AE77='๑. ข้อมูลทั่วไป ๑'!$C$20,Info!$AD77,"")</f>
        <v>#NUM!</v>
      </c>
      <c r="AJ77" s="3" t="s">
        <v>503</v>
      </c>
    </row>
    <row r="78" spans="14:36" ht="14.5" customHeight="1">
      <c r="N78">
        <v>75</v>
      </c>
      <c r="O78" s="4">
        <v>10600</v>
      </c>
      <c r="P78" s="3" t="s">
        <v>504</v>
      </c>
      <c r="Q78" s="3" t="s">
        <v>289</v>
      </c>
      <c r="R78" s="3" t="s">
        <v>36</v>
      </c>
      <c r="S78" s="3" t="s">
        <v>499</v>
      </c>
      <c r="T78" s="3" t="str">
        <f t="shared" si="8"/>
        <v>บางลำภูล่างคลองสานกรุงเทพมหานคร</v>
      </c>
      <c r="U78" s="3" t="s">
        <v>232</v>
      </c>
      <c r="V78" s="3" t="str">
        <f t="shared" si="9"/>
        <v/>
      </c>
      <c r="W78" s="3" t="e">
        <f t="shared" si="10"/>
        <v>#NUM!</v>
      </c>
      <c r="X78" s="3" t="str">
        <f t="shared" si="11"/>
        <v/>
      </c>
      <c r="Z78" s="2">
        <v>75</v>
      </c>
      <c r="AA78" s="3" t="s">
        <v>505</v>
      </c>
      <c r="AB78" s="3" t="s">
        <v>255</v>
      </c>
      <c r="AC78" s="3" t="str">
        <f>IF(AB78='๑. ข้อมูลทั่วไป ๑'!$C$19,$Z78,"")</f>
        <v/>
      </c>
      <c r="AD78" s="3" t="e">
        <f t="shared" si="12"/>
        <v>#NUM!</v>
      </c>
      <c r="AE78" s="3" t="str">
        <f t="shared" si="13"/>
        <v/>
      </c>
      <c r="AF78" s="3" t="e">
        <f>IF($AE78='๑. ข้อมูลทั่วไป ๑'!$C$20,Info!$AD78,"")</f>
        <v>#NUM!</v>
      </c>
      <c r="AJ78" s="3" t="s">
        <v>506</v>
      </c>
    </row>
    <row r="79" spans="14:36" ht="14.5" customHeight="1">
      <c r="N79">
        <v>76</v>
      </c>
      <c r="O79" s="4">
        <v>10600</v>
      </c>
      <c r="P79" s="3" t="s">
        <v>507</v>
      </c>
      <c r="Q79" s="3" t="s">
        <v>289</v>
      </c>
      <c r="R79" s="3" t="s">
        <v>36</v>
      </c>
      <c r="S79" s="3" t="s">
        <v>499</v>
      </c>
      <c r="T79" s="3" t="str">
        <f t="shared" si="8"/>
        <v>คลองต้นไทรคลองสานกรุงเทพมหานคร</v>
      </c>
      <c r="U79" s="3" t="s">
        <v>232</v>
      </c>
      <c r="V79" s="3" t="str">
        <f t="shared" si="9"/>
        <v/>
      </c>
      <c r="W79" s="3" t="e">
        <f t="shared" si="10"/>
        <v>#NUM!</v>
      </c>
      <c r="X79" s="3" t="str">
        <f t="shared" si="11"/>
        <v/>
      </c>
      <c r="Z79" s="2">
        <v>76</v>
      </c>
      <c r="AA79" s="3" t="s">
        <v>508</v>
      </c>
      <c r="AB79" s="3" t="s">
        <v>255</v>
      </c>
      <c r="AC79" s="3" t="str">
        <f>IF(AB79='๑. ข้อมูลทั่วไป ๑'!$C$19,$Z79,"")</f>
        <v/>
      </c>
      <c r="AD79" s="3" t="e">
        <f t="shared" si="12"/>
        <v>#NUM!</v>
      </c>
      <c r="AE79" s="3" t="str">
        <f t="shared" si="13"/>
        <v/>
      </c>
      <c r="AF79" s="3" t="e">
        <f>IF($AE79='๑. ข้อมูลทั่วไป ๑'!$C$20,Info!$AD79,"")</f>
        <v>#NUM!</v>
      </c>
      <c r="AJ79" s="3" t="s">
        <v>509</v>
      </c>
    </row>
    <row r="80" spans="14:36" ht="14.5" customHeight="1">
      <c r="N80">
        <v>77</v>
      </c>
      <c r="O80" s="4">
        <v>10170</v>
      </c>
      <c r="P80" s="3" t="s">
        <v>510</v>
      </c>
      <c r="Q80" s="3" t="s">
        <v>327</v>
      </c>
      <c r="R80" s="3" t="s">
        <v>36</v>
      </c>
      <c r="S80" s="3" t="s">
        <v>511</v>
      </c>
      <c r="T80" s="3" t="str">
        <f t="shared" si="8"/>
        <v>คลองชักพระตลิ่งชันกรุงเทพมหานคร</v>
      </c>
      <c r="U80" s="3" t="s">
        <v>232</v>
      </c>
      <c r="V80" s="3" t="str">
        <f t="shared" si="9"/>
        <v/>
      </c>
      <c r="W80" s="3" t="e">
        <f t="shared" si="10"/>
        <v>#NUM!</v>
      </c>
      <c r="X80" s="3" t="str">
        <f t="shared" si="11"/>
        <v/>
      </c>
      <c r="Z80" s="2">
        <v>77</v>
      </c>
      <c r="AA80" s="3" t="s">
        <v>512</v>
      </c>
      <c r="AB80" s="3" t="s">
        <v>255</v>
      </c>
      <c r="AC80" s="3" t="str">
        <f>IF(AB80='๑. ข้อมูลทั่วไป ๑'!$C$19,$Z80,"")</f>
        <v/>
      </c>
      <c r="AD80" s="3" t="e">
        <f t="shared" si="12"/>
        <v>#NUM!</v>
      </c>
      <c r="AE80" s="3" t="str">
        <f t="shared" si="13"/>
        <v/>
      </c>
      <c r="AF80" s="3" t="e">
        <f>IF($AE80='๑. ข้อมูลทั่วไป ๑'!$C$20,Info!$AD80,"")</f>
        <v>#NUM!</v>
      </c>
      <c r="AJ80" s="3" t="s">
        <v>513</v>
      </c>
    </row>
    <row r="81" spans="14:32" ht="14.5" customHeight="1">
      <c r="N81">
        <v>78</v>
      </c>
      <c r="O81" s="4">
        <v>10170</v>
      </c>
      <c r="P81" s="3" t="s">
        <v>327</v>
      </c>
      <c r="Q81" s="3" t="s">
        <v>327</v>
      </c>
      <c r="R81" s="3" t="s">
        <v>36</v>
      </c>
      <c r="S81" s="3" t="s">
        <v>511</v>
      </c>
      <c r="T81" s="3" t="str">
        <f t="shared" si="8"/>
        <v>ตลิ่งชันตลิ่งชันกรุงเทพมหานคร</v>
      </c>
      <c r="U81" s="3" t="s">
        <v>232</v>
      </c>
      <c r="V81" s="3" t="str">
        <f t="shared" si="9"/>
        <v/>
      </c>
      <c r="W81" s="3" t="e">
        <f t="shared" si="10"/>
        <v>#NUM!</v>
      </c>
      <c r="X81" s="3" t="str">
        <f t="shared" si="11"/>
        <v/>
      </c>
      <c r="Z81" s="2">
        <v>78</v>
      </c>
      <c r="AA81" s="3" t="s">
        <v>514</v>
      </c>
      <c r="AB81" s="3" t="s">
        <v>255</v>
      </c>
      <c r="AC81" s="3" t="str">
        <f>IF(AB81='๑. ข้อมูลทั่วไป ๑'!$C$19,$Z81,"")</f>
        <v/>
      </c>
      <c r="AD81" s="3" t="e">
        <f t="shared" si="12"/>
        <v>#NUM!</v>
      </c>
      <c r="AE81" s="3" t="str">
        <f t="shared" si="13"/>
        <v/>
      </c>
      <c r="AF81" s="3" t="e">
        <f>IF($AE81='๑. ข้อมูลทั่วไป ๑'!$C$20,Info!$AD81,"")</f>
        <v>#NUM!</v>
      </c>
    </row>
    <row r="82" spans="14:32" ht="14.5" customHeight="1">
      <c r="N82">
        <v>79</v>
      </c>
      <c r="O82" s="4">
        <v>10170</v>
      </c>
      <c r="P82" s="3" t="s">
        <v>515</v>
      </c>
      <c r="Q82" s="3" t="s">
        <v>327</v>
      </c>
      <c r="R82" s="3" t="s">
        <v>36</v>
      </c>
      <c r="S82" s="3" t="s">
        <v>511</v>
      </c>
      <c r="T82" s="3" t="str">
        <f t="shared" si="8"/>
        <v>ฉิมพลีตลิ่งชันกรุงเทพมหานคร</v>
      </c>
      <c r="U82" s="3" t="s">
        <v>232</v>
      </c>
      <c r="V82" s="3" t="str">
        <f t="shared" si="9"/>
        <v/>
      </c>
      <c r="W82" s="3" t="e">
        <f t="shared" si="10"/>
        <v>#NUM!</v>
      </c>
      <c r="X82" s="3" t="str">
        <f t="shared" si="11"/>
        <v/>
      </c>
      <c r="Z82" s="2">
        <v>79</v>
      </c>
      <c r="AA82" s="3" t="s">
        <v>516</v>
      </c>
      <c r="AB82" s="3" t="s">
        <v>255</v>
      </c>
      <c r="AC82" s="3" t="str">
        <f>IF(AB82='๑. ข้อมูลทั่วไป ๑'!$C$19,$Z82,"")</f>
        <v/>
      </c>
      <c r="AD82" s="3" t="e">
        <f t="shared" si="12"/>
        <v>#NUM!</v>
      </c>
      <c r="AE82" s="3" t="str">
        <f t="shared" si="13"/>
        <v/>
      </c>
      <c r="AF82" s="3" t="e">
        <f>IF($AE82='๑. ข้อมูลทั่วไป ๑'!$C$20,Info!$AD82,"")</f>
        <v>#NUM!</v>
      </c>
    </row>
    <row r="83" spans="14:32" ht="14.5" customHeight="1">
      <c r="N83">
        <v>80</v>
      </c>
      <c r="O83" s="4">
        <v>10170</v>
      </c>
      <c r="P83" s="3" t="s">
        <v>517</v>
      </c>
      <c r="Q83" s="3" t="s">
        <v>327</v>
      </c>
      <c r="R83" s="3" t="s">
        <v>36</v>
      </c>
      <c r="S83" s="3" t="s">
        <v>511</v>
      </c>
      <c r="T83" s="3" t="str">
        <f t="shared" si="8"/>
        <v>บางพรมตลิ่งชันกรุงเทพมหานคร</v>
      </c>
      <c r="U83" s="3" t="s">
        <v>232</v>
      </c>
      <c r="V83" s="3" t="str">
        <f t="shared" si="9"/>
        <v/>
      </c>
      <c r="W83" s="3" t="e">
        <f t="shared" si="10"/>
        <v>#NUM!</v>
      </c>
      <c r="X83" s="3" t="str">
        <f t="shared" si="11"/>
        <v/>
      </c>
      <c r="Z83" s="2">
        <v>80</v>
      </c>
      <c r="AA83" s="3" t="s">
        <v>518</v>
      </c>
      <c r="AB83" s="3" t="s">
        <v>255</v>
      </c>
      <c r="AC83" s="3" t="str">
        <f>IF(AB83='๑. ข้อมูลทั่วไป ๑'!$C$19,$Z83,"")</f>
        <v/>
      </c>
      <c r="AD83" s="3" t="e">
        <f t="shared" si="12"/>
        <v>#NUM!</v>
      </c>
      <c r="AE83" s="3" t="str">
        <f t="shared" si="13"/>
        <v/>
      </c>
      <c r="AF83" s="3" t="e">
        <f>IF($AE83='๑. ข้อมูลทั่วไป ๑'!$C$20,Info!$AD83,"")</f>
        <v>#NUM!</v>
      </c>
    </row>
    <row r="84" spans="14:32" ht="14.5" customHeight="1">
      <c r="N84">
        <v>81</v>
      </c>
      <c r="O84" s="4">
        <v>10170</v>
      </c>
      <c r="P84" s="3" t="s">
        <v>519</v>
      </c>
      <c r="Q84" s="3" t="s">
        <v>327</v>
      </c>
      <c r="R84" s="3" t="s">
        <v>36</v>
      </c>
      <c r="S84" s="3" t="s">
        <v>511</v>
      </c>
      <c r="T84" s="3" t="str">
        <f t="shared" si="8"/>
        <v>บางระมาดตลิ่งชันกรุงเทพมหานคร</v>
      </c>
      <c r="U84" s="3" t="s">
        <v>232</v>
      </c>
      <c r="V84" s="3" t="str">
        <f t="shared" si="9"/>
        <v/>
      </c>
      <c r="W84" s="3" t="e">
        <f t="shared" si="10"/>
        <v>#NUM!</v>
      </c>
      <c r="X84" s="3" t="str">
        <f t="shared" si="11"/>
        <v/>
      </c>
      <c r="Z84" s="2">
        <v>81</v>
      </c>
      <c r="AA84" s="3" t="s">
        <v>520</v>
      </c>
      <c r="AB84" s="3" t="s">
        <v>255</v>
      </c>
      <c r="AC84" s="3" t="str">
        <f>IF(AB84='๑. ข้อมูลทั่วไป ๑'!$C$19,$Z84,"")</f>
        <v/>
      </c>
      <c r="AD84" s="3" t="e">
        <f t="shared" si="12"/>
        <v>#NUM!</v>
      </c>
      <c r="AE84" s="3" t="str">
        <f t="shared" si="13"/>
        <v/>
      </c>
      <c r="AF84" s="3" t="e">
        <f>IF($AE84='๑. ข้อมูลทั่วไป ๑'!$C$20,Info!$AD84,"")</f>
        <v>#NUM!</v>
      </c>
    </row>
    <row r="85" spans="14:32" ht="14.5" customHeight="1">
      <c r="N85">
        <v>82</v>
      </c>
      <c r="O85" s="4">
        <v>10170</v>
      </c>
      <c r="P85" s="3" t="s">
        <v>521</v>
      </c>
      <c r="Q85" s="3" t="s">
        <v>327</v>
      </c>
      <c r="R85" s="3" t="s">
        <v>36</v>
      </c>
      <c r="S85" s="3" t="s">
        <v>511</v>
      </c>
      <c r="T85" s="3" t="str">
        <f t="shared" si="8"/>
        <v>บางเชือกหนังตลิ่งชันกรุงเทพมหานคร</v>
      </c>
      <c r="U85" s="3" t="s">
        <v>232</v>
      </c>
      <c r="V85" s="3" t="str">
        <f t="shared" si="9"/>
        <v/>
      </c>
      <c r="W85" s="3" t="e">
        <f t="shared" si="10"/>
        <v>#NUM!</v>
      </c>
      <c r="X85" s="3" t="str">
        <f t="shared" si="11"/>
        <v/>
      </c>
      <c r="Z85" s="2">
        <v>82</v>
      </c>
      <c r="AA85" s="3" t="s">
        <v>522</v>
      </c>
      <c r="AB85" s="3" t="s">
        <v>255</v>
      </c>
      <c r="AC85" s="3" t="str">
        <f>IF(AB85='๑. ข้อมูลทั่วไป ๑'!$C$19,$Z85,"")</f>
        <v/>
      </c>
      <c r="AD85" s="3" t="e">
        <f t="shared" si="12"/>
        <v>#NUM!</v>
      </c>
      <c r="AE85" s="3" t="str">
        <f t="shared" si="13"/>
        <v/>
      </c>
      <c r="AF85" s="3" t="e">
        <f>IF($AE85='๑. ข้อมูลทั่วไป ๑'!$C$20,Info!$AD85,"")</f>
        <v>#NUM!</v>
      </c>
    </row>
    <row r="86" spans="14:32" ht="14.5" customHeight="1">
      <c r="N86">
        <v>83</v>
      </c>
      <c r="O86" s="4">
        <v>10700</v>
      </c>
      <c r="P86" s="3" t="s">
        <v>523</v>
      </c>
      <c r="Q86" s="3" t="s">
        <v>342</v>
      </c>
      <c r="R86" s="3" t="s">
        <v>36</v>
      </c>
      <c r="S86" s="3" t="s">
        <v>524</v>
      </c>
      <c r="T86" s="3" t="str">
        <f t="shared" si="8"/>
        <v>ศิริราชบางกอกน้อยกรุงเทพมหานคร</v>
      </c>
      <c r="U86" s="3" t="s">
        <v>232</v>
      </c>
      <c r="V86" s="3" t="str">
        <f t="shared" si="9"/>
        <v/>
      </c>
      <c r="W86" s="3" t="e">
        <f t="shared" si="10"/>
        <v>#NUM!</v>
      </c>
      <c r="X86" s="3" t="str">
        <f t="shared" si="11"/>
        <v/>
      </c>
      <c r="Z86" s="2">
        <v>83</v>
      </c>
      <c r="AA86" s="3" t="s">
        <v>525</v>
      </c>
      <c r="AB86" s="3" t="s">
        <v>255</v>
      </c>
      <c r="AC86" s="3" t="str">
        <f>IF(AB86='๑. ข้อมูลทั่วไป ๑'!$C$19,$Z86,"")</f>
        <v/>
      </c>
      <c r="AD86" s="3" t="e">
        <f t="shared" si="12"/>
        <v>#NUM!</v>
      </c>
      <c r="AE86" s="3" t="str">
        <f t="shared" si="13"/>
        <v/>
      </c>
      <c r="AF86" s="3" t="e">
        <f>IF($AE86='๑. ข้อมูลทั่วไป ๑'!$C$20,Info!$AD86,"")</f>
        <v>#NUM!</v>
      </c>
    </row>
    <row r="87" spans="14:32" ht="14.5" customHeight="1">
      <c r="N87">
        <v>84</v>
      </c>
      <c r="O87" s="4">
        <v>10700</v>
      </c>
      <c r="P87" s="3" t="s">
        <v>526</v>
      </c>
      <c r="Q87" s="3" t="s">
        <v>342</v>
      </c>
      <c r="R87" s="3" t="s">
        <v>36</v>
      </c>
      <c r="S87" s="3" t="s">
        <v>524</v>
      </c>
      <c r="T87" s="3" t="str">
        <f t="shared" si="8"/>
        <v>บ้านช่างหล่อบางกอกน้อยกรุงเทพมหานคร</v>
      </c>
      <c r="U87" s="3" t="s">
        <v>232</v>
      </c>
      <c r="V87" s="3" t="str">
        <f t="shared" si="9"/>
        <v/>
      </c>
      <c r="W87" s="3" t="e">
        <f t="shared" si="10"/>
        <v>#NUM!</v>
      </c>
      <c r="X87" s="3" t="str">
        <f t="shared" si="11"/>
        <v/>
      </c>
      <c r="Z87" s="2">
        <v>84</v>
      </c>
      <c r="AA87" s="3" t="s">
        <v>527</v>
      </c>
      <c r="AB87" s="3" t="s">
        <v>255</v>
      </c>
      <c r="AC87" s="3" t="str">
        <f>IF(AB87='๑. ข้อมูลทั่วไป ๑'!$C$19,$Z87,"")</f>
        <v/>
      </c>
      <c r="AD87" s="3" t="e">
        <f t="shared" si="12"/>
        <v>#NUM!</v>
      </c>
      <c r="AE87" s="3" t="str">
        <f t="shared" si="13"/>
        <v/>
      </c>
      <c r="AF87" s="3" t="e">
        <f>IF($AE87='๑. ข้อมูลทั่วไป ๑'!$C$20,Info!$AD87,"")</f>
        <v>#NUM!</v>
      </c>
    </row>
    <row r="88" spans="14:32" ht="14.5" customHeight="1">
      <c r="N88">
        <v>85</v>
      </c>
      <c r="O88" s="4">
        <v>10700</v>
      </c>
      <c r="P88" s="3" t="s">
        <v>528</v>
      </c>
      <c r="Q88" s="3" t="s">
        <v>342</v>
      </c>
      <c r="R88" s="3" t="s">
        <v>36</v>
      </c>
      <c r="S88" s="3" t="s">
        <v>524</v>
      </c>
      <c r="T88" s="3" t="str">
        <f t="shared" si="8"/>
        <v>บางขุนนนท์บางกอกน้อยกรุงเทพมหานคร</v>
      </c>
      <c r="U88" s="3" t="s">
        <v>232</v>
      </c>
      <c r="V88" s="3" t="str">
        <f t="shared" si="9"/>
        <v/>
      </c>
      <c r="W88" s="3" t="e">
        <f t="shared" si="10"/>
        <v>#NUM!</v>
      </c>
      <c r="X88" s="3" t="str">
        <f t="shared" si="11"/>
        <v/>
      </c>
      <c r="Z88" s="2">
        <v>85</v>
      </c>
      <c r="AA88" s="3" t="s">
        <v>529</v>
      </c>
      <c r="AB88" s="3" t="s">
        <v>255</v>
      </c>
      <c r="AC88" s="3" t="str">
        <f>IF(AB88='๑. ข้อมูลทั่วไป ๑'!$C$19,$Z88,"")</f>
        <v/>
      </c>
      <c r="AD88" s="3" t="e">
        <f t="shared" si="12"/>
        <v>#NUM!</v>
      </c>
      <c r="AE88" s="3" t="str">
        <f t="shared" si="13"/>
        <v/>
      </c>
      <c r="AF88" s="3" t="e">
        <f>IF($AE88='๑. ข้อมูลทั่วไป ๑'!$C$20,Info!$AD88,"")</f>
        <v>#NUM!</v>
      </c>
    </row>
    <row r="89" spans="14:32" ht="14.5" customHeight="1">
      <c r="N89">
        <v>86</v>
      </c>
      <c r="O89" s="4">
        <v>10700</v>
      </c>
      <c r="P89" s="3" t="s">
        <v>530</v>
      </c>
      <c r="Q89" s="3" t="s">
        <v>342</v>
      </c>
      <c r="R89" s="3" t="s">
        <v>36</v>
      </c>
      <c r="S89" s="3" t="s">
        <v>524</v>
      </c>
      <c r="T89" s="3" t="str">
        <f t="shared" si="8"/>
        <v>บางขุนศรีบางกอกน้อยกรุงเทพมหานคร</v>
      </c>
      <c r="U89" s="3" t="s">
        <v>232</v>
      </c>
      <c r="V89" s="3" t="str">
        <f t="shared" si="9"/>
        <v/>
      </c>
      <c r="W89" s="3" t="e">
        <f t="shared" si="10"/>
        <v>#NUM!</v>
      </c>
      <c r="X89" s="3" t="str">
        <f t="shared" si="11"/>
        <v/>
      </c>
      <c r="Z89" s="2">
        <v>86</v>
      </c>
      <c r="AA89" s="3" t="s">
        <v>531</v>
      </c>
      <c r="AB89" s="3" t="s">
        <v>255</v>
      </c>
      <c r="AC89" s="3" t="str">
        <f>IF(AB89='๑. ข้อมูลทั่วไป ๑'!$C$19,$Z89,"")</f>
        <v/>
      </c>
      <c r="AD89" s="3" t="e">
        <f t="shared" si="12"/>
        <v>#NUM!</v>
      </c>
      <c r="AE89" s="3" t="str">
        <f t="shared" si="13"/>
        <v/>
      </c>
      <c r="AF89" s="3" t="e">
        <f>IF($AE89='๑. ข้อมูลทั่วไป ๑'!$C$20,Info!$AD89,"")</f>
        <v>#NUM!</v>
      </c>
    </row>
    <row r="90" spans="14:32" ht="14.5" customHeight="1">
      <c r="N90">
        <v>87</v>
      </c>
      <c r="O90" s="4">
        <v>10700</v>
      </c>
      <c r="P90" s="3" t="s">
        <v>532</v>
      </c>
      <c r="Q90" s="3" t="s">
        <v>342</v>
      </c>
      <c r="R90" s="3" t="s">
        <v>36</v>
      </c>
      <c r="S90" s="3" t="s">
        <v>524</v>
      </c>
      <c r="T90" s="3" t="str">
        <f t="shared" si="8"/>
        <v>อรุณอมรินทร์บางกอกน้อยกรุงเทพมหานคร</v>
      </c>
      <c r="U90" s="3" t="s">
        <v>232</v>
      </c>
      <c r="V90" s="3" t="str">
        <f t="shared" si="9"/>
        <v/>
      </c>
      <c r="W90" s="3" t="e">
        <f t="shared" si="10"/>
        <v>#NUM!</v>
      </c>
      <c r="X90" s="3" t="str">
        <f t="shared" si="11"/>
        <v/>
      </c>
      <c r="Z90" s="2">
        <v>87</v>
      </c>
      <c r="AA90" s="3" t="s">
        <v>533</v>
      </c>
      <c r="AB90" s="3" t="s">
        <v>255</v>
      </c>
      <c r="AC90" s="3" t="str">
        <f>IF(AB90='๑. ข้อมูลทั่วไป ๑'!$C$19,$Z90,"")</f>
        <v/>
      </c>
      <c r="AD90" s="3" t="e">
        <f t="shared" si="12"/>
        <v>#NUM!</v>
      </c>
      <c r="AE90" s="3" t="str">
        <f t="shared" si="13"/>
        <v/>
      </c>
      <c r="AF90" s="3" t="e">
        <f>IF($AE90='๑. ข้อมูลทั่วไป ๑'!$C$20,Info!$AD90,"")</f>
        <v>#NUM!</v>
      </c>
    </row>
    <row r="91" spans="14:32" ht="14.5" customHeight="1">
      <c r="N91">
        <v>88</v>
      </c>
      <c r="O91" s="4">
        <v>10150</v>
      </c>
      <c r="P91" s="3" t="s">
        <v>534</v>
      </c>
      <c r="Q91" s="3" t="s">
        <v>353</v>
      </c>
      <c r="R91" s="3" t="s">
        <v>36</v>
      </c>
      <c r="S91" s="3" t="s">
        <v>535</v>
      </c>
      <c r="T91" s="3" t="str">
        <f t="shared" si="8"/>
        <v>ท่าข้ามบางขุนเทียนกรุงเทพมหานคร</v>
      </c>
      <c r="U91" s="3" t="s">
        <v>232</v>
      </c>
      <c r="V91" s="3" t="str">
        <f t="shared" si="9"/>
        <v/>
      </c>
      <c r="W91" s="3" t="e">
        <f t="shared" si="10"/>
        <v>#NUM!</v>
      </c>
      <c r="X91" s="3" t="str">
        <f t="shared" si="11"/>
        <v/>
      </c>
      <c r="Z91" s="2">
        <v>88</v>
      </c>
      <c r="AA91" s="3" t="s">
        <v>536</v>
      </c>
      <c r="AB91" s="3" t="s">
        <v>255</v>
      </c>
      <c r="AC91" s="3" t="str">
        <f>IF(AB91='๑. ข้อมูลทั่วไป ๑'!$C$19,$Z91,"")</f>
        <v/>
      </c>
      <c r="AD91" s="3" t="e">
        <f t="shared" si="12"/>
        <v>#NUM!</v>
      </c>
      <c r="AE91" s="3" t="str">
        <f t="shared" si="13"/>
        <v/>
      </c>
      <c r="AF91" s="3" t="e">
        <f>IF($AE91='๑. ข้อมูลทั่วไป ๑'!$C$20,Info!$AD91,"")</f>
        <v>#NUM!</v>
      </c>
    </row>
    <row r="92" spans="14:32" ht="14.5" customHeight="1">
      <c r="N92">
        <v>89</v>
      </c>
      <c r="O92" s="4">
        <v>10150</v>
      </c>
      <c r="P92" s="3" t="s">
        <v>537</v>
      </c>
      <c r="Q92" s="3" t="s">
        <v>353</v>
      </c>
      <c r="R92" s="3" t="s">
        <v>36</v>
      </c>
      <c r="S92" s="3" t="s">
        <v>535</v>
      </c>
      <c r="T92" s="3" t="str">
        <f t="shared" si="8"/>
        <v>แสมดำบางขุนเทียนกรุงเทพมหานคร</v>
      </c>
      <c r="U92" s="3" t="s">
        <v>232</v>
      </c>
      <c r="V92" s="3" t="str">
        <f t="shared" si="9"/>
        <v/>
      </c>
      <c r="W92" s="3" t="e">
        <f t="shared" si="10"/>
        <v>#NUM!</v>
      </c>
      <c r="X92" s="3" t="str">
        <f t="shared" si="11"/>
        <v/>
      </c>
      <c r="Z92" s="2">
        <v>89</v>
      </c>
      <c r="AA92" s="3" t="s">
        <v>538</v>
      </c>
      <c r="AB92" s="3" t="s">
        <v>255</v>
      </c>
      <c r="AC92" s="3" t="str">
        <f>IF(AB92='๑. ข้อมูลทั่วไป ๑'!$C$19,$Z92,"")</f>
        <v/>
      </c>
      <c r="AD92" s="3" t="e">
        <f t="shared" si="12"/>
        <v>#NUM!</v>
      </c>
      <c r="AE92" s="3" t="str">
        <f t="shared" si="13"/>
        <v/>
      </c>
      <c r="AF92" s="3" t="e">
        <f>IF($AE92='๑. ข้อมูลทั่วไป ๑'!$C$20,Info!$AD92,"")</f>
        <v>#NUM!</v>
      </c>
    </row>
    <row r="93" spans="14:32" ht="14.5" customHeight="1">
      <c r="N93">
        <v>90</v>
      </c>
      <c r="O93" s="4">
        <v>10160</v>
      </c>
      <c r="P93" s="3" t="s">
        <v>539</v>
      </c>
      <c r="Q93" s="3" t="s">
        <v>401</v>
      </c>
      <c r="R93" s="3" t="s">
        <v>36</v>
      </c>
      <c r="S93" s="3" t="s">
        <v>540</v>
      </c>
      <c r="T93" s="3" t="str">
        <f t="shared" si="8"/>
        <v>บางหว้าภาษีเจริญกรุงเทพมหานคร</v>
      </c>
      <c r="U93" s="3" t="s">
        <v>232</v>
      </c>
      <c r="V93" s="3" t="str">
        <f t="shared" si="9"/>
        <v/>
      </c>
      <c r="W93" s="3" t="e">
        <f t="shared" si="10"/>
        <v>#NUM!</v>
      </c>
      <c r="X93" s="3" t="str">
        <f t="shared" si="11"/>
        <v/>
      </c>
      <c r="Z93" s="2">
        <v>90</v>
      </c>
      <c r="AA93" s="3" t="s">
        <v>541</v>
      </c>
      <c r="AB93" s="3" t="s">
        <v>262</v>
      </c>
      <c r="AC93" s="3" t="str">
        <f>IF(AB93='๑. ข้อมูลทั่วไป ๑'!$C$19,$Z93,"")</f>
        <v/>
      </c>
      <c r="AD93" s="3" t="e">
        <f t="shared" si="12"/>
        <v>#NUM!</v>
      </c>
      <c r="AE93" s="3" t="str">
        <f t="shared" si="13"/>
        <v/>
      </c>
      <c r="AF93" s="3" t="e">
        <f>IF($AE93='๑. ข้อมูลทั่วไป ๑'!$C$20,Info!$AD93,"")</f>
        <v>#NUM!</v>
      </c>
    </row>
    <row r="94" spans="14:32" ht="14.5" customHeight="1">
      <c r="N94">
        <v>91</v>
      </c>
      <c r="O94" s="4">
        <v>10160</v>
      </c>
      <c r="P94" s="3" t="s">
        <v>542</v>
      </c>
      <c r="Q94" s="3" t="s">
        <v>401</v>
      </c>
      <c r="R94" s="3" t="s">
        <v>36</v>
      </c>
      <c r="S94" s="3" t="s">
        <v>540</v>
      </c>
      <c r="T94" s="3" t="str">
        <f t="shared" si="8"/>
        <v>บางด้วนภาษีเจริญกรุงเทพมหานคร</v>
      </c>
      <c r="U94" s="3" t="s">
        <v>232</v>
      </c>
      <c r="V94" s="3" t="str">
        <f t="shared" si="9"/>
        <v/>
      </c>
      <c r="W94" s="3" t="e">
        <f t="shared" si="10"/>
        <v>#NUM!</v>
      </c>
      <c r="X94" s="3" t="str">
        <f t="shared" si="11"/>
        <v/>
      </c>
      <c r="Z94" s="2">
        <v>91</v>
      </c>
      <c r="AA94" s="3" t="s">
        <v>543</v>
      </c>
      <c r="AB94" s="3" t="s">
        <v>262</v>
      </c>
      <c r="AC94" s="3" t="str">
        <f>IF(AB94='๑. ข้อมูลทั่วไป ๑'!$C$19,$Z94,"")</f>
        <v/>
      </c>
      <c r="AD94" s="3" t="e">
        <f t="shared" si="12"/>
        <v>#NUM!</v>
      </c>
      <c r="AE94" s="3" t="str">
        <f t="shared" si="13"/>
        <v/>
      </c>
      <c r="AF94" s="3" t="e">
        <f>IF($AE94='๑. ข้อมูลทั่วไป ๑'!$C$20,Info!$AD94,"")</f>
        <v>#NUM!</v>
      </c>
    </row>
    <row r="95" spans="14:32" ht="14.5" customHeight="1">
      <c r="N95">
        <v>92</v>
      </c>
      <c r="O95" s="4">
        <v>10160</v>
      </c>
      <c r="P95" s="3" t="s">
        <v>409</v>
      </c>
      <c r="Q95" s="3" t="s">
        <v>401</v>
      </c>
      <c r="R95" s="3" t="s">
        <v>36</v>
      </c>
      <c r="S95" s="3" t="s">
        <v>540</v>
      </c>
      <c r="T95" s="3" t="str">
        <f t="shared" si="8"/>
        <v>บางจากภาษีเจริญกรุงเทพมหานคร</v>
      </c>
      <c r="U95" s="3" t="s">
        <v>232</v>
      </c>
      <c r="V95" s="3" t="str">
        <f t="shared" si="9"/>
        <v/>
      </c>
      <c r="W95" s="3" t="e">
        <f t="shared" si="10"/>
        <v>#NUM!</v>
      </c>
      <c r="X95" s="3" t="str">
        <f t="shared" si="11"/>
        <v/>
      </c>
      <c r="Z95" s="2">
        <v>92</v>
      </c>
      <c r="AA95" s="3" t="s">
        <v>544</v>
      </c>
      <c r="AB95" s="3" t="s">
        <v>262</v>
      </c>
      <c r="AC95" s="3" t="str">
        <f>IF(AB95='๑. ข้อมูลทั่วไป ๑'!$C$19,$Z95,"")</f>
        <v/>
      </c>
      <c r="AD95" s="3" t="e">
        <f t="shared" si="12"/>
        <v>#NUM!</v>
      </c>
      <c r="AE95" s="3" t="str">
        <f t="shared" si="13"/>
        <v/>
      </c>
      <c r="AF95" s="3" t="e">
        <f>IF($AE95='๑. ข้อมูลทั่วไป ๑'!$C$20,Info!$AD95,"")</f>
        <v>#NUM!</v>
      </c>
    </row>
    <row r="96" spans="14:32" ht="14.5" customHeight="1">
      <c r="N96">
        <v>93</v>
      </c>
      <c r="O96" s="4">
        <v>10160</v>
      </c>
      <c r="P96" s="3" t="s">
        <v>545</v>
      </c>
      <c r="Q96" s="3" t="s">
        <v>401</v>
      </c>
      <c r="R96" s="3" t="s">
        <v>36</v>
      </c>
      <c r="S96" s="3" t="s">
        <v>540</v>
      </c>
      <c r="T96" s="3" t="str">
        <f t="shared" si="8"/>
        <v>บางแวกภาษีเจริญกรุงเทพมหานคร</v>
      </c>
      <c r="U96" s="3" t="s">
        <v>232</v>
      </c>
      <c r="V96" s="3" t="str">
        <f t="shared" si="9"/>
        <v/>
      </c>
      <c r="W96" s="3" t="e">
        <f t="shared" si="10"/>
        <v>#NUM!</v>
      </c>
      <c r="X96" s="3" t="str">
        <f t="shared" si="11"/>
        <v/>
      </c>
      <c r="Z96" s="2">
        <v>93</v>
      </c>
      <c r="AA96" s="3" t="s">
        <v>546</v>
      </c>
      <c r="AB96" s="3" t="s">
        <v>262</v>
      </c>
      <c r="AC96" s="3" t="str">
        <f>IF(AB96='๑. ข้อมูลทั่วไป ๑'!$C$19,$Z96,"")</f>
        <v/>
      </c>
      <c r="AD96" s="3" t="e">
        <f t="shared" si="12"/>
        <v>#NUM!</v>
      </c>
      <c r="AE96" s="3" t="str">
        <f t="shared" si="13"/>
        <v/>
      </c>
      <c r="AF96" s="3" t="e">
        <f>IF($AE96='๑. ข้อมูลทั่วไป ๑'!$C$20,Info!$AD96,"")</f>
        <v>#NUM!</v>
      </c>
    </row>
    <row r="97" spans="14:32" ht="14.5" customHeight="1">
      <c r="N97">
        <v>94</v>
      </c>
      <c r="O97" s="4">
        <v>10160</v>
      </c>
      <c r="P97" s="3" t="s">
        <v>547</v>
      </c>
      <c r="Q97" s="3" t="s">
        <v>401</v>
      </c>
      <c r="R97" s="3" t="s">
        <v>36</v>
      </c>
      <c r="S97" s="3" t="s">
        <v>540</v>
      </c>
      <c r="T97" s="3" t="str">
        <f t="shared" si="8"/>
        <v>คลองขวางภาษีเจริญกรุงเทพมหานคร</v>
      </c>
      <c r="U97" s="3" t="s">
        <v>232</v>
      </c>
      <c r="V97" s="3" t="str">
        <f t="shared" si="9"/>
        <v/>
      </c>
      <c r="W97" s="3" t="e">
        <f t="shared" si="10"/>
        <v>#NUM!</v>
      </c>
      <c r="X97" s="3" t="str">
        <f t="shared" si="11"/>
        <v/>
      </c>
      <c r="Z97" s="2">
        <v>94</v>
      </c>
      <c r="AA97" s="3" t="s">
        <v>548</v>
      </c>
      <c r="AB97" s="3" t="s">
        <v>262</v>
      </c>
      <c r="AC97" s="3" t="str">
        <f>IF(AB97='๑. ข้อมูลทั่วไป ๑'!$C$19,$Z97,"")</f>
        <v/>
      </c>
      <c r="AD97" s="3" t="e">
        <f t="shared" si="12"/>
        <v>#NUM!</v>
      </c>
      <c r="AE97" s="3" t="str">
        <f t="shared" si="13"/>
        <v/>
      </c>
      <c r="AF97" s="3" t="e">
        <f>IF($AE97='๑. ข้อมูลทั่วไป ๑'!$C$20,Info!$AD97,"")</f>
        <v>#NUM!</v>
      </c>
    </row>
    <row r="98" spans="14:32" ht="14.5" customHeight="1">
      <c r="N98">
        <v>95</v>
      </c>
      <c r="O98" s="4">
        <v>10160</v>
      </c>
      <c r="P98" s="3" t="s">
        <v>549</v>
      </c>
      <c r="Q98" s="3" t="s">
        <v>401</v>
      </c>
      <c r="R98" s="3" t="s">
        <v>36</v>
      </c>
      <c r="S98" s="3" t="s">
        <v>540</v>
      </c>
      <c r="T98" s="3" t="str">
        <f t="shared" si="8"/>
        <v>ปากคลองภาษีเจริญภาษีเจริญกรุงเทพมหานคร</v>
      </c>
      <c r="U98" s="3" t="s">
        <v>232</v>
      </c>
      <c r="V98" s="3" t="str">
        <f t="shared" si="9"/>
        <v/>
      </c>
      <c r="W98" s="3" t="e">
        <f t="shared" si="10"/>
        <v>#NUM!</v>
      </c>
      <c r="X98" s="3" t="str">
        <f t="shared" si="11"/>
        <v/>
      </c>
      <c r="Z98" s="2">
        <v>95</v>
      </c>
      <c r="AA98" s="3" t="s">
        <v>550</v>
      </c>
      <c r="AB98" s="3" t="s">
        <v>262</v>
      </c>
      <c r="AC98" s="3" t="str">
        <f>IF(AB98='๑. ข้อมูลทั่วไป ๑'!$C$19,$Z98,"")</f>
        <v/>
      </c>
      <c r="AD98" s="3" t="e">
        <f t="shared" si="12"/>
        <v>#NUM!</v>
      </c>
      <c r="AE98" s="3" t="str">
        <f t="shared" si="13"/>
        <v/>
      </c>
      <c r="AF98" s="3" t="e">
        <f>IF($AE98='๑. ข้อมูลทั่วไป ๑'!$C$20,Info!$AD98,"")</f>
        <v>#NUM!</v>
      </c>
    </row>
    <row r="99" spans="14:32" ht="14.5" customHeight="1">
      <c r="N99">
        <v>96</v>
      </c>
      <c r="O99" s="4">
        <v>10160</v>
      </c>
      <c r="P99" s="3" t="s">
        <v>551</v>
      </c>
      <c r="Q99" s="3" t="s">
        <v>401</v>
      </c>
      <c r="R99" s="3" t="s">
        <v>36</v>
      </c>
      <c r="S99" s="3" t="s">
        <v>540</v>
      </c>
      <c r="T99" s="3" t="str">
        <f t="shared" si="8"/>
        <v>คูหาสวรรค์ภาษีเจริญกรุงเทพมหานคร</v>
      </c>
      <c r="U99" s="3" t="s">
        <v>232</v>
      </c>
      <c r="V99" s="3" t="str">
        <f t="shared" si="9"/>
        <v/>
      </c>
      <c r="W99" s="3" t="e">
        <f t="shared" si="10"/>
        <v>#NUM!</v>
      </c>
      <c r="X99" s="3" t="str">
        <f t="shared" si="11"/>
        <v/>
      </c>
      <c r="Z99" s="2">
        <v>96</v>
      </c>
      <c r="AA99" s="3" t="s">
        <v>552</v>
      </c>
      <c r="AB99" s="3" t="s">
        <v>262</v>
      </c>
      <c r="AC99" s="3" t="str">
        <f>IF(AB99='๑. ข้อมูลทั่วไป ๑'!$C$19,$Z99,"")</f>
        <v/>
      </c>
      <c r="AD99" s="3" t="e">
        <f t="shared" si="12"/>
        <v>#NUM!</v>
      </c>
      <c r="AE99" s="3" t="str">
        <f t="shared" si="13"/>
        <v/>
      </c>
      <c r="AF99" s="3" t="e">
        <f>IF($AE99='๑. ข้อมูลทั่วไป ๑'!$C$20,Info!$AD99,"")</f>
        <v>#NUM!</v>
      </c>
    </row>
    <row r="100" spans="14:32" ht="14.5" customHeight="1">
      <c r="N100">
        <v>97</v>
      </c>
      <c r="O100" s="4">
        <v>10160</v>
      </c>
      <c r="P100" s="3" t="s">
        <v>445</v>
      </c>
      <c r="Q100" s="3" t="s">
        <v>445</v>
      </c>
      <c r="R100" s="3" t="s">
        <v>36</v>
      </c>
      <c r="S100" s="3" t="s">
        <v>553</v>
      </c>
      <c r="T100" s="3" t="str">
        <f t="shared" si="8"/>
        <v>หนองแขมหนองแขมกรุงเทพมหานคร</v>
      </c>
      <c r="U100" s="3" t="s">
        <v>232</v>
      </c>
      <c r="V100" s="3" t="str">
        <f t="shared" si="9"/>
        <v/>
      </c>
      <c r="W100" s="3" t="e">
        <f t="shared" si="10"/>
        <v>#NUM!</v>
      </c>
      <c r="X100" s="3" t="str">
        <f t="shared" si="11"/>
        <v/>
      </c>
      <c r="Z100" s="2">
        <v>97</v>
      </c>
      <c r="AA100" s="3" t="s">
        <v>554</v>
      </c>
      <c r="AB100" s="3" t="s">
        <v>262</v>
      </c>
      <c r="AC100" s="3" t="str">
        <f>IF(AB100='๑. ข้อมูลทั่วไป ๑'!$C$19,$Z100,"")</f>
        <v/>
      </c>
      <c r="AD100" s="3" t="e">
        <f t="shared" si="12"/>
        <v>#NUM!</v>
      </c>
      <c r="AE100" s="3" t="str">
        <f t="shared" si="13"/>
        <v/>
      </c>
      <c r="AF100" s="3" t="e">
        <f>IF($AE100='๑. ข้อมูลทั่วไป ๑'!$C$20,Info!$AD100,"")</f>
        <v>#NUM!</v>
      </c>
    </row>
    <row r="101" spans="14:32" ht="14.5" customHeight="1">
      <c r="N101">
        <v>98</v>
      </c>
      <c r="O101" s="4">
        <v>10160</v>
      </c>
      <c r="P101" s="3" t="s">
        <v>555</v>
      </c>
      <c r="Q101" s="3" t="s">
        <v>445</v>
      </c>
      <c r="R101" s="3" t="s">
        <v>36</v>
      </c>
      <c r="S101" s="3" t="s">
        <v>553</v>
      </c>
      <c r="T101" s="3" t="str">
        <f t="shared" si="8"/>
        <v>หนองค้างพลูหนองแขมกรุงเทพมหานคร</v>
      </c>
      <c r="U101" s="3" t="s">
        <v>232</v>
      </c>
      <c r="V101" s="3" t="str">
        <f t="shared" si="9"/>
        <v/>
      </c>
      <c r="W101" s="3" t="e">
        <f t="shared" si="10"/>
        <v>#NUM!</v>
      </c>
      <c r="X101" s="3" t="str">
        <f t="shared" si="11"/>
        <v/>
      </c>
      <c r="Z101" s="2">
        <v>98</v>
      </c>
      <c r="AA101" s="3" t="s">
        <v>556</v>
      </c>
      <c r="AB101" s="3" t="s">
        <v>262</v>
      </c>
      <c r="AC101" s="3" t="str">
        <f>IF(AB101='๑. ข้อมูลทั่วไป ๑'!$C$19,$Z101,"")</f>
        <v/>
      </c>
      <c r="AD101" s="3" t="e">
        <f t="shared" si="12"/>
        <v>#NUM!</v>
      </c>
      <c r="AE101" s="3" t="str">
        <f t="shared" si="13"/>
        <v/>
      </c>
      <c r="AF101" s="3" t="e">
        <f>IF($AE101='๑. ข้อมูลทั่วไป ๑'!$C$20,Info!$AD101,"")</f>
        <v>#NUM!</v>
      </c>
    </row>
    <row r="102" spans="14:32" ht="14.5" customHeight="1">
      <c r="N102">
        <v>99</v>
      </c>
      <c r="O102" s="4">
        <v>10140</v>
      </c>
      <c r="P102" s="3" t="s">
        <v>414</v>
      </c>
      <c r="Q102" s="3" t="s">
        <v>414</v>
      </c>
      <c r="R102" s="3" t="s">
        <v>36</v>
      </c>
      <c r="S102" s="3" t="s">
        <v>557</v>
      </c>
      <c r="T102" s="3" t="str">
        <f t="shared" si="8"/>
        <v>ราษฎร์บูรณะราษฎร์บูรณะกรุงเทพมหานคร</v>
      </c>
      <c r="U102" s="3" t="s">
        <v>232</v>
      </c>
      <c r="V102" s="3" t="str">
        <f t="shared" si="9"/>
        <v/>
      </c>
      <c r="W102" s="3" t="e">
        <f t="shared" si="10"/>
        <v>#NUM!</v>
      </c>
      <c r="X102" s="3" t="str">
        <f t="shared" si="11"/>
        <v/>
      </c>
      <c r="Z102" s="2">
        <v>99</v>
      </c>
      <c r="AA102" s="3" t="s">
        <v>558</v>
      </c>
      <c r="AB102" s="3" t="s">
        <v>262</v>
      </c>
      <c r="AC102" s="3" t="str">
        <f>IF(AB102='๑. ข้อมูลทั่วไป ๑'!$C$19,$Z102,"")</f>
        <v/>
      </c>
      <c r="AD102" s="3" t="e">
        <f t="shared" si="12"/>
        <v>#NUM!</v>
      </c>
      <c r="AE102" s="3" t="str">
        <f t="shared" si="13"/>
        <v/>
      </c>
      <c r="AF102" s="3" t="e">
        <f>IF($AE102='๑. ข้อมูลทั่วไป ๑'!$C$20,Info!$AD102,"")</f>
        <v>#NUM!</v>
      </c>
    </row>
    <row r="103" spans="14:32" ht="14.5" customHeight="1">
      <c r="N103">
        <v>100</v>
      </c>
      <c r="O103" s="4">
        <v>10140</v>
      </c>
      <c r="P103" s="3" t="s">
        <v>559</v>
      </c>
      <c r="Q103" s="3" t="s">
        <v>414</v>
      </c>
      <c r="R103" s="3" t="s">
        <v>36</v>
      </c>
      <c r="S103" s="3" t="s">
        <v>557</v>
      </c>
      <c r="T103" s="3" t="str">
        <f t="shared" si="8"/>
        <v>บางปะกอกราษฎร์บูรณะกรุงเทพมหานคร</v>
      </c>
      <c r="U103" s="3" t="s">
        <v>232</v>
      </c>
      <c r="V103" s="3" t="str">
        <f t="shared" si="9"/>
        <v/>
      </c>
      <c r="W103" s="3" t="e">
        <f t="shared" si="10"/>
        <v>#NUM!</v>
      </c>
      <c r="X103" s="3" t="str">
        <f t="shared" si="11"/>
        <v/>
      </c>
      <c r="Z103" s="2">
        <v>100</v>
      </c>
      <c r="AA103" s="3" t="s">
        <v>560</v>
      </c>
      <c r="AB103" s="3" t="s">
        <v>262</v>
      </c>
      <c r="AC103" s="3" t="str">
        <f>IF(AB103='๑. ข้อมูลทั่วไป ๑'!$C$19,$Z103,"")</f>
        <v/>
      </c>
      <c r="AD103" s="3" t="e">
        <f t="shared" si="12"/>
        <v>#NUM!</v>
      </c>
      <c r="AE103" s="3" t="str">
        <f t="shared" si="13"/>
        <v/>
      </c>
      <c r="AF103" s="3" t="e">
        <f>IF($AE103='๑. ข้อมูลทั่วไป ๑'!$C$20,Info!$AD103,"")</f>
        <v>#NUM!</v>
      </c>
    </row>
    <row r="104" spans="14:32" ht="14.5" customHeight="1">
      <c r="N104">
        <v>101</v>
      </c>
      <c r="O104" s="4">
        <v>10700</v>
      </c>
      <c r="P104" s="3" t="s">
        <v>376</v>
      </c>
      <c r="Q104" s="3" t="s">
        <v>376</v>
      </c>
      <c r="R104" s="3" t="s">
        <v>36</v>
      </c>
      <c r="S104" s="3" t="s">
        <v>561</v>
      </c>
      <c r="T104" s="3" t="str">
        <f t="shared" si="8"/>
        <v>บางพลัดบางพลัดกรุงเทพมหานคร</v>
      </c>
      <c r="U104" s="3" t="s">
        <v>232</v>
      </c>
      <c r="V104" s="3" t="str">
        <f t="shared" si="9"/>
        <v/>
      </c>
      <c r="W104" s="3" t="e">
        <f t="shared" si="10"/>
        <v>#NUM!</v>
      </c>
      <c r="X104" s="3" t="str">
        <f t="shared" si="11"/>
        <v/>
      </c>
      <c r="Z104" s="2">
        <v>101</v>
      </c>
      <c r="AA104" s="3" t="s">
        <v>562</v>
      </c>
      <c r="AB104" s="3" t="s">
        <v>268</v>
      </c>
      <c r="AC104" s="3" t="str">
        <f>IF(AB104='๑. ข้อมูลทั่วไป ๑'!$C$19,$Z104,"")</f>
        <v/>
      </c>
      <c r="AD104" s="3" t="e">
        <f t="shared" si="12"/>
        <v>#NUM!</v>
      </c>
      <c r="AE104" s="3" t="str">
        <f t="shared" si="13"/>
        <v/>
      </c>
      <c r="AF104" s="3" t="e">
        <f>IF($AE104='๑. ข้อมูลทั่วไป ๑'!$C$20,Info!$AD104,"")</f>
        <v>#NUM!</v>
      </c>
    </row>
    <row r="105" spans="14:32" ht="14.5" customHeight="1">
      <c r="N105">
        <v>102</v>
      </c>
      <c r="O105" s="4">
        <v>10700</v>
      </c>
      <c r="P105" s="3" t="s">
        <v>563</v>
      </c>
      <c r="Q105" s="3" t="s">
        <v>376</v>
      </c>
      <c r="R105" s="3" t="s">
        <v>36</v>
      </c>
      <c r="S105" s="3" t="s">
        <v>561</v>
      </c>
      <c r="T105" s="3" t="str">
        <f t="shared" si="8"/>
        <v>บางอ้อบางพลัดกรุงเทพมหานคร</v>
      </c>
      <c r="U105" s="3" t="s">
        <v>232</v>
      </c>
      <c r="V105" s="3" t="str">
        <f t="shared" si="9"/>
        <v/>
      </c>
      <c r="W105" s="3" t="e">
        <f t="shared" si="10"/>
        <v>#NUM!</v>
      </c>
      <c r="X105" s="3" t="str">
        <f t="shared" si="11"/>
        <v/>
      </c>
      <c r="Z105" s="2">
        <v>102</v>
      </c>
      <c r="AA105" s="3" t="s">
        <v>564</v>
      </c>
      <c r="AB105" s="3" t="s">
        <v>268</v>
      </c>
      <c r="AC105" s="3" t="str">
        <f>IF(AB105='๑. ข้อมูลทั่วไป ๑'!$C$19,$Z105,"")</f>
        <v/>
      </c>
      <c r="AD105" s="3" t="e">
        <f t="shared" si="12"/>
        <v>#NUM!</v>
      </c>
      <c r="AE105" s="3" t="str">
        <f t="shared" si="13"/>
        <v/>
      </c>
      <c r="AF105" s="3" t="e">
        <f>IF($AE105='๑. ข้อมูลทั่วไป ๑'!$C$20,Info!$AD105,"")</f>
        <v>#NUM!</v>
      </c>
    </row>
    <row r="106" spans="14:32" ht="14.5" customHeight="1">
      <c r="N106">
        <v>103</v>
      </c>
      <c r="O106" s="4">
        <v>10700</v>
      </c>
      <c r="P106" s="3" t="s">
        <v>565</v>
      </c>
      <c r="Q106" s="3" t="s">
        <v>376</v>
      </c>
      <c r="R106" s="3" t="s">
        <v>36</v>
      </c>
      <c r="S106" s="3" t="s">
        <v>561</v>
      </c>
      <c r="T106" s="3" t="str">
        <f t="shared" si="8"/>
        <v>บางบำหรุบางพลัดกรุงเทพมหานคร</v>
      </c>
      <c r="U106" s="3" t="s">
        <v>232</v>
      </c>
      <c r="V106" s="3" t="str">
        <f t="shared" si="9"/>
        <v/>
      </c>
      <c r="W106" s="3" t="e">
        <f t="shared" si="10"/>
        <v>#NUM!</v>
      </c>
      <c r="X106" s="3" t="str">
        <f t="shared" si="11"/>
        <v/>
      </c>
      <c r="Z106" s="2">
        <v>103</v>
      </c>
      <c r="AA106" s="3" t="s">
        <v>566</v>
      </c>
      <c r="AB106" s="3" t="s">
        <v>268</v>
      </c>
      <c r="AC106" s="3" t="str">
        <f>IF(AB106='๑. ข้อมูลทั่วไป ๑'!$C$19,$Z106,"")</f>
        <v/>
      </c>
      <c r="AD106" s="3" t="e">
        <f t="shared" si="12"/>
        <v>#NUM!</v>
      </c>
      <c r="AE106" s="3" t="str">
        <f t="shared" si="13"/>
        <v/>
      </c>
      <c r="AF106" s="3" t="e">
        <f>IF($AE106='๑. ข้อมูลทั่วไป ๑'!$C$20,Info!$AD106,"")</f>
        <v>#NUM!</v>
      </c>
    </row>
    <row r="107" spans="14:32" ht="14.5" customHeight="1">
      <c r="N107">
        <v>104</v>
      </c>
      <c r="O107" s="4">
        <v>10700</v>
      </c>
      <c r="P107" s="3" t="s">
        <v>567</v>
      </c>
      <c r="Q107" s="3" t="s">
        <v>376</v>
      </c>
      <c r="R107" s="3" t="s">
        <v>36</v>
      </c>
      <c r="S107" s="3" t="s">
        <v>561</v>
      </c>
      <c r="T107" s="3" t="str">
        <f t="shared" si="8"/>
        <v>บางยี่ขันบางพลัดกรุงเทพมหานคร</v>
      </c>
      <c r="U107" s="3" t="s">
        <v>232</v>
      </c>
      <c r="V107" s="3" t="str">
        <f t="shared" si="9"/>
        <v/>
      </c>
      <c r="W107" s="3" t="e">
        <f t="shared" si="10"/>
        <v>#NUM!</v>
      </c>
      <c r="X107" s="3" t="str">
        <f t="shared" si="11"/>
        <v/>
      </c>
      <c r="Z107" s="2">
        <v>104</v>
      </c>
      <c r="AA107" s="3" t="s">
        <v>568</v>
      </c>
      <c r="AB107" s="3" t="s">
        <v>268</v>
      </c>
      <c r="AC107" s="3" t="str">
        <f>IF(AB107='๑. ข้อมูลทั่วไป ๑'!$C$19,$Z107,"")</f>
        <v/>
      </c>
      <c r="AD107" s="3" t="e">
        <f t="shared" si="12"/>
        <v>#NUM!</v>
      </c>
      <c r="AE107" s="3" t="str">
        <f t="shared" si="13"/>
        <v/>
      </c>
      <c r="AF107" s="3" t="e">
        <f>IF($AE107='๑. ข้อมูลทั่วไป ๑'!$C$20,Info!$AD107,"")</f>
        <v>#NUM!</v>
      </c>
    </row>
    <row r="108" spans="14:32" ht="14.5" customHeight="1">
      <c r="N108">
        <v>105</v>
      </c>
      <c r="O108" s="4">
        <v>10400</v>
      </c>
      <c r="P108" s="3" t="s">
        <v>319</v>
      </c>
      <c r="Q108" s="3" t="s">
        <v>319</v>
      </c>
      <c r="R108" s="3" t="s">
        <v>36</v>
      </c>
      <c r="S108" s="3" t="s">
        <v>569</v>
      </c>
      <c r="T108" s="3" t="str">
        <f t="shared" si="8"/>
        <v>ดินแดงดินแดงกรุงเทพมหานคร</v>
      </c>
      <c r="U108" s="3" t="s">
        <v>232</v>
      </c>
      <c r="V108" s="3" t="str">
        <f t="shared" si="9"/>
        <v/>
      </c>
      <c r="W108" s="3" t="e">
        <f t="shared" si="10"/>
        <v>#NUM!</v>
      </c>
      <c r="X108" s="3" t="str">
        <f t="shared" si="11"/>
        <v/>
      </c>
      <c r="Z108" s="2">
        <v>105</v>
      </c>
      <c r="AA108" s="3" t="s">
        <v>570</v>
      </c>
      <c r="AB108" s="3" t="s">
        <v>268</v>
      </c>
      <c r="AC108" s="3" t="str">
        <f>IF(AB108='๑. ข้อมูลทั่วไป ๑'!$C$19,$Z108,"")</f>
        <v/>
      </c>
      <c r="AD108" s="3" t="e">
        <f t="shared" si="12"/>
        <v>#NUM!</v>
      </c>
      <c r="AE108" s="3" t="str">
        <f t="shared" si="13"/>
        <v/>
      </c>
      <c r="AF108" s="3" t="e">
        <f>IF($AE108='๑. ข้อมูลทั่วไป ๑'!$C$20,Info!$AD108,"")</f>
        <v>#NUM!</v>
      </c>
    </row>
    <row r="109" spans="14:32" ht="14.5" customHeight="1">
      <c r="N109">
        <v>106</v>
      </c>
      <c r="O109" s="4">
        <v>10400</v>
      </c>
      <c r="P109" s="3" t="s">
        <v>571</v>
      </c>
      <c r="Q109" s="3" t="s">
        <v>319</v>
      </c>
      <c r="R109" s="3" t="s">
        <v>36</v>
      </c>
      <c r="S109" s="3" t="s">
        <v>569</v>
      </c>
      <c r="T109" s="3" t="str">
        <f t="shared" si="8"/>
        <v>รัชดาภิเษกดินแดงกรุงเทพมหานคร</v>
      </c>
      <c r="U109" s="3" t="s">
        <v>232</v>
      </c>
      <c r="V109" s="3" t="str">
        <f t="shared" si="9"/>
        <v/>
      </c>
      <c r="W109" s="3" t="e">
        <f t="shared" si="10"/>
        <v>#NUM!</v>
      </c>
      <c r="X109" s="3" t="str">
        <f t="shared" si="11"/>
        <v/>
      </c>
      <c r="Z109" s="2">
        <v>106</v>
      </c>
      <c r="AA109" s="3" t="s">
        <v>572</v>
      </c>
      <c r="AB109" s="3" t="s">
        <v>268</v>
      </c>
      <c r="AC109" s="3" t="str">
        <f>IF(AB109='๑. ข้อมูลทั่วไป ๑'!$C$19,$Z109,"")</f>
        <v/>
      </c>
      <c r="AD109" s="3" t="e">
        <f t="shared" si="12"/>
        <v>#NUM!</v>
      </c>
      <c r="AE109" s="3" t="str">
        <f t="shared" si="13"/>
        <v/>
      </c>
      <c r="AF109" s="3" t="e">
        <f>IF($AE109='๑. ข้อมูลทั่วไป ๑'!$C$20,Info!$AD109,"")</f>
        <v>#NUM!</v>
      </c>
    </row>
    <row r="110" spans="14:32" ht="14.5" customHeight="1">
      <c r="N110">
        <v>107</v>
      </c>
      <c r="O110" s="4">
        <v>10240</v>
      </c>
      <c r="P110" s="3" t="s">
        <v>573</v>
      </c>
      <c r="Q110" s="3" t="s">
        <v>382</v>
      </c>
      <c r="R110" s="3" t="s">
        <v>36</v>
      </c>
      <c r="S110" s="3" t="s">
        <v>574</v>
      </c>
      <c r="T110" s="3" t="str">
        <f t="shared" si="8"/>
        <v>คลองกุ่มบึงกุ่มกรุงเทพมหานคร</v>
      </c>
      <c r="U110" s="3" t="s">
        <v>232</v>
      </c>
      <c r="V110" s="3" t="str">
        <f t="shared" si="9"/>
        <v/>
      </c>
      <c r="W110" s="3" t="e">
        <f t="shared" si="10"/>
        <v>#NUM!</v>
      </c>
      <c r="X110" s="3" t="str">
        <f t="shared" si="11"/>
        <v/>
      </c>
      <c r="Z110" s="2">
        <v>107</v>
      </c>
      <c r="AA110" s="3" t="s">
        <v>575</v>
      </c>
      <c r="AB110" s="3" t="s">
        <v>268</v>
      </c>
      <c r="AC110" s="3" t="str">
        <f>IF(AB110='๑. ข้อมูลทั่วไป ๑'!$C$19,$Z110,"")</f>
        <v/>
      </c>
      <c r="AD110" s="3" t="e">
        <f t="shared" si="12"/>
        <v>#NUM!</v>
      </c>
      <c r="AE110" s="3" t="str">
        <f t="shared" si="13"/>
        <v/>
      </c>
      <c r="AF110" s="3" t="e">
        <f>IF($AE110='๑. ข้อมูลทั่วไป ๑'!$C$20,Info!$AD110,"")</f>
        <v>#NUM!</v>
      </c>
    </row>
    <row r="111" spans="14:32" ht="14.5" customHeight="1">
      <c r="N111">
        <v>108</v>
      </c>
      <c r="O111" s="4">
        <v>10240</v>
      </c>
      <c r="P111" s="3" t="s">
        <v>576</v>
      </c>
      <c r="Q111" s="3" t="s">
        <v>382</v>
      </c>
      <c r="R111" s="3" t="s">
        <v>36</v>
      </c>
      <c r="S111" s="3" t="s">
        <v>574</v>
      </c>
      <c r="T111" s="3" t="str">
        <f t="shared" si="8"/>
        <v>นวมินทร์บึงกุ่มกรุงเทพมหานคร</v>
      </c>
      <c r="U111" s="3" t="s">
        <v>232</v>
      </c>
      <c r="V111" s="3" t="str">
        <f t="shared" si="9"/>
        <v/>
      </c>
      <c r="W111" s="3" t="e">
        <f t="shared" si="10"/>
        <v>#NUM!</v>
      </c>
      <c r="X111" s="3" t="str">
        <f t="shared" si="11"/>
        <v/>
      </c>
      <c r="Z111" s="2">
        <v>108</v>
      </c>
      <c r="AA111" s="3" t="s">
        <v>577</v>
      </c>
      <c r="AB111" s="3" t="s">
        <v>268</v>
      </c>
      <c r="AC111" s="3" t="str">
        <f>IF(AB111='๑. ข้อมูลทั่วไป ๑'!$C$19,$Z111,"")</f>
        <v/>
      </c>
      <c r="AD111" s="3" t="e">
        <f t="shared" si="12"/>
        <v>#NUM!</v>
      </c>
      <c r="AE111" s="3" t="str">
        <f t="shared" si="13"/>
        <v/>
      </c>
      <c r="AF111" s="3" t="e">
        <f>IF($AE111='๑. ข้อมูลทั่วไป ๑'!$C$20,Info!$AD111,"")</f>
        <v>#NUM!</v>
      </c>
    </row>
    <row r="112" spans="14:32" ht="14.5" customHeight="1">
      <c r="N112">
        <v>109</v>
      </c>
      <c r="O112" s="4">
        <v>10230</v>
      </c>
      <c r="P112" s="3" t="s">
        <v>578</v>
      </c>
      <c r="Q112" s="3" t="s">
        <v>382</v>
      </c>
      <c r="R112" s="3" t="s">
        <v>36</v>
      </c>
      <c r="S112" s="3" t="s">
        <v>574</v>
      </c>
      <c r="T112" s="3" t="str">
        <f t="shared" si="8"/>
        <v>นวลจันทร์บึงกุ่มกรุงเทพมหานคร</v>
      </c>
      <c r="U112" s="3" t="s">
        <v>232</v>
      </c>
      <c r="V112" s="3" t="str">
        <f t="shared" si="9"/>
        <v/>
      </c>
      <c r="W112" s="3" t="e">
        <f t="shared" si="10"/>
        <v>#NUM!</v>
      </c>
      <c r="X112" s="3" t="str">
        <f t="shared" si="11"/>
        <v/>
      </c>
      <c r="Z112" s="2">
        <v>109</v>
      </c>
      <c r="AA112" s="3" t="s">
        <v>579</v>
      </c>
      <c r="AB112" s="3" t="s">
        <v>268</v>
      </c>
      <c r="AC112" s="3" t="str">
        <f>IF(AB112='๑. ข้อมูลทั่วไป ๑'!$C$19,$Z112,"")</f>
        <v/>
      </c>
      <c r="AD112" s="3" t="e">
        <f t="shared" si="12"/>
        <v>#NUM!</v>
      </c>
      <c r="AE112" s="3" t="str">
        <f t="shared" si="13"/>
        <v/>
      </c>
      <c r="AF112" s="3" t="e">
        <f>IF($AE112='๑. ข้อมูลทั่วไป ๑'!$C$20,Info!$AD112,"")</f>
        <v>#NUM!</v>
      </c>
    </row>
    <row r="113" spans="14:32" ht="14.5" customHeight="1">
      <c r="N113">
        <v>110</v>
      </c>
      <c r="O113" s="4">
        <v>10120</v>
      </c>
      <c r="P113" s="3" t="s">
        <v>580</v>
      </c>
      <c r="Q113" s="3" t="s">
        <v>438</v>
      </c>
      <c r="R113" s="3" t="s">
        <v>36</v>
      </c>
      <c r="S113" s="3" t="s">
        <v>581</v>
      </c>
      <c r="T113" s="3" t="str">
        <f t="shared" si="8"/>
        <v>ทุ่งวัดดอนสาทรกรุงเทพมหานคร</v>
      </c>
      <c r="U113" s="3" t="s">
        <v>232</v>
      </c>
      <c r="V113" s="3" t="str">
        <f t="shared" si="9"/>
        <v/>
      </c>
      <c r="W113" s="3" t="e">
        <f t="shared" si="10"/>
        <v>#NUM!</v>
      </c>
      <c r="X113" s="3" t="str">
        <f t="shared" si="11"/>
        <v/>
      </c>
      <c r="Z113" s="2">
        <v>110</v>
      </c>
      <c r="AA113" s="3" t="s">
        <v>582</v>
      </c>
      <c r="AB113" s="3" t="s">
        <v>268</v>
      </c>
      <c r="AC113" s="3" t="str">
        <f>IF(AB113='๑. ข้อมูลทั่วไป ๑'!$C$19,$Z113,"")</f>
        <v/>
      </c>
      <c r="AD113" s="3" t="e">
        <f t="shared" si="12"/>
        <v>#NUM!</v>
      </c>
      <c r="AE113" s="3" t="str">
        <f t="shared" si="13"/>
        <v/>
      </c>
      <c r="AF113" s="3" t="e">
        <f>IF($AE113='๑. ข้อมูลทั่วไป ๑'!$C$20,Info!$AD113,"")</f>
        <v>#NUM!</v>
      </c>
    </row>
    <row r="114" spans="14:32" ht="14.5" customHeight="1">
      <c r="N114">
        <v>111</v>
      </c>
      <c r="O114" s="4">
        <v>10120</v>
      </c>
      <c r="P114" s="3" t="s">
        <v>407</v>
      </c>
      <c r="Q114" s="3" t="s">
        <v>438</v>
      </c>
      <c r="R114" s="3" t="s">
        <v>36</v>
      </c>
      <c r="S114" s="3" t="s">
        <v>581</v>
      </c>
      <c r="T114" s="3" t="str">
        <f t="shared" si="8"/>
        <v>ยานนาวาสาทรกรุงเทพมหานคร</v>
      </c>
      <c r="U114" s="3" t="s">
        <v>232</v>
      </c>
      <c r="V114" s="3" t="str">
        <f t="shared" si="9"/>
        <v/>
      </c>
      <c r="W114" s="3" t="e">
        <f t="shared" si="10"/>
        <v>#NUM!</v>
      </c>
      <c r="X114" s="3" t="str">
        <f t="shared" si="11"/>
        <v/>
      </c>
      <c r="Z114" s="2">
        <v>111</v>
      </c>
      <c r="AA114" s="3" t="s">
        <v>583</v>
      </c>
      <c r="AB114" s="3" t="s">
        <v>268</v>
      </c>
      <c r="AC114" s="3" t="str">
        <f>IF(AB114='๑. ข้อมูลทั่วไป ๑'!$C$19,$Z114,"")</f>
        <v/>
      </c>
      <c r="AD114" s="3" t="e">
        <f t="shared" si="12"/>
        <v>#NUM!</v>
      </c>
      <c r="AE114" s="3" t="str">
        <f t="shared" si="13"/>
        <v/>
      </c>
      <c r="AF114" s="3" t="e">
        <f>IF($AE114='๑. ข้อมูลทั่วไป ๑'!$C$20,Info!$AD114,"")</f>
        <v>#NUM!</v>
      </c>
    </row>
    <row r="115" spans="14:32" ht="14.5" customHeight="1">
      <c r="N115">
        <v>112</v>
      </c>
      <c r="O115" s="4">
        <v>10120</v>
      </c>
      <c r="P115" s="3" t="s">
        <v>584</v>
      </c>
      <c r="Q115" s="3" t="s">
        <v>438</v>
      </c>
      <c r="R115" s="3" t="s">
        <v>36</v>
      </c>
      <c r="S115" s="3" t="s">
        <v>581</v>
      </c>
      <c r="T115" s="3" t="str">
        <f t="shared" si="8"/>
        <v>ทุ่งมหาเมฆสาทรกรุงเทพมหานคร</v>
      </c>
      <c r="U115" s="3" t="s">
        <v>232</v>
      </c>
      <c r="V115" s="3" t="str">
        <f t="shared" si="9"/>
        <v/>
      </c>
      <c r="W115" s="3" t="e">
        <f t="shared" si="10"/>
        <v>#NUM!</v>
      </c>
      <c r="X115" s="3" t="str">
        <f t="shared" si="11"/>
        <v/>
      </c>
      <c r="Z115" s="2">
        <v>112</v>
      </c>
      <c r="AA115" s="3" t="s">
        <v>585</v>
      </c>
      <c r="AB115" s="3" t="s">
        <v>268</v>
      </c>
      <c r="AC115" s="3" t="str">
        <f>IF(AB115='๑. ข้อมูลทั่วไป ๑'!$C$19,$Z115,"")</f>
        <v/>
      </c>
      <c r="AD115" s="3" t="e">
        <f t="shared" si="12"/>
        <v>#NUM!</v>
      </c>
      <c r="AE115" s="3" t="str">
        <f t="shared" si="13"/>
        <v/>
      </c>
      <c r="AF115" s="3" t="e">
        <f>IF($AE115='๑. ข้อมูลทั่วไป ๑'!$C$20,Info!$AD115,"")</f>
        <v>#NUM!</v>
      </c>
    </row>
    <row r="116" spans="14:32" ht="14.5" customHeight="1">
      <c r="N116">
        <v>113</v>
      </c>
      <c r="O116" s="4">
        <v>10800</v>
      </c>
      <c r="P116" s="3" t="s">
        <v>366</v>
      </c>
      <c r="Q116" s="3" t="s">
        <v>366</v>
      </c>
      <c r="R116" s="3" t="s">
        <v>36</v>
      </c>
      <c r="S116" s="3" t="s">
        <v>586</v>
      </c>
      <c r="T116" s="3" t="str">
        <f t="shared" si="8"/>
        <v>บางซื่อบางซื่อกรุงเทพมหานคร</v>
      </c>
      <c r="U116" s="3" t="s">
        <v>232</v>
      </c>
      <c r="V116" s="3" t="str">
        <f t="shared" si="9"/>
        <v/>
      </c>
      <c r="W116" s="3" t="e">
        <f t="shared" si="10"/>
        <v>#NUM!</v>
      </c>
      <c r="X116" s="3" t="str">
        <f t="shared" si="11"/>
        <v/>
      </c>
      <c r="Z116" s="2">
        <v>113</v>
      </c>
      <c r="AA116" s="3" t="s">
        <v>587</v>
      </c>
      <c r="AB116" s="3" t="s">
        <v>268</v>
      </c>
      <c r="AC116" s="3" t="str">
        <f>IF(AB116='๑. ข้อมูลทั่วไป ๑'!$C$19,$Z116,"")</f>
        <v/>
      </c>
      <c r="AD116" s="3" t="e">
        <f t="shared" si="12"/>
        <v>#NUM!</v>
      </c>
      <c r="AE116" s="3" t="str">
        <f t="shared" si="13"/>
        <v/>
      </c>
      <c r="AF116" s="3" t="e">
        <f>IF($AE116='๑. ข้อมูลทั่วไป ๑'!$C$20,Info!$AD116,"")</f>
        <v>#NUM!</v>
      </c>
    </row>
    <row r="117" spans="14:32" ht="14.5" customHeight="1">
      <c r="N117">
        <v>114</v>
      </c>
      <c r="O117" s="4">
        <v>10800</v>
      </c>
      <c r="P117" s="3" t="s">
        <v>588</v>
      </c>
      <c r="Q117" s="3" t="s">
        <v>366</v>
      </c>
      <c r="R117" s="3" t="s">
        <v>36</v>
      </c>
      <c r="S117" s="3" t="s">
        <v>586</v>
      </c>
      <c r="T117" s="3" t="str">
        <f t="shared" si="8"/>
        <v>วงศ์สว่างบางซื่อกรุงเทพมหานคร</v>
      </c>
      <c r="U117" s="3" t="s">
        <v>232</v>
      </c>
      <c r="V117" s="3" t="str">
        <f t="shared" si="9"/>
        <v/>
      </c>
      <c r="W117" s="3" t="e">
        <f t="shared" si="10"/>
        <v>#NUM!</v>
      </c>
      <c r="X117" s="3" t="str">
        <f t="shared" si="11"/>
        <v/>
      </c>
      <c r="Z117" s="2">
        <v>114</v>
      </c>
      <c r="AA117" s="3" t="s">
        <v>589</v>
      </c>
      <c r="AB117" s="3" t="s">
        <v>268</v>
      </c>
      <c r="AC117" s="3" t="str">
        <f>IF(AB117='๑. ข้อมูลทั่วไป ๑'!$C$19,$Z117,"")</f>
        <v/>
      </c>
      <c r="AD117" s="3" t="e">
        <f t="shared" si="12"/>
        <v>#NUM!</v>
      </c>
      <c r="AE117" s="3" t="str">
        <f t="shared" si="13"/>
        <v/>
      </c>
      <c r="AF117" s="3" t="e">
        <f>IF($AE117='๑. ข้อมูลทั่วไป ๑'!$C$20,Info!$AD117,"")</f>
        <v>#NUM!</v>
      </c>
    </row>
    <row r="118" spans="14:32" ht="14.5" customHeight="1">
      <c r="N118">
        <v>115</v>
      </c>
      <c r="O118" s="4">
        <v>10900</v>
      </c>
      <c r="P118" s="3" t="s">
        <v>590</v>
      </c>
      <c r="Q118" s="3" t="s">
        <v>306</v>
      </c>
      <c r="R118" s="3" t="s">
        <v>36</v>
      </c>
      <c r="S118" s="3" t="s">
        <v>591</v>
      </c>
      <c r="T118" s="3" t="str">
        <f t="shared" si="8"/>
        <v>ลาดยาวจตุจักรกรุงเทพมหานคร</v>
      </c>
      <c r="U118" s="3" t="s">
        <v>232</v>
      </c>
      <c r="V118" s="3" t="str">
        <f t="shared" si="9"/>
        <v/>
      </c>
      <c r="W118" s="3" t="e">
        <f t="shared" si="10"/>
        <v>#NUM!</v>
      </c>
      <c r="X118" s="3" t="str">
        <f t="shared" si="11"/>
        <v/>
      </c>
      <c r="Z118" s="2">
        <v>115</v>
      </c>
      <c r="AA118" s="3" t="s">
        <v>592</v>
      </c>
      <c r="AB118" s="3" t="s">
        <v>268</v>
      </c>
      <c r="AC118" s="3" t="str">
        <f>IF(AB118='๑. ข้อมูลทั่วไป ๑'!$C$19,$Z118,"")</f>
        <v/>
      </c>
      <c r="AD118" s="3" t="e">
        <f t="shared" si="12"/>
        <v>#NUM!</v>
      </c>
      <c r="AE118" s="3" t="str">
        <f t="shared" si="13"/>
        <v/>
      </c>
      <c r="AF118" s="3" t="e">
        <f>IF($AE118='๑. ข้อมูลทั่วไป ๑'!$C$20,Info!$AD118,"")</f>
        <v>#NUM!</v>
      </c>
    </row>
    <row r="119" spans="14:32" ht="14.5" customHeight="1">
      <c r="N119">
        <v>116</v>
      </c>
      <c r="O119" s="4">
        <v>10900</v>
      </c>
      <c r="P119" s="3" t="s">
        <v>593</v>
      </c>
      <c r="Q119" s="3" t="s">
        <v>306</v>
      </c>
      <c r="R119" s="3" t="s">
        <v>36</v>
      </c>
      <c r="S119" s="3" t="s">
        <v>591</v>
      </c>
      <c r="T119" s="3" t="str">
        <f t="shared" si="8"/>
        <v>เสนานิคมจตุจักรกรุงเทพมหานคร</v>
      </c>
      <c r="U119" s="3" t="s">
        <v>232</v>
      </c>
      <c r="V119" s="3" t="str">
        <f t="shared" si="9"/>
        <v/>
      </c>
      <c r="W119" s="3" t="e">
        <f t="shared" si="10"/>
        <v>#NUM!</v>
      </c>
      <c r="X119" s="3" t="str">
        <f t="shared" si="11"/>
        <v/>
      </c>
      <c r="Z119" s="2">
        <v>116</v>
      </c>
      <c r="AA119" s="3" t="s">
        <v>594</v>
      </c>
      <c r="AB119" s="3" t="s">
        <v>268</v>
      </c>
      <c r="AC119" s="3" t="str">
        <f>IF(AB119='๑. ข้อมูลทั่วไป ๑'!$C$19,$Z119,"")</f>
        <v/>
      </c>
      <c r="AD119" s="3" t="e">
        <f t="shared" si="12"/>
        <v>#NUM!</v>
      </c>
      <c r="AE119" s="3" t="str">
        <f t="shared" si="13"/>
        <v/>
      </c>
      <c r="AF119" s="3" t="e">
        <f>IF($AE119='๑. ข้อมูลทั่วไป ๑'!$C$20,Info!$AD119,"")</f>
        <v>#NUM!</v>
      </c>
    </row>
    <row r="120" spans="14:32" ht="14.5" customHeight="1">
      <c r="N120">
        <v>117</v>
      </c>
      <c r="O120" s="4">
        <v>10900</v>
      </c>
      <c r="P120" s="3" t="s">
        <v>595</v>
      </c>
      <c r="Q120" s="3" t="s">
        <v>306</v>
      </c>
      <c r="R120" s="3" t="s">
        <v>36</v>
      </c>
      <c r="S120" s="3" t="s">
        <v>591</v>
      </c>
      <c r="T120" s="3" t="str">
        <f t="shared" si="8"/>
        <v>จันทรเกษมจตุจักรกรุงเทพมหานคร</v>
      </c>
      <c r="U120" s="3" t="s">
        <v>232</v>
      </c>
      <c r="V120" s="3" t="str">
        <f t="shared" si="9"/>
        <v/>
      </c>
      <c r="W120" s="3" t="e">
        <f t="shared" si="10"/>
        <v>#NUM!</v>
      </c>
      <c r="X120" s="3" t="str">
        <f t="shared" si="11"/>
        <v/>
      </c>
      <c r="Z120" s="2">
        <v>117</v>
      </c>
      <c r="AA120" s="3" t="s">
        <v>596</v>
      </c>
      <c r="AB120" s="3" t="s">
        <v>268</v>
      </c>
      <c r="AC120" s="3" t="str">
        <f>IF(AB120='๑. ข้อมูลทั่วไป ๑'!$C$19,$Z120,"")</f>
        <v/>
      </c>
      <c r="AD120" s="3" t="e">
        <f t="shared" si="12"/>
        <v>#NUM!</v>
      </c>
      <c r="AE120" s="3" t="str">
        <f t="shared" si="13"/>
        <v/>
      </c>
      <c r="AF120" s="3" t="e">
        <f>IF($AE120='๑. ข้อมูลทั่วไป ๑'!$C$20,Info!$AD120,"")</f>
        <v>#NUM!</v>
      </c>
    </row>
    <row r="121" spans="14:32" ht="14.5" customHeight="1">
      <c r="N121">
        <v>118</v>
      </c>
      <c r="O121" s="4">
        <v>10900</v>
      </c>
      <c r="P121" s="3" t="s">
        <v>597</v>
      </c>
      <c r="Q121" s="3" t="s">
        <v>306</v>
      </c>
      <c r="R121" s="3" t="s">
        <v>36</v>
      </c>
      <c r="S121" s="3" t="s">
        <v>591</v>
      </c>
      <c r="T121" s="3" t="str">
        <f t="shared" si="8"/>
        <v>จอมพลจตุจักรกรุงเทพมหานคร</v>
      </c>
      <c r="U121" s="3" t="s">
        <v>232</v>
      </c>
      <c r="V121" s="3" t="str">
        <f t="shared" si="9"/>
        <v/>
      </c>
      <c r="W121" s="3" t="e">
        <f t="shared" si="10"/>
        <v>#NUM!</v>
      </c>
      <c r="X121" s="3" t="str">
        <f t="shared" si="11"/>
        <v/>
      </c>
      <c r="Z121" s="2">
        <v>118</v>
      </c>
      <c r="AA121" s="3" t="s">
        <v>598</v>
      </c>
      <c r="AB121" s="3" t="s">
        <v>268</v>
      </c>
      <c r="AC121" s="3" t="str">
        <f>IF(AB121='๑. ข้อมูลทั่วไป ๑'!$C$19,$Z121,"")</f>
        <v/>
      </c>
      <c r="AD121" s="3" t="e">
        <f t="shared" si="12"/>
        <v>#NUM!</v>
      </c>
      <c r="AE121" s="3" t="str">
        <f t="shared" si="13"/>
        <v/>
      </c>
      <c r="AF121" s="3" t="e">
        <f>IF($AE121='๑. ข้อมูลทั่วไป ๑'!$C$20,Info!$AD121,"")</f>
        <v>#NUM!</v>
      </c>
    </row>
    <row r="122" spans="14:32" ht="14.5" customHeight="1">
      <c r="N122">
        <v>119</v>
      </c>
      <c r="O122" s="4">
        <v>10900</v>
      </c>
      <c r="P122" s="3" t="s">
        <v>306</v>
      </c>
      <c r="Q122" s="3" t="s">
        <v>306</v>
      </c>
      <c r="R122" s="3" t="s">
        <v>36</v>
      </c>
      <c r="S122" s="3" t="s">
        <v>591</v>
      </c>
      <c r="T122" s="3" t="str">
        <f t="shared" si="8"/>
        <v>จตุจักรจตุจักรกรุงเทพมหานคร</v>
      </c>
      <c r="U122" s="3" t="s">
        <v>232</v>
      </c>
      <c r="V122" s="3" t="str">
        <f t="shared" si="9"/>
        <v/>
      </c>
      <c r="W122" s="3" t="e">
        <f t="shared" si="10"/>
        <v>#NUM!</v>
      </c>
      <c r="X122" s="3" t="str">
        <f t="shared" si="11"/>
        <v/>
      </c>
      <c r="Z122" s="2">
        <v>119</v>
      </c>
      <c r="AA122" s="3" t="s">
        <v>599</v>
      </c>
      <c r="AB122" s="3" t="s">
        <v>268</v>
      </c>
      <c r="AC122" s="3" t="str">
        <f>IF(AB122='๑. ข้อมูลทั่วไป ๑'!$C$19,$Z122,"")</f>
        <v/>
      </c>
      <c r="AD122" s="3" t="e">
        <f t="shared" si="12"/>
        <v>#NUM!</v>
      </c>
      <c r="AE122" s="3" t="str">
        <f t="shared" si="13"/>
        <v/>
      </c>
      <c r="AF122" s="3" t="e">
        <f>IF($AE122='๑. ข้อมูลทั่วไป ๑'!$C$20,Info!$AD122,"")</f>
        <v>#NUM!</v>
      </c>
    </row>
    <row r="123" spans="14:32" ht="14.5" customHeight="1">
      <c r="N123">
        <v>120</v>
      </c>
      <c r="O123" s="4">
        <v>10120</v>
      </c>
      <c r="P123" s="3" t="s">
        <v>361</v>
      </c>
      <c r="Q123" s="3" t="s">
        <v>361</v>
      </c>
      <c r="R123" s="3" t="s">
        <v>36</v>
      </c>
      <c r="S123" s="3" t="s">
        <v>600</v>
      </c>
      <c r="T123" s="3" t="str">
        <f t="shared" si="8"/>
        <v>บางคอแหลมบางคอแหลมกรุงเทพมหานคร</v>
      </c>
      <c r="U123" s="3" t="s">
        <v>232</v>
      </c>
      <c r="V123" s="3" t="str">
        <f t="shared" si="9"/>
        <v/>
      </c>
      <c r="W123" s="3" t="e">
        <f t="shared" si="10"/>
        <v>#NUM!</v>
      </c>
      <c r="X123" s="3" t="str">
        <f t="shared" si="11"/>
        <v/>
      </c>
      <c r="Z123" s="2">
        <v>120</v>
      </c>
      <c r="AA123" s="3" t="s">
        <v>601</v>
      </c>
      <c r="AB123" s="3" t="s">
        <v>268</v>
      </c>
      <c r="AC123" s="3" t="str">
        <f>IF(AB123='๑. ข้อมูลทั่วไป ๑'!$C$19,$Z123,"")</f>
        <v/>
      </c>
      <c r="AD123" s="3" t="e">
        <f t="shared" si="12"/>
        <v>#NUM!</v>
      </c>
      <c r="AE123" s="3" t="str">
        <f t="shared" si="13"/>
        <v/>
      </c>
      <c r="AF123" s="3" t="e">
        <f>IF($AE123='๑. ข้อมูลทั่วไป ๑'!$C$20,Info!$AD123,"")</f>
        <v>#NUM!</v>
      </c>
    </row>
    <row r="124" spans="14:32" ht="14.5" customHeight="1">
      <c r="N124">
        <v>121</v>
      </c>
      <c r="O124" s="4">
        <v>10120</v>
      </c>
      <c r="P124" s="3" t="s">
        <v>602</v>
      </c>
      <c r="Q124" s="3" t="s">
        <v>361</v>
      </c>
      <c r="R124" s="3" t="s">
        <v>36</v>
      </c>
      <c r="S124" s="3" t="s">
        <v>600</v>
      </c>
      <c r="T124" s="3" t="str">
        <f t="shared" si="8"/>
        <v>วัดพระยาไกรบางคอแหลมกรุงเทพมหานคร</v>
      </c>
      <c r="U124" s="3" t="s">
        <v>232</v>
      </c>
      <c r="V124" s="3" t="str">
        <f t="shared" si="9"/>
        <v/>
      </c>
      <c r="W124" s="3" t="e">
        <f t="shared" si="10"/>
        <v>#NUM!</v>
      </c>
      <c r="X124" s="3" t="str">
        <f t="shared" si="11"/>
        <v/>
      </c>
      <c r="Z124" s="2">
        <v>121</v>
      </c>
      <c r="AA124" s="3" t="s">
        <v>603</v>
      </c>
      <c r="AB124" s="3" t="s">
        <v>268</v>
      </c>
      <c r="AC124" s="3" t="str">
        <f>IF(AB124='๑. ข้อมูลทั่วไป ๑'!$C$19,$Z124,"")</f>
        <v/>
      </c>
      <c r="AD124" s="3" t="e">
        <f t="shared" si="12"/>
        <v>#NUM!</v>
      </c>
      <c r="AE124" s="3" t="str">
        <f t="shared" si="13"/>
        <v/>
      </c>
      <c r="AF124" s="3" t="e">
        <f>IF($AE124='๑. ข้อมูลทั่วไป ๑'!$C$20,Info!$AD124,"")</f>
        <v>#NUM!</v>
      </c>
    </row>
    <row r="125" spans="14:32" ht="14.5" customHeight="1">
      <c r="N125">
        <v>122</v>
      </c>
      <c r="O125" s="4">
        <v>10120</v>
      </c>
      <c r="P125" s="3" t="s">
        <v>604</v>
      </c>
      <c r="Q125" s="3" t="s">
        <v>361</v>
      </c>
      <c r="R125" s="3" t="s">
        <v>36</v>
      </c>
      <c r="S125" s="3" t="s">
        <v>600</v>
      </c>
      <c r="T125" s="3" t="str">
        <f t="shared" si="8"/>
        <v>บางโคล่บางคอแหลมกรุงเทพมหานคร</v>
      </c>
      <c r="U125" s="3" t="s">
        <v>232</v>
      </c>
      <c r="V125" s="3" t="str">
        <f t="shared" si="9"/>
        <v/>
      </c>
      <c r="W125" s="3" t="e">
        <f t="shared" si="10"/>
        <v>#NUM!</v>
      </c>
      <c r="X125" s="3" t="str">
        <f t="shared" si="11"/>
        <v/>
      </c>
      <c r="Z125" s="2">
        <v>122</v>
      </c>
      <c r="AA125" s="3" t="s">
        <v>605</v>
      </c>
      <c r="AB125" s="3" t="s">
        <v>268</v>
      </c>
      <c r="AC125" s="3" t="str">
        <f>IF(AB125='๑. ข้อมูลทั่วไป ๑'!$C$19,$Z125,"")</f>
        <v/>
      </c>
      <c r="AD125" s="3" t="e">
        <f t="shared" si="12"/>
        <v>#NUM!</v>
      </c>
      <c r="AE125" s="3" t="str">
        <f t="shared" si="13"/>
        <v/>
      </c>
      <c r="AF125" s="3" t="e">
        <f>IF($AE125='๑. ข้อมูลทั่วไป ๑'!$C$20,Info!$AD125,"")</f>
        <v>#NUM!</v>
      </c>
    </row>
    <row r="126" spans="14:32" ht="14.5" customHeight="1">
      <c r="N126">
        <v>123</v>
      </c>
      <c r="O126" s="4">
        <v>10250</v>
      </c>
      <c r="P126" s="3" t="s">
        <v>388</v>
      </c>
      <c r="Q126" s="3" t="s">
        <v>388</v>
      </c>
      <c r="R126" s="3" t="s">
        <v>36</v>
      </c>
      <c r="S126" s="3" t="s">
        <v>606</v>
      </c>
      <c r="T126" s="3" t="str">
        <f t="shared" si="8"/>
        <v>ประเวศประเวศกรุงเทพมหานคร</v>
      </c>
      <c r="U126" s="3" t="s">
        <v>232</v>
      </c>
      <c r="V126" s="3" t="str">
        <f t="shared" si="9"/>
        <v/>
      </c>
      <c r="W126" s="3" t="e">
        <f t="shared" si="10"/>
        <v>#NUM!</v>
      </c>
      <c r="X126" s="3" t="str">
        <f t="shared" si="11"/>
        <v/>
      </c>
      <c r="Z126" s="2">
        <v>123</v>
      </c>
      <c r="AA126" s="3" t="s">
        <v>607</v>
      </c>
      <c r="AB126" s="3" t="s">
        <v>268</v>
      </c>
      <c r="AC126" s="3" t="str">
        <f>IF(AB126='๑. ข้อมูลทั่วไป ๑'!$C$19,$Z126,"")</f>
        <v/>
      </c>
      <c r="AD126" s="3" t="e">
        <f t="shared" si="12"/>
        <v>#NUM!</v>
      </c>
      <c r="AE126" s="3" t="str">
        <f t="shared" si="13"/>
        <v/>
      </c>
      <c r="AF126" s="3" t="e">
        <f>IF($AE126='๑. ข้อมูลทั่วไป ๑'!$C$20,Info!$AD126,"")</f>
        <v>#NUM!</v>
      </c>
    </row>
    <row r="127" spans="14:32" ht="14.5" customHeight="1">
      <c r="N127">
        <v>124</v>
      </c>
      <c r="O127" s="4">
        <v>10250</v>
      </c>
      <c r="P127" s="3" t="s">
        <v>608</v>
      </c>
      <c r="Q127" s="3" t="s">
        <v>388</v>
      </c>
      <c r="R127" s="3" t="s">
        <v>36</v>
      </c>
      <c r="S127" s="3" t="s">
        <v>606</v>
      </c>
      <c r="T127" s="3" t="str">
        <f t="shared" si="8"/>
        <v>หนองบอนประเวศกรุงเทพมหานคร</v>
      </c>
      <c r="U127" s="3" t="s">
        <v>232</v>
      </c>
      <c r="V127" s="3" t="str">
        <f t="shared" si="9"/>
        <v/>
      </c>
      <c r="W127" s="3" t="e">
        <f t="shared" si="10"/>
        <v>#NUM!</v>
      </c>
      <c r="X127" s="3" t="str">
        <f t="shared" si="11"/>
        <v/>
      </c>
      <c r="Z127" s="2">
        <v>124</v>
      </c>
      <c r="AA127" s="3" t="s">
        <v>609</v>
      </c>
      <c r="AB127" s="3" t="s">
        <v>268</v>
      </c>
      <c r="AC127" s="3" t="str">
        <f>IF(AB127='๑. ข้อมูลทั่วไป ๑'!$C$19,$Z127,"")</f>
        <v/>
      </c>
      <c r="AD127" s="3" t="e">
        <f t="shared" si="12"/>
        <v>#NUM!</v>
      </c>
      <c r="AE127" s="3" t="str">
        <f t="shared" si="13"/>
        <v/>
      </c>
      <c r="AF127" s="3" t="e">
        <f>IF($AE127='๑. ข้อมูลทั่วไป ๑'!$C$20,Info!$AD127,"")</f>
        <v>#NUM!</v>
      </c>
    </row>
    <row r="128" spans="14:32" ht="14.5" customHeight="1">
      <c r="N128">
        <v>125</v>
      </c>
      <c r="O128" s="4">
        <v>10250</v>
      </c>
      <c r="P128" s="3" t="s">
        <v>610</v>
      </c>
      <c r="Q128" s="3" t="s">
        <v>388</v>
      </c>
      <c r="R128" s="3" t="s">
        <v>36</v>
      </c>
      <c r="S128" s="3" t="s">
        <v>606</v>
      </c>
      <c r="T128" s="3" t="str">
        <f t="shared" si="8"/>
        <v>ดอกไม้ประเวศกรุงเทพมหานคร</v>
      </c>
      <c r="U128" s="3" t="s">
        <v>232</v>
      </c>
      <c r="V128" s="3" t="str">
        <f t="shared" si="9"/>
        <v/>
      </c>
      <c r="W128" s="3" t="e">
        <f t="shared" si="10"/>
        <v>#NUM!</v>
      </c>
      <c r="X128" s="3" t="str">
        <f t="shared" si="11"/>
        <v/>
      </c>
      <c r="Z128" s="2">
        <v>125</v>
      </c>
      <c r="AA128" s="3" t="s">
        <v>611</v>
      </c>
      <c r="AB128" s="3" t="s">
        <v>268</v>
      </c>
      <c r="AC128" s="3" t="str">
        <f>IF(AB128='๑. ข้อมูลทั่วไป ๑'!$C$19,$Z128,"")</f>
        <v/>
      </c>
      <c r="AD128" s="3" t="e">
        <f t="shared" si="12"/>
        <v>#NUM!</v>
      </c>
      <c r="AE128" s="3" t="str">
        <f t="shared" si="13"/>
        <v/>
      </c>
      <c r="AF128" s="3" t="e">
        <f>IF($AE128='๑. ข้อมูลทั่วไป ๑'!$C$20,Info!$AD128,"")</f>
        <v>#NUM!</v>
      </c>
    </row>
    <row r="129" spans="14:32" ht="14.5" customHeight="1">
      <c r="N129">
        <v>126</v>
      </c>
      <c r="O129" s="4">
        <v>10110</v>
      </c>
      <c r="P129" s="3" t="s">
        <v>283</v>
      </c>
      <c r="Q129" s="3" t="s">
        <v>283</v>
      </c>
      <c r="R129" s="3" t="s">
        <v>36</v>
      </c>
      <c r="S129" s="3" t="s">
        <v>612</v>
      </c>
      <c r="T129" s="3" t="str">
        <f t="shared" si="8"/>
        <v>คลองเตยคลองเตยกรุงเทพมหานคร</v>
      </c>
      <c r="U129" s="3" t="s">
        <v>232</v>
      </c>
      <c r="V129" s="3" t="str">
        <f t="shared" si="9"/>
        <v/>
      </c>
      <c r="W129" s="3" t="e">
        <f t="shared" si="10"/>
        <v>#NUM!</v>
      </c>
      <c r="X129" s="3" t="str">
        <f t="shared" si="11"/>
        <v/>
      </c>
      <c r="Z129" s="2">
        <v>126</v>
      </c>
      <c r="AA129" s="3" t="s">
        <v>613</v>
      </c>
      <c r="AB129" s="3" t="s">
        <v>268</v>
      </c>
      <c r="AC129" s="3" t="str">
        <f>IF(AB129='๑. ข้อมูลทั่วไป ๑'!$C$19,$Z129,"")</f>
        <v/>
      </c>
      <c r="AD129" s="3" t="e">
        <f t="shared" si="12"/>
        <v>#NUM!</v>
      </c>
      <c r="AE129" s="3" t="str">
        <f t="shared" si="13"/>
        <v/>
      </c>
      <c r="AF129" s="3" t="e">
        <f>IF($AE129='๑. ข้อมูลทั่วไป ๑'!$C$20,Info!$AD129,"")</f>
        <v>#NUM!</v>
      </c>
    </row>
    <row r="130" spans="14:32" ht="14.5" customHeight="1">
      <c r="N130">
        <v>127</v>
      </c>
      <c r="O130" s="4">
        <v>10110</v>
      </c>
      <c r="P130" s="3" t="s">
        <v>614</v>
      </c>
      <c r="Q130" s="3" t="s">
        <v>283</v>
      </c>
      <c r="R130" s="3" t="s">
        <v>36</v>
      </c>
      <c r="S130" s="3" t="s">
        <v>612</v>
      </c>
      <c r="T130" s="3" t="str">
        <f t="shared" si="8"/>
        <v>คลองตันคลองเตยกรุงเทพมหานคร</v>
      </c>
      <c r="U130" s="3" t="s">
        <v>232</v>
      </c>
      <c r="V130" s="3" t="str">
        <f t="shared" si="9"/>
        <v/>
      </c>
      <c r="W130" s="3" t="e">
        <f t="shared" si="10"/>
        <v>#NUM!</v>
      </c>
      <c r="X130" s="3" t="str">
        <f t="shared" si="11"/>
        <v/>
      </c>
      <c r="Z130" s="2">
        <v>127</v>
      </c>
      <c r="AA130" s="3" t="s">
        <v>615</v>
      </c>
      <c r="AB130" s="3" t="s">
        <v>274</v>
      </c>
      <c r="AC130" s="3" t="str">
        <f>IF(AB130='๑. ข้อมูลทั่วไป ๑'!$C$19,$Z130,"")</f>
        <v/>
      </c>
      <c r="AD130" s="3" t="e">
        <f t="shared" si="12"/>
        <v>#NUM!</v>
      </c>
      <c r="AE130" s="3" t="str">
        <f t="shared" si="13"/>
        <v/>
      </c>
      <c r="AF130" s="3" t="e">
        <f>IF($AE130='๑. ข้อมูลทั่วไป ๑'!$C$20,Info!$AD130,"")</f>
        <v>#NUM!</v>
      </c>
    </row>
    <row r="131" spans="14:32" ht="14.5" customHeight="1">
      <c r="N131">
        <v>128</v>
      </c>
      <c r="O131" s="4">
        <v>10110</v>
      </c>
      <c r="P131" s="3" t="s">
        <v>396</v>
      </c>
      <c r="Q131" s="3" t="s">
        <v>283</v>
      </c>
      <c r="R131" s="3" t="s">
        <v>36</v>
      </c>
      <c r="S131" s="3" t="s">
        <v>612</v>
      </c>
      <c r="T131" s="3" t="str">
        <f t="shared" si="8"/>
        <v>พระโขนงคลองเตยกรุงเทพมหานคร</v>
      </c>
      <c r="U131" s="3" t="s">
        <v>232</v>
      </c>
      <c r="V131" s="3" t="str">
        <f t="shared" si="9"/>
        <v/>
      </c>
      <c r="W131" s="3" t="e">
        <f t="shared" si="10"/>
        <v>#NUM!</v>
      </c>
      <c r="X131" s="3" t="str">
        <f t="shared" si="11"/>
        <v/>
      </c>
      <c r="Z131" s="2">
        <v>128</v>
      </c>
      <c r="AA131" s="3" t="s">
        <v>616</v>
      </c>
      <c r="AB131" s="3" t="s">
        <v>274</v>
      </c>
      <c r="AC131" s="3" t="str">
        <f>IF(AB131='๑. ข้อมูลทั่วไป ๑'!$C$19,$Z131,"")</f>
        <v/>
      </c>
      <c r="AD131" s="3" t="e">
        <f t="shared" si="12"/>
        <v>#NUM!</v>
      </c>
      <c r="AE131" s="3" t="str">
        <f t="shared" si="13"/>
        <v/>
      </c>
      <c r="AF131" s="3" t="e">
        <f>IF($AE131='๑. ข้อมูลทั่วไป ๑'!$C$20,Info!$AD131,"")</f>
        <v>#NUM!</v>
      </c>
    </row>
    <row r="132" spans="14:32" ht="14.5" customHeight="1">
      <c r="N132">
        <v>129</v>
      </c>
      <c r="O132" s="4">
        <v>10250</v>
      </c>
      <c r="P132" s="3" t="s">
        <v>429</v>
      </c>
      <c r="Q132" s="3" t="s">
        <v>429</v>
      </c>
      <c r="R132" s="3" t="s">
        <v>36</v>
      </c>
      <c r="S132" s="3" t="s">
        <v>617</v>
      </c>
      <c r="T132" s="3" t="str">
        <f t="shared" si="8"/>
        <v>สวนหลวงสวนหลวงกรุงเทพมหานคร</v>
      </c>
      <c r="U132" s="3" t="s">
        <v>232</v>
      </c>
      <c r="V132" s="3" t="str">
        <f t="shared" si="9"/>
        <v/>
      </c>
      <c r="W132" s="3" t="e">
        <f t="shared" si="10"/>
        <v>#NUM!</v>
      </c>
      <c r="X132" s="3" t="str">
        <f t="shared" si="11"/>
        <v/>
      </c>
      <c r="Z132" s="2">
        <v>129</v>
      </c>
      <c r="AA132" s="3" t="s">
        <v>618</v>
      </c>
      <c r="AB132" s="3" t="s">
        <v>274</v>
      </c>
      <c r="AC132" s="3" t="str">
        <f>IF(AB132='๑. ข้อมูลทั่วไป ๑'!$C$19,$Z132,"")</f>
        <v/>
      </c>
      <c r="AD132" s="3" t="e">
        <f t="shared" si="12"/>
        <v>#NUM!</v>
      </c>
      <c r="AE132" s="3" t="str">
        <f t="shared" si="13"/>
        <v/>
      </c>
      <c r="AF132" s="3" t="e">
        <f>IF($AE132='๑. ข้อมูลทั่วไป ๑'!$C$20,Info!$AD132,"")</f>
        <v>#NUM!</v>
      </c>
    </row>
    <row r="133" spans="14:32" ht="14.5" customHeight="1">
      <c r="N133">
        <v>130</v>
      </c>
      <c r="O133" s="4">
        <v>10250</v>
      </c>
      <c r="P133" s="3" t="s">
        <v>619</v>
      </c>
      <c r="Q133" s="3" t="s">
        <v>429</v>
      </c>
      <c r="R133" s="3" t="s">
        <v>36</v>
      </c>
      <c r="S133" s="3" t="s">
        <v>617</v>
      </c>
      <c r="T133" s="3" t="str">
        <f t="shared" ref="T133:T196" si="14">P133&amp;Q133&amp;R133</f>
        <v>อ่อนนุชสวนหลวงกรุงเทพมหานคร</v>
      </c>
      <c r="U133" s="3" t="s">
        <v>232</v>
      </c>
      <c r="V133" s="3" t="str">
        <f t="shared" ref="V133:V196" si="15">IF($V$1=$S133,$N133,"")</f>
        <v/>
      </c>
      <c r="W133" s="3" t="e">
        <f t="shared" ref="W133:W196" si="16">SMALL($V$4:$V$7439,N133)</f>
        <v>#NUM!</v>
      </c>
      <c r="X133" s="3" t="str">
        <f t="shared" ref="X133:X196" si="17">IFERROR(INDEX($P$4:$P$7439,$W133,1),"")</f>
        <v/>
      </c>
      <c r="Z133" s="2">
        <v>130</v>
      </c>
      <c r="AA133" s="3" t="s">
        <v>620</v>
      </c>
      <c r="AB133" s="3" t="s">
        <v>274</v>
      </c>
      <c r="AC133" s="3" t="str">
        <f>IF(AB133='๑. ข้อมูลทั่วไป ๑'!$C$19,$Z133,"")</f>
        <v/>
      </c>
      <c r="AD133" s="3" t="e">
        <f t="shared" ref="AD133:AD196" si="18">SMALL($AC$4:$AC$931,$Z133)</f>
        <v>#NUM!</v>
      </c>
      <c r="AE133" s="3" t="str">
        <f t="shared" ref="AE133:AE196" si="19">IFERROR(INDEX($AA$4:$AA$931,$AD133,1),"")</f>
        <v/>
      </c>
      <c r="AF133" s="3" t="e">
        <f>IF($AE133='๑. ข้อมูลทั่วไป ๑'!$C$20,Info!$AD133,"")</f>
        <v>#NUM!</v>
      </c>
    </row>
    <row r="134" spans="14:32" ht="14.5" customHeight="1">
      <c r="N134">
        <v>131</v>
      </c>
      <c r="O134" s="4">
        <v>10250</v>
      </c>
      <c r="P134" s="3" t="s">
        <v>621</v>
      </c>
      <c r="Q134" s="3" t="s">
        <v>429</v>
      </c>
      <c r="R134" s="3" t="s">
        <v>36</v>
      </c>
      <c r="S134" s="3" t="s">
        <v>617</v>
      </c>
      <c r="T134" s="3" t="str">
        <f t="shared" si="14"/>
        <v>พัฒนาการสวนหลวงกรุงเทพมหานคร</v>
      </c>
      <c r="U134" s="3" t="s">
        <v>232</v>
      </c>
      <c r="V134" s="3" t="str">
        <f t="shared" si="15"/>
        <v/>
      </c>
      <c r="W134" s="3" t="e">
        <f t="shared" si="16"/>
        <v>#NUM!</v>
      </c>
      <c r="X134" s="3" t="str">
        <f t="shared" si="17"/>
        <v/>
      </c>
      <c r="Z134" s="2">
        <v>131</v>
      </c>
      <c r="AA134" s="3" t="s">
        <v>622</v>
      </c>
      <c r="AB134" s="3" t="s">
        <v>274</v>
      </c>
      <c r="AC134" s="3" t="str">
        <f>IF(AB134='๑. ข้อมูลทั่วไป ๑'!$C$19,$Z134,"")</f>
        <v/>
      </c>
      <c r="AD134" s="3" t="e">
        <f t="shared" si="18"/>
        <v>#NUM!</v>
      </c>
      <c r="AE134" s="3" t="str">
        <f t="shared" si="19"/>
        <v/>
      </c>
      <c r="AF134" s="3" t="e">
        <f>IF($AE134='๑. ข้อมูลทั่วไป ๑'!$C$20,Info!$AD134,"")</f>
        <v>#NUM!</v>
      </c>
    </row>
    <row r="135" spans="14:32" ht="14.5" customHeight="1">
      <c r="N135">
        <v>132</v>
      </c>
      <c r="O135" s="4">
        <v>10150</v>
      </c>
      <c r="P135" s="3" t="s">
        <v>353</v>
      </c>
      <c r="Q135" s="3" t="s">
        <v>310</v>
      </c>
      <c r="R135" s="3" t="s">
        <v>36</v>
      </c>
      <c r="S135" s="3" t="s">
        <v>623</v>
      </c>
      <c r="T135" s="3" t="str">
        <f t="shared" si="14"/>
        <v>บางขุนเทียนจอมทองกรุงเทพมหานคร</v>
      </c>
      <c r="U135" s="3" t="s">
        <v>232</v>
      </c>
      <c r="V135" s="3" t="str">
        <f t="shared" si="15"/>
        <v/>
      </c>
      <c r="W135" s="3" t="e">
        <f t="shared" si="16"/>
        <v>#NUM!</v>
      </c>
      <c r="X135" s="3" t="str">
        <f t="shared" si="17"/>
        <v/>
      </c>
      <c r="Z135" s="2">
        <v>132</v>
      </c>
      <c r="AA135" s="3" t="s">
        <v>624</v>
      </c>
      <c r="AB135" s="3" t="s">
        <v>274</v>
      </c>
      <c r="AC135" s="3" t="str">
        <f>IF(AB135='๑. ข้อมูลทั่วไป ๑'!$C$19,$Z135,"")</f>
        <v/>
      </c>
      <c r="AD135" s="3" t="e">
        <f t="shared" si="18"/>
        <v>#NUM!</v>
      </c>
      <c r="AE135" s="3" t="str">
        <f t="shared" si="19"/>
        <v/>
      </c>
      <c r="AF135" s="3" t="e">
        <f>IF($AE135='๑. ข้อมูลทั่วไป ๑'!$C$20,Info!$AD135,"")</f>
        <v>#NUM!</v>
      </c>
    </row>
    <row r="136" spans="14:32" ht="14.5" customHeight="1">
      <c r="N136">
        <v>133</v>
      </c>
      <c r="O136" s="4">
        <v>10150</v>
      </c>
      <c r="P136" s="3" t="s">
        <v>625</v>
      </c>
      <c r="Q136" s="3" t="s">
        <v>310</v>
      </c>
      <c r="R136" s="3" t="s">
        <v>36</v>
      </c>
      <c r="S136" s="3" t="s">
        <v>623</v>
      </c>
      <c r="T136" s="3" t="str">
        <f t="shared" si="14"/>
        <v>บางค้อจอมทองกรุงเทพมหานคร</v>
      </c>
      <c r="U136" s="3" t="s">
        <v>232</v>
      </c>
      <c r="V136" s="3" t="str">
        <f t="shared" si="15"/>
        <v/>
      </c>
      <c r="W136" s="3" t="e">
        <f t="shared" si="16"/>
        <v>#NUM!</v>
      </c>
      <c r="X136" s="3" t="str">
        <f t="shared" si="17"/>
        <v/>
      </c>
      <c r="Z136" s="2">
        <v>133</v>
      </c>
      <c r="AA136" s="3" t="s">
        <v>626</v>
      </c>
      <c r="AB136" s="3" t="s">
        <v>274</v>
      </c>
      <c r="AC136" s="3" t="str">
        <f>IF(AB136='๑. ข้อมูลทั่วไป ๑'!$C$19,$Z136,"")</f>
        <v/>
      </c>
      <c r="AD136" s="3" t="e">
        <f t="shared" si="18"/>
        <v>#NUM!</v>
      </c>
      <c r="AE136" s="3" t="str">
        <f t="shared" si="19"/>
        <v/>
      </c>
      <c r="AF136" s="3" t="e">
        <f>IF($AE136='๑. ข้อมูลทั่วไป ๑'!$C$20,Info!$AD136,"")</f>
        <v>#NUM!</v>
      </c>
    </row>
    <row r="137" spans="14:32" ht="14.5" customHeight="1">
      <c r="N137">
        <v>134</v>
      </c>
      <c r="O137" s="4">
        <v>10150</v>
      </c>
      <c r="P137" s="3" t="s">
        <v>627</v>
      </c>
      <c r="Q137" s="3" t="s">
        <v>310</v>
      </c>
      <c r="R137" s="3" t="s">
        <v>36</v>
      </c>
      <c r="S137" s="3" t="s">
        <v>623</v>
      </c>
      <c r="T137" s="3" t="str">
        <f t="shared" si="14"/>
        <v>บางมดจอมทองกรุงเทพมหานคร</v>
      </c>
      <c r="U137" s="3" t="s">
        <v>232</v>
      </c>
      <c r="V137" s="3" t="str">
        <f t="shared" si="15"/>
        <v/>
      </c>
      <c r="W137" s="3" t="e">
        <f t="shared" si="16"/>
        <v>#NUM!</v>
      </c>
      <c r="X137" s="3" t="str">
        <f t="shared" si="17"/>
        <v/>
      </c>
      <c r="Z137" s="2">
        <v>134</v>
      </c>
      <c r="AA137" s="3" t="s">
        <v>628</v>
      </c>
      <c r="AB137" s="3" t="s">
        <v>274</v>
      </c>
      <c r="AC137" s="3" t="str">
        <f>IF(AB137='๑. ข้อมูลทั่วไป ๑'!$C$19,$Z137,"")</f>
        <v/>
      </c>
      <c r="AD137" s="3" t="e">
        <f t="shared" si="18"/>
        <v>#NUM!</v>
      </c>
      <c r="AE137" s="3" t="str">
        <f t="shared" si="19"/>
        <v/>
      </c>
      <c r="AF137" s="3" t="e">
        <f>IF($AE137='๑. ข้อมูลทั่วไป ๑'!$C$20,Info!$AD137,"")</f>
        <v>#NUM!</v>
      </c>
    </row>
    <row r="138" spans="14:32" ht="14.5" customHeight="1">
      <c r="N138">
        <v>135</v>
      </c>
      <c r="O138" s="4">
        <v>10150</v>
      </c>
      <c r="P138" s="3" t="s">
        <v>310</v>
      </c>
      <c r="Q138" s="3" t="s">
        <v>310</v>
      </c>
      <c r="R138" s="3" t="s">
        <v>36</v>
      </c>
      <c r="S138" s="3" t="s">
        <v>623</v>
      </c>
      <c r="T138" s="3" t="str">
        <f t="shared" si="14"/>
        <v>จอมทองจอมทองกรุงเทพมหานคร</v>
      </c>
      <c r="U138" s="3" t="s">
        <v>232</v>
      </c>
      <c r="V138" s="3" t="str">
        <f t="shared" si="15"/>
        <v/>
      </c>
      <c r="W138" s="3" t="e">
        <f t="shared" si="16"/>
        <v>#NUM!</v>
      </c>
      <c r="X138" s="3" t="str">
        <f t="shared" si="17"/>
        <v/>
      </c>
      <c r="Z138" s="2">
        <v>135</v>
      </c>
      <c r="AA138" s="3" t="s">
        <v>629</v>
      </c>
      <c r="AB138" s="3" t="s">
        <v>274</v>
      </c>
      <c r="AC138" s="3" t="str">
        <f>IF(AB138='๑. ข้อมูลทั่วไป ๑'!$C$19,$Z138,"")</f>
        <v/>
      </c>
      <c r="AD138" s="3" t="e">
        <f t="shared" si="18"/>
        <v>#NUM!</v>
      </c>
      <c r="AE138" s="3" t="str">
        <f t="shared" si="19"/>
        <v/>
      </c>
      <c r="AF138" s="3" t="e">
        <f>IF($AE138='๑. ข้อมูลทั่วไป ๑'!$C$20,Info!$AD138,"")</f>
        <v>#NUM!</v>
      </c>
    </row>
    <row r="139" spans="14:32" ht="14.5" customHeight="1">
      <c r="N139">
        <v>136</v>
      </c>
      <c r="O139" s="4">
        <v>10210</v>
      </c>
      <c r="P139" s="3" t="s">
        <v>630</v>
      </c>
      <c r="Q139" s="3" t="s">
        <v>314</v>
      </c>
      <c r="R139" s="3" t="s">
        <v>36</v>
      </c>
      <c r="S139" s="3" t="s">
        <v>631</v>
      </c>
      <c r="T139" s="3" t="str">
        <f t="shared" si="14"/>
        <v>สีกันดอนเมืองกรุงเทพมหานคร</v>
      </c>
      <c r="U139" s="3" t="s">
        <v>232</v>
      </c>
      <c r="V139" s="3" t="str">
        <f t="shared" si="15"/>
        <v/>
      </c>
      <c r="W139" s="3" t="e">
        <f t="shared" si="16"/>
        <v>#NUM!</v>
      </c>
      <c r="X139" s="3" t="str">
        <f t="shared" si="17"/>
        <v/>
      </c>
      <c r="Z139" s="2">
        <v>136</v>
      </c>
      <c r="AA139" s="3" t="s">
        <v>632</v>
      </c>
      <c r="AB139" s="3" t="s">
        <v>274</v>
      </c>
      <c r="AC139" s="3" t="str">
        <f>IF(AB139='๑. ข้อมูลทั่วไป ๑'!$C$19,$Z139,"")</f>
        <v/>
      </c>
      <c r="AD139" s="3" t="e">
        <f t="shared" si="18"/>
        <v>#NUM!</v>
      </c>
      <c r="AE139" s="3" t="str">
        <f t="shared" si="19"/>
        <v/>
      </c>
      <c r="AF139" s="3" t="e">
        <f>IF($AE139='๑. ข้อมูลทั่วไป ๑'!$C$20,Info!$AD139,"")</f>
        <v>#NUM!</v>
      </c>
    </row>
    <row r="140" spans="14:32" ht="14.5" customHeight="1">
      <c r="N140">
        <v>137</v>
      </c>
      <c r="O140" s="4">
        <v>10210</v>
      </c>
      <c r="P140" s="3" t="s">
        <v>314</v>
      </c>
      <c r="Q140" s="3" t="s">
        <v>314</v>
      </c>
      <c r="R140" s="3" t="s">
        <v>36</v>
      </c>
      <c r="S140" s="3" t="s">
        <v>631</v>
      </c>
      <c r="T140" s="3" t="str">
        <f t="shared" si="14"/>
        <v>ดอนเมืองดอนเมืองกรุงเทพมหานคร</v>
      </c>
      <c r="U140" s="3" t="s">
        <v>232</v>
      </c>
      <c r="V140" s="3" t="str">
        <f t="shared" si="15"/>
        <v/>
      </c>
      <c r="W140" s="3" t="e">
        <f t="shared" si="16"/>
        <v>#NUM!</v>
      </c>
      <c r="X140" s="3" t="str">
        <f t="shared" si="17"/>
        <v/>
      </c>
      <c r="Z140" s="2">
        <v>137</v>
      </c>
      <c r="AA140" s="3" t="s">
        <v>633</v>
      </c>
      <c r="AB140" s="3" t="s">
        <v>279</v>
      </c>
      <c r="AC140" s="3" t="str">
        <f>IF(AB140='๑. ข้อมูลทั่วไป ๑'!$C$19,$Z140,"")</f>
        <v/>
      </c>
      <c r="AD140" s="3" t="e">
        <f t="shared" si="18"/>
        <v>#NUM!</v>
      </c>
      <c r="AE140" s="3" t="str">
        <f t="shared" si="19"/>
        <v/>
      </c>
      <c r="AF140" s="3" t="e">
        <f>IF($AE140='๑. ข้อมูลทั่วไป ๑'!$C$20,Info!$AD140,"")</f>
        <v>#NUM!</v>
      </c>
    </row>
    <row r="141" spans="14:32" ht="14.5" customHeight="1">
      <c r="N141">
        <v>138</v>
      </c>
      <c r="O141" s="4">
        <v>10210</v>
      </c>
      <c r="P141" s="3" t="s">
        <v>634</v>
      </c>
      <c r="Q141" s="3" t="s">
        <v>314</v>
      </c>
      <c r="R141" s="3" t="s">
        <v>36</v>
      </c>
      <c r="S141" s="3" t="s">
        <v>631</v>
      </c>
      <c r="T141" s="3" t="str">
        <f t="shared" si="14"/>
        <v>สนามบินดอนเมืองกรุงเทพมหานคร</v>
      </c>
      <c r="U141" s="3" t="s">
        <v>232</v>
      </c>
      <c r="V141" s="3" t="str">
        <f t="shared" si="15"/>
        <v/>
      </c>
      <c r="W141" s="3" t="e">
        <f t="shared" si="16"/>
        <v>#NUM!</v>
      </c>
      <c r="X141" s="3" t="str">
        <f t="shared" si="17"/>
        <v/>
      </c>
      <c r="Z141" s="2">
        <v>138</v>
      </c>
      <c r="AA141" s="3" t="s">
        <v>635</v>
      </c>
      <c r="AB141" s="3" t="s">
        <v>279</v>
      </c>
      <c r="AC141" s="3" t="str">
        <f>IF(AB141='๑. ข้อมูลทั่วไป ๑'!$C$19,$Z141,"")</f>
        <v/>
      </c>
      <c r="AD141" s="3" t="e">
        <f t="shared" si="18"/>
        <v>#NUM!</v>
      </c>
      <c r="AE141" s="3" t="str">
        <f t="shared" si="19"/>
        <v/>
      </c>
      <c r="AF141" s="3" t="e">
        <f>IF($AE141='๑. ข้อมูลทั่วไป ๑'!$C$20,Info!$AD141,"")</f>
        <v>#NUM!</v>
      </c>
    </row>
    <row r="142" spans="14:32" ht="14.5" customHeight="1">
      <c r="N142">
        <v>139</v>
      </c>
      <c r="O142" s="4">
        <v>10400</v>
      </c>
      <c r="P142" s="3" t="s">
        <v>636</v>
      </c>
      <c r="Q142" s="3" t="s">
        <v>411</v>
      </c>
      <c r="R142" s="3" t="s">
        <v>36</v>
      </c>
      <c r="S142" s="3" t="s">
        <v>637</v>
      </c>
      <c r="T142" s="3" t="str">
        <f t="shared" si="14"/>
        <v>ทุ่งพญาไทราชเทวีกรุงเทพมหานคร</v>
      </c>
      <c r="U142" s="3" t="s">
        <v>232</v>
      </c>
      <c r="V142" s="3" t="str">
        <f t="shared" si="15"/>
        <v/>
      </c>
      <c r="W142" s="3" t="e">
        <f t="shared" si="16"/>
        <v>#NUM!</v>
      </c>
      <c r="X142" s="3" t="str">
        <f t="shared" si="17"/>
        <v/>
      </c>
      <c r="Z142" s="2">
        <v>139</v>
      </c>
      <c r="AA142" s="3" t="s">
        <v>638</v>
      </c>
      <c r="AB142" s="3" t="s">
        <v>279</v>
      </c>
      <c r="AC142" s="3" t="str">
        <f>IF(AB142='๑. ข้อมูลทั่วไป ๑'!$C$19,$Z142,"")</f>
        <v/>
      </c>
      <c r="AD142" s="3" t="e">
        <f t="shared" si="18"/>
        <v>#NUM!</v>
      </c>
      <c r="AE142" s="3" t="str">
        <f t="shared" si="19"/>
        <v/>
      </c>
      <c r="AF142" s="3" t="e">
        <f>IF($AE142='๑. ข้อมูลทั่วไป ๑'!$C$20,Info!$AD142,"")</f>
        <v>#NUM!</v>
      </c>
    </row>
    <row r="143" spans="14:32" ht="14.5" customHeight="1">
      <c r="N143">
        <v>140</v>
      </c>
      <c r="O143" s="4">
        <v>10400</v>
      </c>
      <c r="P143" s="3" t="s">
        <v>639</v>
      </c>
      <c r="Q143" s="3" t="s">
        <v>411</v>
      </c>
      <c r="R143" s="3" t="s">
        <v>36</v>
      </c>
      <c r="S143" s="3" t="s">
        <v>637</v>
      </c>
      <c r="T143" s="3" t="str">
        <f t="shared" si="14"/>
        <v>ถนนพญาไทราชเทวีกรุงเทพมหานคร</v>
      </c>
      <c r="U143" s="3" t="s">
        <v>232</v>
      </c>
      <c r="V143" s="3" t="str">
        <f t="shared" si="15"/>
        <v/>
      </c>
      <c r="W143" s="3" t="e">
        <f t="shared" si="16"/>
        <v>#NUM!</v>
      </c>
      <c r="X143" s="3" t="str">
        <f t="shared" si="17"/>
        <v/>
      </c>
      <c r="Z143" s="2">
        <v>140</v>
      </c>
      <c r="AA143" s="3" t="s">
        <v>640</v>
      </c>
      <c r="AB143" s="3" t="s">
        <v>279</v>
      </c>
      <c r="AC143" s="3" t="str">
        <f>IF(AB143='๑. ข้อมูลทั่วไป ๑'!$C$19,$Z143,"")</f>
        <v/>
      </c>
      <c r="AD143" s="3" t="e">
        <f t="shared" si="18"/>
        <v>#NUM!</v>
      </c>
      <c r="AE143" s="3" t="str">
        <f t="shared" si="19"/>
        <v/>
      </c>
      <c r="AF143" s="3" t="e">
        <f>IF($AE143='๑. ข้อมูลทั่วไป ๑'!$C$20,Info!$AD143,"")</f>
        <v>#NUM!</v>
      </c>
    </row>
    <row r="144" spans="14:32" ht="14.5" customHeight="1">
      <c r="N144">
        <v>141</v>
      </c>
      <c r="O144" s="4">
        <v>10400</v>
      </c>
      <c r="P144" s="3" t="s">
        <v>641</v>
      </c>
      <c r="Q144" s="3" t="s">
        <v>411</v>
      </c>
      <c r="R144" s="3" t="s">
        <v>36</v>
      </c>
      <c r="S144" s="3" t="s">
        <v>637</v>
      </c>
      <c r="T144" s="3" t="str">
        <f t="shared" si="14"/>
        <v>ถนนเพชรบุรีราชเทวีกรุงเทพมหานคร</v>
      </c>
      <c r="U144" s="3" t="s">
        <v>232</v>
      </c>
      <c r="V144" s="3" t="str">
        <f t="shared" si="15"/>
        <v/>
      </c>
      <c r="W144" s="3" t="e">
        <f t="shared" si="16"/>
        <v>#NUM!</v>
      </c>
      <c r="X144" s="3" t="str">
        <f t="shared" si="17"/>
        <v/>
      </c>
      <c r="Z144" s="2">
        <v>141</v>
      </c>
      <c r="AA144" s="3" t="s">
        <v>642</v>
      </c>
      <c r="AB144" s="3" t="s">
        <v>279</v>
      </c>
      <c r="AC144" s="3" t="str">
        <f>IF(AB144='๑. ข้อมูลทั่วไป ๑'!$C$19,$Z144,"")</f>
        <v/>
      </c>
      <c r="AD144" s="3" t="e">
        <f t="shared" si="18"/>
        <v>#NUM!</v>
      </c>
      <c r="AE144" s="3" t="str">
        <f t="shared" si="19"/>
        <v/>
      </c>
      <c r="AF144" s="3" t="e">
        <f>IF($AE144='๑. ข้อมูลทั่วไป ๑'!$C$20,Info!$AD144,"")</f>
        <v>#NUM!</v>
      </c>
    </row>
    <row r="145" spans="14:32" ht="14.5" customHeight="1">
      <c r="N145">
        <v>142</v>
      </c>
      <c r="O145" s="4">
        <v>10400</v>
      </c>
      <c r="P145" s="3" t="s">
        <v>643</v>
      </c>
      <c r="Q145" s="3" t="s">
        <v>411</v>
      </c>
      <c r="R145" s="3" t="s">
        <v>36</v>
      </c>
      <c r="S145" s="3" t="s">
        <v>637</v>
      </c>
      <c r="T145" s="3" t="str">
        <f t="shared" si="14"/>
        <v>มักกะสันราชเทวีกรุงเทพมหานคร</v>
      </c>
      <c r="U145" s="3" t="s">
        <v>232</v>
      </c>
      <c r="V145" s="3" t="str">
        <f t="shared" si="15"/>
        <v/>
      </c>
      <c r="W145" s="3" t="e">
        <f t="shared" si="16"/>
        <v>#NUM!</v>
      </c>
      <c r="X145" s="3" t="str">
        <f t="shared" si="17"/>
        <v/>
      </c>
      <c r="Z145" s="2">
        <v>142</v>
      </c>
      <c r="AA145" s="3" t="s">
        <v>644</v>
      </c>
      <c r="AB145" s="3" t="s">
        <v>279</v>
      </c>
      <c r="AC145" s="3" t="str">
        <f>IF(AB145='๑. ข้อมูลทั่วไป ๑'!$C$19,$Z145,"")</f>
        <v/>
      </c>
      <c r="AD145" s="3" t="e">
        <f t="shared" si="18"/>
        <v>#NUM!</v>
      </c>
      <c r="AE145" s="3" t="str">
        <f t="shared" si="19"/>
        <v/>
      </c>
      <c r="AF145" s="3" t="e">
        <f>IF($AE145='๑. ข้อมูลทั่วไป ๑'!$C$20,Info!$AD145,"")</f>
        <v>#NUM!</v>
      </c>
    </row>
    <row r="146" spans="14:32" ht="14.5" customHeight="1">
      <c r="N146">
        <v>143</v>
      </c>
      <c r="O146" s="4">
        <v>10230</v>
      </c>
      <c r="P146" s="3" t="s">
        <v>420</v>
      </c>
      <c r="Q146" s="3" t="s">
        <v>420</v>
      </c>
      <c r="R146" s="3" t="s">
        <v>36</v>
      </c>
      <c r="S146" s="3" t="s">
        <v>645</v>
      </c>
      <c r="T146" s="3" t="str">
        <f t="shared" si="14"/>
        <v>ลาดพร้าวลาดพร้าวกรุงเทพมหานคร</v>
      </c>
      <c r="U146" s="3" t="s">
        <v>232</v>
      </c>
      <c r="V146" s="3" t="str">
        <f t="shared" si="15"/>
        <v/>
      </c>
      <c r="W146" s="3" t="e">
        <f t="shared" si="16"/>
        <v>#NUM!</v>
      </c>
      <c r="X146" s="3" t="str">
        <f t="shared" si="17"/>
        <v/>
      </c>
      <c r="Z146" s="2">
        <v>143</v>
      </c>
      <c r="AA146" s="3" t="s">
        <v>646</v>
      </c>
      <c r="AB146" s="3" t="s">
        <v>279</v>
      </c>
      <c r="AC146" s="3" t="str">
        <f>IF(AB146='๑. ข้อมูลทั่วไป ๑'!$C$19,$Z146,"")</f>
        <v/>
      </c>
      <c r="AD146" s="3" t="e">
        <f t="shared" si="18"/>
        <v>#NUM!</v>
      </c>
      <c r="AE146" s="3" t="str">
        <f t="shared" si="19"/>
        <v/>
      </c>
      <c r="AF146" s="3" t="e">
        <f>IF($AE146='๑. ข้อมูลทั่วไป ๑'!$C$20,Info!$AD146,"")</f>
        <v>#NUM!</v>
      </c>
    </row>
    <row r="147" spans="14:32" ht="14.5" customHeight="1">
      <c r="N147">
        <v>144</v>
      </c>
      <c r="O147" s="4">
        <v>10230</v>
      </c>
      <c r="P147" s="3" t="s">
        <v>647</v>
      </c>
      <c r="Q147" s="3" t="s">
        <v>420</v>
      </c>
      <c r="R147" s="3" t="s">
        <v>36</v>
      </c>
      <c r="S147" s="3" t="s">
        <v>645</v>
      </c>
      <c r="T147" s="3" t="str">
        <f t="shared" si="14"/>
        <v>จรเข้บัวลาดพร้าวกรุงเทพมหานคร</v>
      </c>
      <c r="U147" s="3" t="s">
        <v>232</v>
      </c>
      <c r="V147" s="3" t="str">
        <f t="shared" si="15"/>
        <v/>
      </c>
      <c r="W147" s="3" t="e">
        <f t="shared" si="16"/>
        <v>#NUM!</v>
      </c>
      <c r="X147" s="3" t="str">
        <f t="shared" si="17"/>
        <v/>
      </c>
      <c r="Z147" s="2">
        <v>144</v>
      </c>
      <c r="AA147" s="3" t="s">
        <v>648</v>
      </c>
      <c r="AB147" s="3" t="s">
        <v>279</v>
      </c>
      <c r="AC147" s="3" t="str">
        <f>IF(AB147='๑. ข้อมูลทั่วไป ๑'!$C$19,$Z147,"")</f>
        <v/>
      </c>
      <c r="AD147" s="3" t="e">
        <f t="shared" si="18"/>
        <v>#NUM!</v>
      </c>
      <c r="AE147" s="3" t="str">
        <f t="shared" si="19"/>
        <v/>
      </c>
      <c r="AF147" s="3" t="e">
        <f>IF($AE147='๑. ข้อมูลทั่วไป ๑'!$C$20,Info!$AD147,"")</f>
        <v>#NUM!</v>
      </c>
    </row>
    <row r="148" spans="14:32" ht="14.5" customHeight="1">
      <c r="N148">
        <v>145</v>
      </c>
      <c r="O148" s="4">
        <v>10110</v>
      </c>
      <c r="P148" s="3" t="s">
        <v>649</v>
      </c>
      <c r="Q148" s="3" t="s">
        <v>426</v>
      </c>
      <c r="R148" s="3" t="s">
        <v>36</v>
      </c>
      <c r="S148" s="3" t="s">
        <v>650</v>
      </c>
      <c r="T148" s="3" t="str">
        <f t="shared" si="14"/>
        <v>คลองเตยเหนือวัฒนากรุงเทพมหานคร</v>
      </c>
      <c r="U148" s="3" t="s">
        <v>232</v>
      </c>
      <c r="V148" s="3" t="str">
        <f t="shared" si="15"/>
        <v/>
      </c>
      <c r="W148" s="3" t="e">
        <f t="shared" si="16"/>
        <v>#NUM!</v>
      </c>
      <c r="X148" s="3" t="str">
        <f t="shared" si="17"/>
        <v/>
      </c>
      <c r="Z148" s="2">
        <v>145</v>
      </c>
      <c r="AA148" s="3" t="s">
        <v>651</v>
      </c>
      <c r="AB148" s="3" t="s">
        <v>279</v>
      </c>
      <c r="AC148" s="3" t="str">
        <f>IF(AB148='๑. ข้อมูลทั่วไป ๑'!$C$19,$Z148,"")</f>
        <v/>
      </c>
      <c r="AD148" s="3" t="e">
        <f t="shared" si="18"/>
        <v>#NUM!</v>
      </c>
      <c r="AE148" s="3" t="str">
        <f t="shared" si="19"/>
        <v/>
      </c>
      <c r="AF148" s="3" t="e">
        <f>IF($AE148='๑. ข้อมูลทั่วไป ๑'!$C$20,Info!$AD148,"")</f>
        <v>#NUM!</v>
      </c>
    </row>
    <row r="149" spans="14:32" ht="14.5" customHeight="1">
      <c r="N149">
        <v>146</v>
      </c>
      <c r="O149" s="4">
        <v>10110</v>
      </c>
      <c r="P149" s="3" t="s">
        <v>652</v>
      </c>
      <c r="Q149" s="3" t="s">
        <v>426</v>
      </c>
      <c r="R149" s="3" t="s">
        <v>36</v>
      </c>
      <c r="S149" s="3" t="s">
        <v>650</v>
      </c>
      <c r="T149" s="3" t="str">
        <f t="shared" si="14"/>
        <v>คลองตันเหนือวัฒนากรุงเทพมหานคร</v>
      </c>
      <c r="U149" s="3" t="s">
        <v>232</v>
      </c>
      <c r="V149" s="3" t="str">
        <f t="shared" si="15"/>
        <v/>
      </c>
      <c r="W149" s="3" t="e">
        <f t="shared" si="16"/>
        <v>#NUM!</v>
      </c>
      <c r="X149" s="3" t="str">
        <f t="shared" si="17"/>
        <v/>
      </c>
      <c r="Z149" s="2">
        <v>146</v>
      </c>
      <c r="AA149" s="3" t="s">
        <v>653</v>
      </c>
      <c r="AB149" s="3" t="s">
        <v>279</v>
      </c>
      <c r="AC149" s="3" t="str">
        <f>IF(AB149='๑. ข้อมูลทั่วไป ๑'!$C$19,$Z149,"")</f>
        <v/>
      </c>
      <c r="AD149" s="3" t="e">
        <f t="shared" si="18"/>
        <v>#NUM!</v>
      </c>
      <c r="AE149" s="3" t="str">
        <f t="shared" si="19"/>
        <v/>
      </c>
      <c r="AF149" s="3" t="e">
        <f>IF($AE149='๑. ข้อมูลทั่วไป ๑'!$C$20,Info!$AD149,"")</f>
        <v>#NUM!</v>
      </c>
    </row>
    <row r="150" spans="14:32" ht="14.5" customHeight="1">
      <c r="N150">
        <v>147</v>
      </c>
      <c r="O150" s="4">
        <v>10110</v>
      </c>
      <c r="P150" s="3" t="s">
        <v>654</v>
      </c>
      <c r="Q150" s="3" t="s">
        <v>426</v>
      </c>
      <c r="R150" s="3" t="s">
        <v>36</v>
      </c>
      <c r="S150" s="3" t="s">
        <v>650</v>
      </c>
      <c r="T150" s="3" t="str">
        <f t="shared" si="14"/>
        <v>พระโขนงเหนือวัฒนากรุงเทพมหานคร</v>
      </c>
      <c r="U150" s="3" t="s">
        <v>232</v>
      </c>
      <c r="V150" s="3" t="str">
        <f t="shared" si="15"/>
        <v/>
      </c>
      <c r="W150" s="3" t="e">
        <f t="shared" si="16"/>
        <v>#NUM!</v>
      </c>
      <c r="X150" s="3" t="str">
        <f t="shared" si="17"/>
        <v/>
      </c>
      <c r="Z150" s="2">
        <v>147</v>
      </c>
      <c r="AA150" s="3" t="s">
        <v>655</v>
      </c>
      <c r="AB150" s="3" t="s">
        <v>279</v>
      </c>
      <c r="AC150" s="3" t="str">
        <f>IF(AB150='๑. ข้อมูลทั่วไป ๑'!$C$19,$Z150,"")</f>
        <v/>
      </c>
      <c r="AD150" s="3" t="e">
        <f t="shared" si="18"/>
        <v>#NUM!</v>
      </c>
      <c r="AE150" s="3" t="str">
        <f t="shared" si="19"/>
        <v/>
      </c>
      <c r="AF150" s="3" t="e">
        <f>IF($AE150='๑. ข้อมูลทั่วไป ๑'!$C$20,Info!$AD150,"")</f>
        <v>#NUM!</v>
      </c>
    </row>
    <row r="151" spans="14:32" ht="14.5" customHeight="1">
      <c r="N151">
        <v>148</v>
      </c>
      <c r="O151" s="4">
        <v>10160</v>
      </c>
      <c r="P151" s="3" t="s">
        <v>364</v>
      </c>
      <c r="Q151" s="3" t="s">
        <v>364</v>
      </c>
      <c r="R151" s="3" t="s">
        <v>36</v>
      </c>
      <c r="S151" s="3" t="s">
        <v>656</v>
      </c>
      <c r="T151" s="3" t="str">
        <f t="shared" si="14"/>
        <v>บางแคบางแคกรุงเทพมหานคร</v>
      </c>
      <c r="U151" s="3" t="s">
        <v>232</v>
      </c>
      <c r="V151" s="3" t="str">
        <f t="shared" si="15"/>
        <v/>
      </c>
      <c r="W151" s="3" t="e">
        <f t="shared" si="16"/>
        <v>#NUM!</v>
      </c>
      <c r="X151" s="3" t="str">
        <f t="shared" si="17"/>
        <v/>
      </c>
      <c r="Z151" s="2">
        <v>148</v>
      </c>
      <c r="AA151" s="3" t="s">
        <v>657</v>
      </c>
      <c r="AB151" s="3" t="s">
        <v>284</v>
      </c>
      <c r="AC151" s="3" t="str">
        <f>IF(AB151='๑. ข้อมูลทั่วไป ๑'!$C$19,$Z151,"")</f>
        <v/>
      </c>
      <c r="AD151" s="3" t="e">
        <f t="shared" si="18"/>
        <v>#NUM!</v>
      </c>
      <c r="AE151" s="3" t="str">
        <f t="shared" si="19"/>
        <v/>
      </c>
      <c r="AF151" s="3" t="e">
        <f>IF($AE151='๑. ข้อมูลทั่วไป ๑'!$C$20,Info!$AD151,"")</f>
        <v>#NUM!</v>
      </c>
    </row>
    <row r="152" spans="14:32" ht="14.5" customHeight="1">
      <c r="N152">
        <v>149</v>
      </c>
      <c r="O152" s="4">
        <v>10160</v>
      </c>
      <c r="P152" s="3" t="s">
        <v>658</v>
      </c>
      <c r="Q152" s="3" t="s">
        <v>364</v>
      </c>
      <c r="R152" s="3" t="s">
        <v>36</v>
      </c>
      <c r="S152" s="3" t="s">
        <v>656</v>
      </c>
      <c r="T152" s="3" t="str">
        <f t="shared" si="14"/>
        <v>บางแคเหนือบางแคกรุงเทพมหานคร</v>
      </c>
      <c r="U152" s="3" t="s">
        <v>232</v>
      </c>
      <c r="V152" s="3" t="str">
        <f t="shared" si="15"/>
        <v/>
      </c>
      <c r="W152" s="3" t="e">
        <f t="shared" si="16"/>
        <v>#NUM!</v>
      </c>
      <c r="X152" s="3" t="str">
        <f t="shared" si="17"/>
        <v/>
      </c>
      <c r="Z152" s="2">
        <v>149</v>
      </c>
      <c r="AA152" s="3" t="s">
        <v>659</v>
      </c>
      <c r="AB152" s="3" t="s">
        <v>284</v>
      </c>
      <c r="AC152" s="3" t="str">
        <f>IF(AB152='๑. ข้อมูลทั่วไป ๑'!$C$19,$Z152,"")</f>
        <v/>
      </c>
      <c r="AD152" s="3" t="e">
        <f t="shared" si="18"/>
        <v>#NUM!</v>
      </c>
      <c r="AE152" s="3" t="str">
        <f t="shared" si="19"/>
        <v/>
      </c>
      <c r="AF152" s="3" t="e">
        <f>IF($AE152='๑. ข้อมูลทั่วไป ๑'!$C$20,Info!$AD152,"")</f>
        <v>#NUM!</v>
      </c>
    </row>
    <row r="153" spans="14:32" ht="14.5" customHeight="1">
      <c r="N153">
        <v>150</v>
      </c>
      <c r="O153" s="4">
        <v>10160</v>
      </c>
      <c r="P153" s="3" t="s">
        <v>660</v>
      </c>
      <c r="Q153" s="3" t="s">
        <v>364</v>
      </c>
      <c r="R153" s="3" t="s">
        <v>36</v>
      </c>
      <c r="S153" s="3" t="s">
        <v>656</v>
      </c>
      <c r="T153" s="3" t="str">
        <f t="shared" si="14"/>
        <v>บางไผ่บางแคกรุงเทพมหานคร</v>
      </c>
      <c r="U153" s="3" t="s">
        <v>232</v>
      </c>
      <c r="V153" s="3" t="str">
        <f t="shared" si="15"/>
        <v/>
      </c>
      <c r="W153" s="3" t="e">
        <f t="shared" si="16"/>
        <v>#NUM!</v>
      </c>
      <c r="X153" s="3" t="str">
        <f t="shared" si="17"/>
        <v/>
      </c>
      <c r="Z153" s="2">
        <v>150</v>
      </c>
      <c r="AA153" s="3" t="s">
        <v>661</v>
      </c>
      <c r="AB153" s="3" t="s">
        <v>284</v>
      </c>
      <c r="AC153" s="3" t="str">
        <f>IF(AB153='๑. ข้อมูลทั่วไป ๑'!$C$19,$Z153,"")</f>
        <v/>
      </c>
      <c r="AD153" s="3" t="e">
        <f t="shared" si="18"/>
        <v>#NUM!</v>
      </c>
      <c r="AE153" s="3" t="str">
        <f t="shared" si="19"/>
        <v/>
      </c>
      <c r="AF153" s="3" t="e">
        <f>IF($AE153='๑. ข้อมูลทั่วไป ๑'!$C$20,Info!$AD153,"")</f>
        <v>#NUM!</v>
      </c>
    </row>
    <row r="154" spans="14:32" ht="14.5" customHeight="1">
      <c r="N154">
        <v>151</v>
      </c>
      <c r="O154" s="4">
        <v>10160</v>
      </c>
      <c r="P154" s="3" t="s">
        <v>662</v>
      </c>
      <c r="Q154" s="3" t="s">
        <v>364</v>
      </c>
      <c r="R154" s="3" t="s">
        <v>36</v>
      </c>
      <c r="S154" s="3" t="s">
        <v>656</v>
      </c>
      <c r="T154" s="3" t="str">
        <f t="shared" si="14"/>
        <v>หลักสองบางแคกรุงเทพมหานคร</v>
      </c>
      <c r="U154" s="3" t="s">
        <v>232</v>
      </c>
      <c r="V154" s="3" t="str">
        <f t="shared" si="15"/>
        <v/>
      </c>
      <c r="W154" s="3" t="e">
        <f t="shared" si="16"/>
        <v>#NUM!</v>
      </c>
      <c r="X154" s="3" t="str">
        <f t="shared" si="17"/>
        <v/>
      </c>
      <c r="Z154" s="2">
        <v>151</v>
      </c>
      <c r="AA154" s="3" t="s">
        <v>663</v>
      </c>
      <c r="AB154" s="3" t="s">
        <v>284</v>
      </c>
      <c r="AC154" s="3" t="str">
        <f>IF(AB154='๑. ข้อมูลทั่วไป ๑'!$C$19,$Z154,"")</f>
        <v/>
      </c>
      <c r="AD154" s="3" t="e">
        <f t="shared" si="18"/>
        <v>#NUM!</v>
      </c>
      <c r="AE154" s="3" t="str">
        <f t="shared" si="19"/>
        <v/>
      </c>
      <c r="AF154" s="3" t="e">
        <f>IF($AE154='๑. ข้อมูลทั่วไป ๑'!$C$20,Info!$AD154,"")</f>
        <v>#NUM!</v>
      </c>
    </row>
    <row r="155" spans="14:32" ht="14.5" customHeight="1">
      <c r="N155">
        <v>152</v>
      </c>
      <c r="O155" s="4">
        <v>10210</v>
      </c>
      <c r="P155" s="3" t="s">
        <v>664</v>
      </c>
      <c r="Q155" s="3" t="s">
        <v>450</v>
      </c>
      <c r="R155" s="3" t="s">
        <v>36</v>
      </c>
      <c r="S155" s="3" t="s">
        <v>665</v>
      </c>
      <c r="T155" s="3" t="str">
        <f t="shared" si="14"/>
        <v>ทุ่งสองห้องหลักสี่กรุงเทพมหานคร</v>
      </c>
      <c r="U155" s="3" t="s">
        <v>232</v>
      </c>
      <c r="V155" s="3" t="str">
        <f t="shared" si="15"/>
        <v/>
      </c>
      <c r="W155" s="3" t="e">
        <f t="shared" si="16"/>
        <v>#NUM!</v>
      </c>
      <c r="X155" s="3" t="str">
        <f t="shared" si="17"/>
        <v/>
      </c>
      <c r="Z155" s="2">
        <v>152</v>
      </c>
      <c r="AA155" s="3" t="s">
        <v>666</v>
      </c>
      <c r="AB155" s="3" t="s">
        <v>284</v>
      </c>
      <c r="AC155" s="3" t="str">
        <f>IF(AB155='๑. ข้อมูลทั่วไป ๑'!$C$19,$Z155,"")</f>
        <v/>
      </c>
      <c r="AD155" s="3" t="e">
        <f t="shared" si="18"/>
        <v>#NUM!</v>
      </c>
      <c r="AE155" s="3" t="str">
        <f t="shared" si="19"/>
        <v/>
      </c>
      <c r="AF155" s="3" t="e">
        <f>IF($AE155='๑. ข้อมูลทั่วไป ๑'!$C$20,Info!$AD155,"")</f>
        <v>#NUM!</v>
      </c>
    </row>
    <row r="156" spans="14:32" ht="14.5" customHeight="1">
      <c r="N156">
        <v>153</v>
      </c>
      <c r="O156" s="4">
        <v>10210</v>
      </c>
      <c r="P156" s="3" t="s">
        <v>667</v>
      </c>
      <c r="Q156" s="3" t="s">
        <v>450</v>
      </c>
      <c r="R156" s="3" t="s">
        <v>36</v>
      </c>
      <c r="S156" s="3" t="s">
        <v>665</v>
      </c>
      <c r="T156" s="3" t="str">
        <f t="shared" si="14"/>
        <v>ตลาดบางเขนหลักสี่กรุงเทพมหานคร</v>
      </c>
      <c r="U156" s="3" t="s">
        <v>232</v>
      </c>
      <c r="V156" s="3" t="str">
        <f t="shared" si="15"/>
        <v/>
      </c>
      <c r="W156" s="3" t="e">
        <f t="shared" si="16"/>
        <v>#NUM!</v>
      </c>
      <c r="X156" s="3" t="str">
        <f t="shared" si="17"/>
        <v/>
      </c>
      <c r="Z156" s="2">
        <v>153</v>
      </c>
      <c r="AA156" s="3" t="s">
        <v>668</v>
      </c>
      <c r="AB156" s="3" t="s">
        <v>284</v>
      </c>
      <c r="AC156" s="3" t="str">
        <f>IF(AB156='๑. ข้อมูลทั่วไป ๑'!$C$19,$Z156,"")</f>
        <v/>
      </c>
      <c r="AD156" s="3" t="e">
        <f t="shared" si="18"/>
        <v>#NUM!</v>
      </c>
      <c r="AE156" s="3" t="str">
        <f t="shared" si="19"/>
        <v/>
      </c>
      <c r="AF156" s="3" t="e">
        <f>IF($AE156='๑. ข้อมูลทั่วไป ๑'!$C$20,Info!$AD156,"")</f>
        <v>#NUM!</v>
      </c>
    </row>
    <row r="157" spans="14:32" ht="14.5" customHeight="1">
      <c r="N157">
        <v>154</v>
      </c>
      <c r="O157" s="4">
        <v>10220</v>
      </c>
      <c r="P157" s="3" t="s">
        <v>442</v>
      </c>
      <c r="Q157" s="3" t="s">
        <v>442</v>
      </c>
      <c r="R157" s="3" t="s">
        <v>36</v>
      </c>
      <c r="S157" s="3" t="s">
        <v>669</v>
      </c>
      <c r="T157" s="3" t="str">
        <f t="shared" si="14"/>
        <v>สายไหมสายไหมกรุงเทพมหานคร</v>
      </c>
      <c r="U157" s="3" t="s">
        <v>232</v>
      </c>
      <c r="V157" s="3" t="str">
        <f t="shared" si="15"/>
        <v/>
      </c>
      <c r="W157" s="3" t="e">
        <f t="shared" si="16"/>
        <v>#NUM!</v>
      </c>
      <c r="X157" s="3" t="str">
        <f t="shared" si="17"/>
        <v/>
      </c>
      <c r="Z157" s="2">
        <v>154</v>
      </c>
      <c r="AA157" s="3" t="s">
        <v>670</v>
      </c>
      <c r="AB157" s="3" t="s">
        <v>284</v>
      </c>
      <c r="AC157" s="3" t="str">
        <f>IF(AB157='๑. ข้อมูลทั่วไป ๑'!$C$19,$Z157,"")</f>
        <v/>
      </c>
      <c r="AD157" s="3" t="e">
        <f t="shared" si="18"/>
        <v>#NUM!</v>
      </c>
      <c r="AE157" s="3" t="str">
        <f t="shared" si="19"/>
        <v/>
      </c>
      <c r="AF157" s="3" t="e">
        <f>IF($AE157='๑. ข้อมูลทั่วไป ๑'!$C$20,Info!$AD157,"")</f>
        <v>#NUM!</v>
      </c>
    </row>
    <row r="158" spans="14:32" ht="14.5" customHeight="1">
      <c r="N158">
        <v>155</v>
      </c>
      <c r="O158" s="4">
        <v>10220</v>
      </c>
      <c r="P158" s="3" t="s">
        <v>671</v>
      </c>
      <c r="Q158" s="3" t="s">
        <v>442</v>
      </c>
      <c r="R158" s="3" t="s">
        <v>36</v>
      </c>
      <c r="S158" s="3" t="s">
        <v>669</v>
      </c>
      <c r="T158" s="3" t="str">
        <f t="shared" si="14"/>
        <v>ออเงินสายไหมกรุงเทพมหานคร</v>
      </c>
      <c r="U158" s="3" t="s">
        <v>232</v>
      </c>
      <c r="V158" s="3" t="str">
        <f t="shared" si="15"/>
        <v/>
      </c>
      <c r="W158" s="3" t="e">
        <f t="shared" si="16"/>
        <v>#NUM!</v>
      </c>
      <c r="X158" s="3" t="str">
        <f t="shared" si="17"/>
        <v/>
      </c>
      <c r="Z158" s="2">
        <v>155</v>
      </c>
      <c r="AA158" s="3" t="s">
        <v>672</v>
      </c>
      <c r="AB158" s="3" t="s">
        <v>284</v>
      </c>
      <c r="AC158" s="3" t="str">
        <f>IF(AB158='๑. ข้อมูลทั่วไป ๑'!$C$19,$Z158,"")</f>
        <v/>
      </c>
      <c r="AD158" s="3" t="e">
        <f t="shared" si="18"/>
        <v>#NUM!</v>
      </c>
      <c r="AE158" s="3" t="str">
        <f t="shared" si="19"/>
        <v/>
      </c>
      <c r="AF158" s="3" t="e">
        <f>IF($AE158='๑. ข้อมูลทั่วไป ๑'!$C$20,Info!$AD158,"")</f>
        <v>#NUM!</v>
      </c>
    </row>
    <row r="159" spans="14:32" ht="14.5" customHeight="1">
      <c r="N159">
        <v>156</v>
      </c>
      <c r="O159" s="4">
        <v>10220</v>
      </c>
      <c r="P159" s="3" t="s">
        <v>673</v>
      </c>
      <c r="Q159" s="3" t="s">
        <v>442</v>
      </c>
      <c r="R159" s="3" t="s">
        <v>36</v>
      </c>
      <c r="S159" s="3" t="s">
        <v>669</v>
      </c>
      <c r="T159" s="3" t="str">
        <f t="shared" si="14"/>
        <v>คลองถนนสายไหมกรุงเทพมหานคร</v>
      </c>
      <c r="U159" s="3" t="s">
        <v>232</v>
      </c>
      <c r="V159" s="3" t="str">
        <f t="shared" si="15"/>
        <v/>
      </c>
      <c r="W159" s="3" t="e">
        <f t="shared" si="16"/>
        <v>#NUM!</v>
      </c>
      <c r="X159" s="3" t="str">
        <f t="shared" si="17"/>
        <v/>
      </c>
      <c r="Z159" s="2">
        <v>156</v>
      </c>
      <c r="AA159" s="3" t="s">
        <v>674</v>
      </c>
      <c r="AB159" s="3" t="s">
        <v>284</v>
      </c>
      <c r="AC159" s="3" t="str">
        <f>IF(AB159='๑. ข้อมูลทั่วไป ๑'!$C$19,$Z159,"")</f>
        <v/>
      </c>
      <c r="AD159" s="3" t="e">
        <f t="shared" si="18"/>
        <v>#NUM!</v>
      </c>
      <c r="AE159" s="3" t="str">
        <f t="shared" si="19"/>
        <v/>
      </c>
      <c r="AF159" s="3" t="e">
        <f>IF($AE159='๑. ข้อมูลทั่วไป ๑'!$C$20,Info!$AD159,"")</f>
        <v>#NUM!</v>
      </c>
    </row>
    <row r="160" spans="14:32" ht="14.5" customHeight="1">
      <c r="N160">
        <v>157</v>
      </c>
      <c r="O160" s="4">
        <v>10230</v>
      </c>
      <c r="P160" s="3" t="s">
        <v>300</v>
      </c>
      <c r="Q160" s="3" t="s">
        <v>300</v>
      </c>
      <c r="R160" s="3" t="s">
        <v>36</v>
      </c>
      <c r="S160" s="3" t="s">
        <v>675</v>
      </c>
      <c r="T160" s="3" t="str">
        <f t="shared" si="14"/>
        <v>คันนายาวคันนายาวกรุงเทพมหานคร</v>
      </c>
      <c r="U160" s="3" t="s">
        <v>232</v>
      </c>
      <c r="V160" s="3" t="str">
        <f t="shared" si="15"/>
        <v/>
      </c>
      <c r="W160" s="3" t="e">
        <f t="shared" si="16"/>
        <v>#NUM!</v>
      </c>
      <c r="X160" s="3" t="str">
        <f t="shared" si="17"/>
        <v/>
      </c>
      <c r="Z160" s="2">
        <v>157</v>
      </c>
      <c r="AA160" s="3" t="s">
        <v>676</v>
      </c>
      <c r="AB160" s="3" t="s">
        <v>284</v>
      </c>
      <c r="AC160" s="3" t="str">
        <f>IF(AB160='๑. ข้อมูลทั่วไป ๑'!$C$19,$Z160,"")</f>
        <v/>
      </c>
      <c r="AD160" s="3" t="e">
        <f t="shared" si="18"/>
        <v>#NUM!</v>
      </c>
      <c r="AE160" s="3" t="str">
        <f t="shared" si="19"/>
        <v/>
      </c>
      <c r="AF160" s="3" t="e">
        <f>IF($AE160='๑. ข้อมูลทั่วไป ๑'!$C$20,Info!$AD160,"")</f>
        <v>#NUM!</v>
      </c>
    </row>
    <row r="161" spans="14:32" ht="14.5" customHeight="1">
      <c r="N161">
        <v>158</v>
      </c>
      <c r="O161" s="4">
        <v>10230</v>
      </c>
      <c r="P161" s="3" t="s">
        <v>677</v>
      </c>
      <c r="Q161" s="3" t="s">
        <v>300</v>
      </c>
      <c r="R161" s="3" t="s">
        <v>36</v>
      </c>
      <c r="S161" s="3" t="s">
        <v>675</v>
      </c>
      <c r="T161" s="3" t="str">
        <f t="shared" si="14"/>
        <v>รามอินทราคันนายาวกรุงเทพมหานคร</v>
      </c>
      <c r="U161" s="3" t="s">
        <v>232</v>
      </c>
      <c r="V161" s="3" t="str">
        <f t="shared" si="15"/>
        <v/>
      </c>
      <c r="W161" s="3" t="e">
        <f t="shared" si="16"/>
        <v>#NUM!</v>
      </c>
      <c r="X161" s="3" t="str">
        <f t="shared" si="17"/>
        <v/>
      </c>
      <c r="Z161" s="2">
        <v>158</v>
      </c>
      <c r="AA161" s="3" t="s">
        <v>678</v>
      </c>
      <c r="AB161" s="3" t="s">
        <v>284</v>
      </c>
      <c r="AC161" s="3" t="str">
        <f>IF(AB161='๑. ข้อมูลทั่วไป ๑'!$C$19,$Z161,"")</f>
        <v/>
      </c>
      <c r="AD161" s="3" t="e">
        <f t="shared" si="18"/>
        <v>#NUM!</v>
      </c>
      <c r="AE161" s="3" t="str">
        <f t="shared" si="19"/>
        <v/>
      </c>
      <c r="AF161" s="3" t="e">
        <f>IF($AE161='๑. ข้อมูลทั่วไป ๑'!$C$20,Info!$AD161,"")</f>
        <v>#NUM!</v>
      </c>
    </row>
    <row r="162" spans="14:32" ht="14.5" customHeight="1">
      <c r="N162">
        <v>159</v>
      </c>
      <c r="O162" s="4">
        <v>10240</v>
      </c>
      <c r="P162" s="3" t="s">
        <v>432</v>
      </c>
      <c r="Q162" s="3" t="s">
        <v>432</v>
      </c>
      <c r="R162" s="3" t="s">
        <v>36</v>
      </c>
      <c r="S162" s="3" t="s">
        <v>679</v>
      </c>
      <c r="T162" s="3" t="str">
        <f t="shared" si="14"/>
        <v>สะพานสูงสะพานสูงกรุงเทพมหานคร</v>
      </c>
      <c r="U162" s="3" t="s">
        <v>232</v>
      </c>
      <c r="V162" s="3" t="str">
        <f t="shared" si="15"/>
        <v/>
      </c>
      <c r="W162" s="3" t="e">
        <f t="shared" si="16"/>
        <v>#NUM!</v>
      </c>
      <c r="X162" s="3" t="str">
        <f t="shared" si="17"/>
        <v/>
      </c>
      <c r="Z162" s="2">
        <v>159</v>
      </c>
      <c r="AA162" s="3" t="s">
        <v>680</v>
      </c>
      <c r="AB162" s="3" t="s">
        <v>290</v>
      </c>
      <c r="AC162" s="3" t="str">
        <f>IF(AB162='๑. ข้อมูลทั่วไป ๑'!$C$19,$Z162,"")</f>
        <v/>
      </c>
      <c r="AD162" s="3" t="e">
        <f t="shared" si="18"/>
        <v>#NUM!</v>
      </c>
      <c r="AE162" s="3" t="str">
        <f t="shared" si="19"/>
        <v/>
      </c>
      <c r="AF162" s="3" t="e">
        <f>IF($AE162='๑. ข้อมูลทั่วไป ๑'!$C$20,Info!$AD162,"")</f>
        <v>#NUM!</v>
      </c>
    </row>
    <row r="163" spans="14:32" ht="14.5" customHeight="1">
      <c r="N163">
        <v>160</v>
      </c>
      <c r="O163" s="4">
        <v>10240</v>
      </c>
      <c r="P163" s="3" t="s">
        <v>681</v>
      </c>
      <c r="Q163" s="3" t="s">
        <v>432</v>
      </c>
      <c r="R163" s="3" t="s">
        <v>36</v>
      </c>
      <c r="S163" s="3" t="s">
        <v>679</v>
      </c>
      <c r="T163" s="3" t="str">
        <f t="shared" si="14"/>
        <v>ราษฎร์พัฒนาสะพานสูงกรุงเทพมหานคร</v>
      </c>
      <c r="U163" s="3" t="s">
        <v>232</v>
      </c>
      <c r="V163" s="3" t="str">
        <f t="shared" si="15"/>
        <v/>
      </c>
      <c r="W163" s="3" t="e">
        <f t="shared" si="16"/>
        <v>#NUM!</v>
      </c>
      <c r="X163" s="3" t="str">
        <f t="shared" si="17"/>
        <v/>
      </c>
      <c r="Z163" s="2">
        <v>160</v>
      </c>
      <c r="AA163" s="3" t="s">
        <v>682</v>
      </c>
      <c r="AB163" s="3" t="s">
        <v>290</v>
      </c>
      <c r="AC163" s="3" t="str">
        <f>IF(AB163='๑. ข้อมูลทั่วไป ๑'!$C$19,$Z163,"")</f>
        <v/>
      </c>
      <c r="AD163" s="3" t="e">
        <f t="shared" si="18"/>
        <v>#NUM!</v>
      </c>
      <c r="AE163" s="3" t="str">
        <f t="shared" si="19"/>
        <v/>
      </c>
      <c r="AF163" s="3" t="e">
        <f>IF($AE163='๑. ข้อมูลทั่วไป ๑'!$C$20,Info!$AD163,"")</f>
        <v>#NUM!</v>
      </c>
    </row>
    <row r="164" spans="14:32" ht="14.5" customHeight="1">
      <c r="N164">
        <v>161</v>
      </c>
      <c r="O164" s="4">
        <v>10250</v>
      </c>
      <c r="P164" s="3" t="s">
        <v>683</v>
      </c>
      <c r="Q164" s="3" t="s">
        <v>432</v>
      </c>
      <c r="R164" s="3" t="s">
        <v>36</v>
      </c>
      <c r="S164" s="3" t="s">
        <v>679</v>
      </c>
      <c r="T164" s="3" t="str">
        <f t="shared" si="14"/>
        <v>ทับช้างสะพานสูงกรุงเทพมหานคร</v>
      </c>
      <c r="U164" s="3" t="s">
        <v>232</v>
      </c>
      <c r="V164" s="3" t="str">
        <f t="shared" si="15"/>
        <v/>
      </c>
      <c r="W164" s="3" t="e">
        <f t="shared" si="16"/>
        <v>#NUM!</v>
      </c>
      <c r="X164" s="3" t="str">
        <f t="shared" si="17"/>
        <v/>
      </c>
      <c r="Z164" s="2">
        <v>161</v>
      </c>
      <c r="AA164" s="3" t="s">
        <v>684</v>
      </c>
      <c r="AB164" s="3" t="s">
        <v>290</v>
      </c>
      <c r="AC164" s="3" t="str">
        <f>IF(AB164='๑. ข้อมูลทั่วไป ๑'!$C$19,$Z164,"")</f>
        <v/>
      </c>
      <c r="AD164" s="3" t="e">
        <f t="shared" si="18"/>
        <v>#NUM!</v>
      </c>
      <c r="AE164" s="3" t="str">
        <f t="shared" si="19"/>
        <v/>
      </c>
      <c r="AF164" s="3" t="e">
        <f>IF($AE164='๑. ข้อมูลทั่วไป ๑'!$C$20,Info!$AD164,"")</f>
        <v>#NUM!</v>
      </c>
    </row>
    <row r="165" spans="14:32" ht="14.5" customHeight="1">
      <c r="N165">
        <v>162</v>
      </c>
      <c r="O165" s="4">
        <v>10310</v>
      </c>
      <c r="P165" s="3" t="s">
        <v>423</v>
      </c>
      <c r="Q165" s="3" t="s">
        <v>423</v>
      </c>
      <c r="R165" s="3" t="s">
        <v>36</v>
      </c>
      <c r="S165" s="3" t="s">
        <v>685</v>
      </c>
      <c r="T165" s="3" t="str">
        <f t="shared" si="14"/>
        <v>วังทองหลางวังทองหลางกรุงเทพมหานคร</v>
      </c>
      <c r="U165" s="3" t="s">
        <v>232</v>
      </c>
      <c r="V165" s="3" t="str">
        <f t="shared" si="15"/>
        <v/>
      </c>
      <c r="W165" s="3" t="e">
        <f t="shared" si="16"/>
        <v>#NUM!</v>
      </c>
      <c r="X165" s="3" t="str">
        <f t="shared" si="17"/>
        <v/>
      </c>
      <c r="Z165" s="2">
        <v>162</v>
      </c>
      <c r="AA165" s="3" t="s">
        <v>686</v>
      </c>
      <c r="AB165" s="3" t="s">
        <v>290</v>
      </c>
      <c r="AC165" s="3" t="str">
        <f>IF(AB165='๑. ข้อมูลทั่วไป ๑'!$C$19,$Z165,"")</f>
        <v/>
      </c>
      <c r="AD165" s="3" t="e">
        <f t="shared" si="18"/>
        <v>#NUM!</v>
      </c>
      <c r="AE165" s="3" t="str">
        <f t="shared" si="19"/>
        <v/>
      </c>
      <c r="AF165" s="3" t="e">
        <f>IF($AE165='๑. ข้อมูลทั่วไป ๑'!$C$20,Info!$AD165,"")</f>
        <v>#NUM!</v>
      </c>
    </row>
    <row r="166" spans="14:32" ht="14.5" customHeight="1">
      <c r="N166">
        <v>163</v>
      </c>
      <c r="O166" s="4">
        <v>10310</v>
      </c>
      <c r="P166" s="3" t="s">
        <v>687</v>
      </c>
      <c r="Q166" s="3" t="s">
        <v>423</v>
      </c>
      <c r="R166" s="3" t="s">
        <v>36</v>
      </c>
      <c r="S166" s="3" t="s">
        <v>685</v>
      </c>
      <c r="T166" s="3" t="str">
        <f t="shared" si="14"/>
        <v>สะพานสองวังทองหลางกรุงเทพมหานคร</v>
      </c>
      <c r="U166" s="3" t="s">
        <v>232</v>
      </c>
      <c r="V166" s="3" t="str">
        <f t="shared" si="15"/>
        <v/>
      </c>
      <c r="W166" s="3" t="e">
        <f t="shared" si="16"/>
        <v>#NUM!</v>
      </c>
      <c r="X166" s="3" t="str">
        <f t="shared" si="17"/>
        <v/>
      </c>
      <c r="Z166" s="2">
        <v>163</v>
      </c>
      <c r="AA166" s="3" t="s">
        <v>688</v>
      </c>
      <c r="AB166" s="3" t="s">
        <v>290</v>
      </c>
      <c r="AC166" s="3" t="str">
        <f>IF(AB166='๑. ข้อมูลทั่วไป ๑'!$C$19,$Z166,"")</f>
        <v/>
      </c>
      <c r="AD166" s="3" t="e">
        <f t="shared" si="18"/>
        <v>#NUM!</v>
      </c>
      <c r="AE166" s="3" t="str">
        <f t="shared" si="19"/>
        <v/>
      </c>
      <c r="AF166" s="3" t="e">
        <f>IF($AE166='๑. ข้อมูลทั่วไป ๑'!$C$20,Info!$AD166,"")</f>
        <v>#NUM!</v>
      </c>
    </row>
    <row r="167" spans="14:32" ht="14.5" customHeight="1">
      <c r="N167">
        <v>164</v>
      </c>
      <c r="O167" s="4">
        <v>10310</v>
      </c>
      <c r="P167" s="3" t="s">
        <v>689</v>
      </c>
      <c r="Q167" s="3" t="s">
        <v>423</v>
      </c>
      <c r="R167" s="3" t="s">
        <v>36</v>
      </c>
      <c r="S167" s="3" t="s">
        <v>685</v>
      </c>
      <c r="T167" s="3" t="str">
        <f t="shared" si="14"/>
        <v>คลองเจ้าคุณสิงห์วังทองหลางกรุงเทพมหานคร</v>
      </c>
      <c r="U167" s="3" t="s">
        <v>232</v>
      </c>
      <c r="V167" s="3" t="str">
        <f t="shared" si="15"/>
        <v/>
      </c>
      <c r="W167" s="3" t="e">
        <f t="shared" si="16"/>
        <v>#NUM!</v>
      </c>
      <c r="X167" s="3" t="str">
        <f t="shared" si="17"/>
        <v/>
      </c>
      <c r="Z167" s="2">
        <v>164</v>
      </c>
      <c r="AA167" s="3" t="s">
        <v>690</v>
      </c>
      <c r="AB167" s="3" t="s">
        <v>290</v>
      </c>
      <c r="AC167" s="3" t="str">
        <f>IF(AB167='๑. ข้อมูลทั่วไป ๑'!$C$19,$Z167,"")</f>
        <v/>
      </c>
      <c r="AD167" s="3" t="e">
        <f t="shared" si="18"/>
        <v>#NUM!</v>
      </c>
      <c r="AE167" s="3" t="str">
        <f t="shared" si="19"/>
        <v/>
      </c>
      <c r="AF167" s="3" t="e">
        <f>IF($AE167='๑. ข้อมูลทั่วไป ๑'!$C$20,Info!$AD167,"")</f>
        <v>#NUM!</v>
      </c>
    </row>
    <row r="168" spans="14:32" ht="14.5" customHeight="1">
      <c r="N168">
        <v>165</v>
      </c>
      <c r="O168" s="4">
        <v>10310</v>
      </c>
      <c r="P168" s="3" t="s">
        <v>691</v>
      </c>
      <c r="Q168" s="3" t="s">
        <v>423</v>
      </c>
      <c r="R168" s="3" t="s">
        <v>36</v>
      </c>
      <c r="S168" s="3" t="s">
        <v>685</v>
      </c>
      <c r="T168" s="3" t="str">
        <f t="shared" si="14"/>
        <v>พลับพลาวังทองหลางกรุงเทพมหานคร</v>
      </c>
      <c r="U168" s="3" t="s">
        <v>232</v>
      </c>
      <c r="V168" s="3" t="str">
        <f t="shared" si="15"/>
        <v/>
      </c>
      <c r="W168" s="3" t="e">
        <f t="shared" si="16"/>
        <v>#NUM!</v>
      </c>
      <c r="X168" s="3" t="str">
        <f t="shared" si="17"/>
        <v/>
      </c>
      <c r="Z168" s="2">
        <v>165</v>
      </c>
      <c r="AA168" s="3" t="s">
        <v>692</v>
      </c>
      <c r="AB168" s="3" t="s">
        <v>290</v>
      </c>
      <c r="AC168" s="3" t="str">
        <f>IF(AB168='๑. ข้อมูลทั่วไป ๑'!$C$19,$Z168,"")</f>
        <v/>
      </c>
      <c r="AD168" s="3" t="e">
        <f t="shared" si="18"/>
        <v>#NUM!</v>
      </c>
      <c r="AE168" s="3" t="str">
        <f t="shared" si="19"/>
        <v/>
      </c>
      <c r="AF168" s="3" t="e">
        <f>IF($AE168='๑. ข้อมูลทั่วไป ๑'!$C$20,Info!$AD168,"")</f>
        <v>#NUM!</v>
      </c>
    </row>
    <row r="169" spans="14:32" ht="14.5" customHeight="1">
      <c r="N169">
        <v>166</v>
      </c>
      <c r="O169" s="4">
        <v>10510</v>
      </c>
      <c r="P169" s="3" t="s">
        <v>693</v>
      </c>
      <c r="Q169" s="3" t="s">
        <v>295</v>
      </c>
      <c r="R169" s="3" t="s">
        <v>36</v>
      </c>
      <c r="S169" s="3" t="s">
        <v>694</v>
      </c>
      <c r="T169" s="3" t="str">
        <f t="shared" si="14"/>
        <v>สามวาตะวันตกคลองสามวากรุงเทพมหานคร</v>
      </c>
      <c r="U169" s="3" t="s">
        <v>232</v>
      </c>
      <c r="V169" s="3" t="str">
        <f t="shared" si="15"/>
        <v/>
      </c>
      <c r="W169" s="3" t="e">
        <f t="shared" si="16"/>
        <v>#NUM!</v>
      </c>
      <c r="X169" s="3" t="str">
        <f t="shared" si="17"/>
        <v/>
      </c>
      <c r="Z169" s="2">
        <v>166</v>
      </c>
      <c r="AA169" s="3" t="s">
        <v>695</v>
      </c>
      <c r="AB169" s="3" t="s">
        <v>290</v>
      </c>
      <c r="AC169" s="3" t="str">
        <f>IF(AB169='๑. ข้อมูลทั่วไป ๑'!$C$19,$Z169,"")</f>
        <v/>
      </c>
      <c r="AD169" s="3" t="e">
        <f t="shared" si="18"/>
        <v>#NUM!</v>
      </c>
      <c r="AE169" s="3" t="str">
        <f t="shared" si="19"/>
        <v/>
      </c>
      <c r="AF169" s="3" t="e">
        <f>IF($AE169='๑. ข้อมูลทั่วไป ๑'!$C$20,Info!$AD169,"")</f>
        <v>#NUM!</v>
      </c>
    </row>
    <row r="170" spans="14:32" ht="14.5" customHeight="1">
      <c r="N170">
        <v>167</v>
      </c>
      <c r="O170" s="4">
        <v>10510</v>
      </c>
      <c r="P170" s="3" t="s">
        <v>696</v>
      </c>
      <c r="Q170" s="3" t="s">
        <v>295</v>
      </c>
      <c r="R170" s="3" t="s">
        <v>36</v>
      </c>
      <c r="S170" s="3" t="s">
        <v>694</v>
      </c>
      <c r="T170" s="3" t="str">
        <f t="shared" si="14"/>
        <v>สามวาตะวันออกคลองสามวากรุงเทพมหานคร</v>
      </c>
      <c r="U170" s="3" t="s">
        <v>232</v>
      </c>
      <c r="V170" s="3" t="str">
        <f t="shared" si="15"/>
        <v/>
      </c>
      <c r="W170" s="3" t="e">
        <f t="shared" si="16"/>
        <v>#NUM!</v>
      </c>
      <c r="X170" s="3" t="str">
        <f t="shared" si="17"/>
        <v/>
      </c>
      <c r="Z170" s="2">
        <v>167</v>
      </c>
      <c r="AA170" s="3" t="s">
        <v>697</v>
      </c>
      <c r="AB170" s="3" t="s">
        <v>296</v>
      </c>
      <c r="AC170" s="3" t="str">
        <f>IF(AB170='๑. ข้อมูลทั่วไป ๑'!$C$19,$Z170,"")</f>
        <v/>
      </c>
      <c r="AD170" s="3" t="e">
        <f t="shared" si="18"/>
        <v>#NUM!</v>
      </c>
      <c r="AE170" s="3" t="str">
        <f t="shared" si="19"/>
        <v/>
      </c>
      <c r="AF170" s="3" t="e">
        <f>IF($AE170='๑. ข้อมูลทั่วไป ๑'!$C$20,Info!$AD170,"")</f>
        <v>#NUM!</v>
      </c>
    </row>
    <row r="171" spans="14:32" ht="14.5" customHeight="1">
      <c r="N171">
        <v>168</v>
      </c>
      <c r="O171" s="4">
        <v>10510</v>
      </c>
      <c r="P171" s="3" t="s">
        <v>698</v>
      </c>
      <c r="Q171" s="3" t="s">
        <v>295</v>
      </c>
      <c r="R171" s="3" t="s">
        <v>36</v>
      </c>
      <c r="S171" s="3" t="s">
        <v>694</v>
      </c>
      <c r="T171" s="3" t="str">
        <f t="shared" si="14"/>
        <v>บางชันคลองสามวากรุงเทพมหานคร</v>
      </c>
      <c r="U171" s="3" t="s">
        <v>232</v>
      </c>
      <c r="V171" s="3" t="str">
        <f t="shared" si="15"/>
        <v/>
      </c>
      <c r="W171" s="3" t="e">
        <f t="shared" si="16"/>
        <v>#NUM!</v>
      </c>
      <c r="X171" s="3" t="str">
        <f t="shared" si="17"/>
        <v/>
      </c>
      <c r="Z171" s="2">
        <v>168</v>
      </c>
      <c r="AA171" s="3" t="s">
        <v>699</v>
      </c>
      <c r="AB171" s="3" t="s">
        <v>296</v>
      </c>
      <c r="AC171" s="3" t="str">
        <f>IF(AB171='๑. ข้อมูลทั่วไป ๑'!$C$19,$Z171,"")</f>
        <v/>
      </c>
      <c r="AD171" s="3" t="e">
        <f t="shared" si="18"/>
        <v>#NUM!</v>
      </c>
      <c r="AE171" s="3" t="str">
        <f t="shared" si="19"/>
        <v/>
      </c>
      <c r="AF171" s="3" t="e">
        <f>IF($AE171='๑. ข้อมูลทั่วไป ๑'!$C$20,Info!$AD171,"")</f>
        <v>#NUM!</v>
      </c>
    </row>
    <row r="172" spans="14:32" ht="14.5" customHeight="1">
      <c r="N172">
        <v>169</v>
      </c>
      <c r="O172" s="4">
        <v>10510</v>
      </c>
      <c r="P172" s="3" t="s">
        <v>700</v>
      </c>
      <c r="Q172" s="3" t="s">
        <v>295</v>
      </c>
      <c r="R172" s="3" t="s">
        <v>36</v>
      </c>
      <c r="S172" s="3" t="s">
        <v>694</v>
      </c>
      <c r="T172" s="3" t="str">
        <f t="shared" si="14"/>
        <v>ทรายกองดินคลองสามวากรุงเทพมหานคร</v>
      </c>
      <c r="U172" s="3" t="s">
        <v>232</v>
      </c>
      <c r="V172" s="3" t="str">
        <f t="shared" si="15"/>
        <v/>
      </c>
      <c r="W172" s="3" t="e">
        <f t="shared" si="16"/>
        <v>#NUM!</v>
      </c>
      <c r="X172" s="3" t="str">
        <f t="shared" si="17"/>
        <v/>
      </c>
      <c r="Z172" s="2">
        <v>169</v>
      </c>
      <c r="AA172" s="3" t="s">
        <v>701</v>
      </c>
      <c r="AB172" s="3" t="s">
        <v>296</v>
      </c>
      <c r="AC172" s="3" t="str">
        <f>IF(AB172='๑. ข้อมูลทั่วไป ๑'!$C$19,$Z172,"")</f>
        <v/>
      </c>
      <c r="AD172" s="3" t="e">
        <f t="shared" si="18"/>
        <v>#NUM!</v>
      </c>
      <c r="AE172" s="3" t="str">
        <f t="shared" si="19"/>
        <v/>
      </c>
      <c r="AF172" s="3" t="e">
        <f>IF($AE172='๑. ข้อมูลทั่วไป ๑'!$C$20,Info!$AD172,"")</f>
        <v>#NUM!</v>
      </c>
    </row>
    <row r="173" spans="14:32" ht="14.5" customHeight="1">
      <c r="N173">
        <v>170</v>
      </c>
      <c r="O173" s="4">
        <v>10510</v>
      </c>
      <c r="P173" s="3" t="s">
        <v>702</v>
      </c>
      <c r="Q173" s="3" t="s">
        <v>295</v>
      </c>
      <c r="R173" s="3" t="s">
        <v>36</v>
      </c>
      <c r="S173" s="3" t="s">
        <v>694</v>
      </c>
      <c r="T173" s="3" t="str">
        <f t="shared" si="14"/>
        <v>ทรายกองดินใต้คลองสามวากรุงเทพมหานคร</v>
      </c>
      <c r="U173" s="3" t="s">
        <v>232</v>
      </c>
      <c r="V173" s="3" t="str">
        <f t="shared" si="15"/>
        <v/>
      </c>
      <c r="W173" s="3" t="e">
        <f t="shared" si="16"/>
        <v>#NUM!</v>
      </c>
      <c r="X173" s="3" t="str">
        <f t="shared" si="17"/>
        <v/>
      </c>
      <c r="Z173" s="2">
        <v>170</v>
      </c>
      <c r="AA173" s="3" t="s">
        <v>703</v>
      </c>
      <c r="AB173" s="3" t="s">
        <v>296</v>
      </c>
      <c r="AC173" s="3" t="str">
        <f>IF(AB173='๑. ข้อมูลทั่วไป ๑'!$C$19,$Z173,"")</f>
        <v/>
      </c>
      <c r="AD173" s="3" t="e">
        <f t="shared" si="18"/>
        <v>#NUM!</v>
      </c>
      <c r="AE173" s="3" t="str">
        <f t="shared" si="19"/>
        <v/>
      </c>
      <c r="AF173" s="3" t="e">
        <f>IF($AE173='๑. ข้อมูลทั่วไป ๑'!$C$20,Info!$AD173,"")</f>
        <v>#NUM!</v>
      </c>
    </row>
    <row r="174" spans="14:32" ht="14.5" customHeight="1">
      <c r="N174">
        <v>171</v>
      </c>
      <c r="O174" s="4">
        <v>10260</v>
      </c>
      <c r="P174" s="3" t="s">
        <v>704</v>
      </c>
      <c r="Q174" s="3" t="s">
        <v>369</v>
      </c>
      <c r="R174" s="3" t="s">
        <v>36</v>
      </c>
      <c r="S174" s="3" t="s">
        <v>705</v>
      </c>
      <c r="T174" s="3" t="str">
        <f t="shared" si="14"/>
        <v>บางนาเหนือบางนากรุงเทพมหานคร</v>
      </c>
      <c r="U174" s="3" t="s">
        <v>232</v>
      </c>
      <c r="V174" s="3" t="str">
        <f t="shared" si="15"/>
        <v/>
      </c>
      <c r="W174" s="3" t="e">
        <f t="shared" si="16"/>
        <v>#NUM!</v>
      </c>
      <c r="X174" s="3" t="str">
        <f t="shared" si="17"/>
        <v/>
      </c>
      <c r="Z174" s="2">
        <v>171</v>
      </c>
      <c r="AA174" s="3" t="s">
        <v>706</v>
      </c>
      <c r="AB174" s="3" t="s">
        <v>296</v>
      </c>
      <c r="AC174" s="3" t="str">
        <f>IF(AB174='๑. ข้อมูลทั่วไป ๑'!$C$19,$Z174,"")</f>
        <v/>
      </c>
      <c r="AD174" s="3" t="e">
        <f t="shared" si="18"/>
        <v>#NUM!</v>
      </c>
      <c r="AE174" s="3" t="str">
        <f t="shared" si="19"/>
        <v/>
      </c>
      <c r="AF174" s="3" t="e">
        <f>IF($AE174='๑. ข้อมูลทั่วไป ๑'!$C$20,Info!$AD174,"")</f>
        <v>#NUM!</v>
      </c>
    </row>
    <row r="175" spans="14:32" ht="14.5" customHeight="1">
      <c r="N175">
        <v>172</v>
      </c>
      <c r="O175" s="4">
        <v>10260</v>
      </c>
      <c r="P175" s="3" t="s">
        <v>707</v>
      </c>
      <c r="Q175" s="3" t="s">
        <v>369</v>
      </c>
      <c r="R175" s="3" t="s">
        <v>36</v>
      </c>
      <c r="S175" s="3" t="s">
        <v>705</v>
      </c>
      <c r="T175" s="3" t="str">
        <f t="shared" si="14"/>
        <v>บางนาใต้บางนากรุงเทพมหานคร</v>
      </c>
      <c r="U175" s="3" t="s">
        <v>232</v>
      </c>
      <c r="V175" s="3" t="str">
        <f t="shared" si="15"/>
        <v/>
      </c>
      <c r="W175" s="3" t="e">
        <f t="shared" si="16"/>
        <v>#NUM!</v>
      </c>
      <c r="X175" s="3" t="str">
        <f t="shared" si="17"/>
        <v/>
      </c>
      <c r="Z175" s="2">
        <v>172</v>
      </c>
      <c r="AA175" s="3" t="s">
        <v>708</v>
      </c>
      <c r="AB175" s="3" t="s">
        <v>296</v>
      </c>
      <c r="AC175" s="3" t="str">
        <f>IF(AB175='๑. ข้อมูลทั่วไป ๑'!$C$19,$Z175,"")</f>
        <v/>
      </c>
      <c r="AD175" s="3" t="e">
        <f t="shared" si="18"/>
        <v>#NUM!</v>
      </c>
      <c r="AE175" s="3" t="str">
        <f t="shared" si="19"/>
        <v/>
      </c>
      <c r="AF175" s="3" t="e">
        <f>IF($AE175='๑. ข้อมูลทั่วไป ๑'!$C$20,Info!$AD175,"")</f>
        <v>#NUM!</v>
      </c>
    </row>
    <row r="176" spans="14:32" ht="14.5" customHeight="1">
      <c r="N176">
        <v>173</v>
      </c>
      <c r="O176" s="4">
        <v>10170</v>
      </c>
      <c r="P176" s="3" t="s">
        <v>330</v>
      </c>
      <c r="Q176" s="3" t="s">
        <v>330</v>
      </c>
      <c r="R176" s="3" t="s">
        <v>36</v>
      </c>
      <c r="S176" s="3" t="s">
        <v>709</v>
      </c>
      <c r="T176" s="3" t="str">
        <f t="shared" si="14"/>
        <v>ทวีวัฒนาทวีวัฒนากรุงเทพมหานคร</v>
      </c>
      <c r="U176" s="3" t="s">
        <v>232</v>
      </c>
      <c r="V176" s="3" t="str">
        <f t="shared" si="15"/>
        <v/>
      </c>
      <c r="W176" s="3" t="e">
        <f t="shared" si="16"/>
        <v>#NUM!</v>
      </c>
      <c r="X176" s="3" t="str">
        <f t="shared" si="17"/>
        <v/>
      </c>
      <c r="Z176" s="2">
        <v>173</v>
      </c>
      <c r="AA176" s="3" t="s">
        <v>710</v>
      </c>
      <c r="AB176" s="3" t="s">
        <v>296</v>
      </c>
      <c r="AC176" s="3" t="str">
        <f>IF(AB176='๑. ข้อมูลทั่วไป ๑'!$C$19,$Z176,"")</f>
        <v/>
      </c>
      <c r="AD176" s="3" t="e">
        <f t="shared" si="18"/>
        <v>#NUM!</v>
      </c>
      <c r="AE176" s="3" t="str">
        <f t="shared" si="19"/>
        <v/>
      </c>
      <c r="AF176" s="3" t="e">
        <f>IF($AE176='๑. ข้อมูลทั่วไป ๑'!$C$20,Info!$AD176,"")</f>
        <v>#NUM!</v>
      </c>
    </row>
    <row r="177" spans="14:32" ht="14.5" customHeight="1">
      <c r="N177">
        <v>174</v>
      </c>
      <c r="O177" s="4">
        <v>10170</v>
      </c>
      <c r="P177" s="3" t="s">
        <v>711</v>
      </c>
      <c r="Q177" s="3" t="s">
        <v>330</v>
      </c>
      <c r="R177" s="3" t="s">
        <v>36</v>
      </c>
      <c r="S177" s="3" t="s">
        <v>709</v>
      </c>
      <c r="T177" s="3" t="str">
        <f t="shared" si="14"/>
        <v>ศาลาธรรมสพน์ทวีวัฒนากรุงเทพมหานคร</v>
      </c>
      <c r="U177" s="3" t="s">
        <v>232</v>
      </c>
      <c r="V177" s="3" t="str">
        <f t="shared" si="15"/>
        <v/>
      </c>
      <c r="W177" s="3" t="e">
        <f t="shared" si="16"/>
        <v>#NUM!</v>
      </c>
      <c r="X177" s="3" t="str">
        <f t="shared" si="17"/>
        <v/>
      </c>
      <c r="Z177" s="2">
        <v>174</v>
      </c>
      <c r="AA177" s="3" t="s">
        <v>712</v>
      </c>
      <c r="AB177" s="3" t="s">
        <v>296</v>
      </c>
      <c r="AC177" s="3" t="str">
        <f>IF(AB177='๑. ข้อมูลทั่วไป ๑'!$C$19,$Z177,"")</f>
        <v/>
      </c>
      <c r="AD177" s="3" t="e">
        <f t="shared" si="18"/>
        <v>#NUM!</v>
      </c>
      <c r="AE177" s="3" t="str">
        <f t="shared" si="19"/>
        <v/>
      </c>
      <c r="AF177" s="3" t="e">
        <f>IF($AE177='๑. ข้อมูลทั่วไป ๑'!$C$20,Info!$AD177,"")</f>
        <v>#NUM!</v>
      </c>
    </row>
    <row r="178" spans="14:32" ht="14.5" customHeight="1">
      <c r="N178">
        <v>175</v>
      </c>
      <c r="O178" s="4">
        <v>10140</v>
      </c>
      <c r="P178" s="3" t="s">
        <v>627</v>
      </c>
      <c r="Q178" s="3" t="s">
        <v>334</v>
      </c>
      <c r="R178" s="3" t="s">
        <v>36</v>
      </c>
      <c r="S178" s="3" t="s">
        <v>713</v>
      </c>
      <c r="T178" s="3" t="str">
        <f t="shared" si="14"/>
        <v>บางมดทุ่งครุกรุงเทพมหานคร</v>
      </c>
      <c r="U178" s="3" t="s">
        <v>232</v>
      </c>
      <c r="V178" s="3" t="str">
        <f t="shared" si="15"/>
        <v/>
      </c>
      <c r="W178" s="3" t="e">
        <f t="shared" si="16"/>
        <v>#NUM!</v>
      </c>
      <c r="X178" s="3" t="str">
        <f t="shared" si="17"/>
        <v/>
      </c>
      <c r="Z178" s="2">
        <v>175</v>
      </c>
      <c r="AA178" s="3" t="s">
        <v>714</v>
      </c>
      <c r="AB178" s="3" t="s">
        <v>296</v>
      </c>
      <c r="AC178" s="3" t="str">
        <f>IF(AB178='๑. ข้อมูลทั่วไป ๑'!$C$19,$Z178,"")</f>
        <v/>
      </c>
      <c r="AD178" s="3" t="e">
        <f t="shared" si="18"/>
        <v>#NUM!</v>
      </c>
      <c r="AE178" s="3" t="str">
        <f t="shared" si="19"/>
        <v/>
      </c>
      <c r="AF178" s="3" t="e">
        <f>IF($AE178='๑. ข้อมูลทั่วไป ๑'!$C$20,Info!$AD178,"")</f>
        <v>#NUM!</v>
      </c>
    </row>
    <row r="179" spans="14:32" ht="14.5" customHeight="1">
      <c r="N179">
        <v>176</v>
      </c>
      <c r="O179" s="4">
        <v>10140</v>
      </c>
      <c r="P179" s="3" t="s">
        <v>334</v>
      </c>
      <c r="Q179" s="3" t="s">
        <v>334</v>
      </c>
      <c r="R179" s="3" t="s">
        <v>36</v>
      </c>
      <c r="S179" s="3" t="s">
        <v>713</v>
      </c>
      <c r="T179" s="3" t="str">
        <f t="shared" si="14"/>
        <v>ทุ่งครุทุ่งครุกรุงเทพมหานคร</v>
      </c>
      <c r="U179" s="3" t="s">
        <v>232</v>
      </c>
      <c r="V179" s="3" t="str">
        <f t="shared" si="15"/>
        <v/>
      </c>
      <c r="W179" s="3" t="e">
        <f t="shared" si="16"/>
        <v>#NUM!</v>
      </c>
      <c r="X179" s="3" t="str">
        <f t="shared" si="17"/>
        <v/>
      </c>
      <c r="Z179" s="2">
        <v>176</v>
      </c>
      <c r="AA179" s="3" t="s">
        <v>715</v>
      </c>
      <c r="AB179" s="3" t="s">
        <v>296</v>
      </c>
      <c r="AC179" s="3" t="str">
        <f>IF(AB179='๑. ข้อมูลทั่วไป ๑'!$C$19,$Z179,"")</f>
        <v/>
      </c>
      <c r="AD179" s="3" t="e">
        <f t="shared" si="18"/>
        <v>#NUM!</v>
      </c>
      <c r="AE179" s="3" t="str">
        <f t="shared" si="19"/>
        <v/>
      </c>
      <c r="AF179" s="3" t="e">
        <f>IF($AE179='๑. ข้อมูลทั่วไป ๑'!$C$20,Info!$AD179,"")</f>
        <v>#NUM!</v>
      </c>
    </row>
    <row r="180" spans="14:32" ht="14.5" customHeight="1">
      <c r="N180">
        <v>177</v>
      </c>
      <c r="O180" s="4">
        <v>10150</v>
      </c>
      <c r="P180" s="3" t="s">
        <v>716</v>
      </c>
      <c r="Q180" s="3" t="s">
        <v>373</v>
      </c>
      <c r="R180" s="3" t="s">
        <v>36</v>
      </c>
      <c r="S180" s="3" t="s">
        <v>717</v>
      </c>
      <c r="T180" s="3" t="str">
        <f t="shared" si="14"/>
        <v>บางบอนเหนือบางบอนกรุงเทพมหานคร</v>
      </c>
      <c r="U180" s="3" t="s">
        <v>232</v>
      </c>
      <c r="V180" s="3" t="str">
        <f t="shared" si="15"/>
        <v/>
      </c>
      <c r="W180" s="3" t="e">
        <f t="shared" si="16"/>
        <v>#NUM!</v>
      </c>
      <c r="X180" s="3" t="str">
        <f t="shared" si="17"/>
        <v/>
      </c>
      <c r="Z180" s="2">
        <v>177</v>
      </c>
      <c r="AA180" s="3" t="s">
        <v>718</v>
      </c>
      <c r="AB180" s="3" t="s">
        <v>296</v>
      </c>
      <c r="AC180" s="3" t="str">
        <f>IF(AB180='๑. ข้อมูลทั่วไป ๑'!$C$19,$Z180,"")</f>
        <v/>
      </c>
      <c r="AD180" s="3" t="e">
        <f t="shared" si="18"/>
        <v>#NUM!</v>
      </c>
      <c r="AE180" s="3" t="str">
        <f t="shared" si="19"/>
        <v/>
      </c>
      <c r="AF180" s="3" t="e">
        <f>IF($AE180='๑. ข้อมูลทั่วไป ๑'!$C$20,Info!$AD180,"")</f>
        <v>#NUM!</v>
      </c>
    </row>
    <row r="181" spans="14:32" ht="14.5" customHeight="1">
      <c r="N181">
        <v>178</v>
      </c>
      <c r="O181" s="4">
        <v>10150</v>
      </c>
      <c r="P181" s="3" t="s">
        <v>719</v>
      </c>
      <c r="Q181" s="3" t="s">
        <v>373</v>
      </c>
      <c r="R181" s="3" t="s">
        <v>36</v>
      </c>
      <c r="S181" s="3" t="s">
        <v>717</v>
      </c>
      <c r="T181" s="3" t="str">
        <f t="shared" si="14"/>
        <v>บางบอนใต้บางบอนกรุงเทพมหานคร</v>
      </c>
      <c r="U181" s="3" t="s">
        <v>232</v>
      </c>
      <c r="V181" s="3" t="str">
        <f t="shared" si="15"/>
        <v/>
      </c>
      <c r="W181" s="3" t="e">
        <f t="shared" si="16"/>
        <v>#NUM!</v>
      </c>
      <c r="X181" s="3" t="str">
        <f t="shared" si="17"/>
        <v/>
      </c>
      <c r="Z181" s="2">
        <v>178</v>
      </c>
      <c r="AA181" s="3" t="s">
        <v>720</v>
      </c>
      <c r="AB181" s="3" t="s">
        <v>296</v>
      </c>
      <c r="AC181" s="3" t="str">
        <f>IF(AB181='๑. ข้อมูลทั่วไป ๑'!$C$19,$Z181,"")</f>
        <v/>
      </c>
      <c r="AD181" s="3" t="e">
        <f t="shared" si="18"/>
        <v>#NUM!</v>
      </c>
      <c r="AE181" s="3" t="str">
        <f t="shared" si="19"/>
        <v/>
      </c>
      <c r="AF181" s="3" t="e">
        <f>IF($AE181='๑. ข้อมูลทั่วไป ๑'!$C$20,Info!$AD181,"")</f>
        <v>#NUM!</v>
      </c>
    </row>
    <row r="182" spans="14:32" ht="14.5" customHeight="1">
      <c r="N182">
        <v>179</v>
      </c>
      <c r="O182" s="4">
        <v>10150</v>
      </c>
      <c r="P182" s="3" t="s">
        <v>721</v>
      </c>
      <c r="Q182" s="3" t="s">
        <v>373</v>
      </c>
      <c r="R182" s="3" t="s">
        <v>36</v>
      </c>
      <c r="S182" s="3" t="s">
        <v>717</v>
      </c>
      <c r="T182" s="3" t="str">
        <f t="shared" si="14"/>
        <v>คลองบางพรานบางบอนกรุงเทพมหานคร</v>
      </c>
      <c r="U182" s="3" t="s">
        <v>232</v>
      </c>
      <c r="V182" s="3" t="str">
        <f t="shared" si="15"/>
        <v/>
      </c>
      <c r="W182" s="3" t="e">
        <f t="shared" si="16"/>
        <v>#NUM!</v>
      </c>
      <c r="X182" s="3" t="str">
        <f t="shared" si="17"/>
        <v/>
      </c>
      <c r="Z182" s="2">
        <v>179</v>
      </c>
      <c r="AA182" s="3" t="s">
        <v>722</v>
      </c>
      <c r="AB182" s="3" t="s">
        <v>296</v>
      </c>
      <c r="AC182" s="3" t="str">
        <f>IF(AB182='๑. ข้อมูลทั่วไป ๑'!$C$19,$Z182,"")</f>
        <v/>
      </c>
      <c r="AD182" s="3" t="e">
        <f t="shared" si="18"/>
        <v>#NUM!</v>
      </c>
      <c r="AE182" s="3" t="str">
        <f t="shared" si="19"/>
        <v/>
      </c>
      <c r="AF182" s="3" t="e">
        <f>IF($AE182='๑. ข้อมูลทั่วไป ๑'!$C$20,Info!$AD182,"")</f>
        <v>#NUM!</v>
      </c>
    </row>
    <row r="183" spans="14:32" ht="14.5" customHeight="1">
      <c r="N183">
        <v>180</v>
      </c>
      <c r="O183" s="4">
        <v>10150</v>
      </c>
      <c r="P183" s="3" t="s">
        <v>723</v>
      </c>
      <c r="Q183" s="3" t="s">
        <v>373</v>
      </c>
      <c r="R183" s="3" t="s">
        <v>36</v>
      </c>
      <c r="S183" s="3" t="s">
        <v>717</v>
      </c>
      <c r="T183" s="3" t="str">
        <f t="shared" si="14"/>
        <v>คลองบางบอนบางบอนกรุงเทพมหานคร</v>
      </c>
      <c r="U183" s="3" t="s">
        <v>232</v>
      </c>
      <c r="V183" s="3" t="str">
        <f t="shared" si="15"/>
        <v/>
      </c>
      <c r="W183" s="3" t="e">
        <f t="shared" si="16"/>
        <v>#NUM!</v>
      </c>
      <c r="X183" s="3" t="str">
        <f t="shared" si="17"/>
        <v/>
      </c>
      <c r="Z183" s="2">
        <v>180</v>
      </c>
      <c r="AA183" s="3" t="s">
        <v>724</v>
      </c>
      <c r="AB183" s="3" t="s">
        <v>296</v>
      </c>
      <c r="AC183" s="3" t="str">
        <f>IF(AB183='๑. ข้อมูลทั่วไป ๑'!$C$19,$Z183,"")</f>
        <v/>
      </c>
      <c r="AD183" s="3" t="e">
        <f t="shared" si="18"/>
        <v>#NUM!</v>
      </c>
      <c r="AE183" s="3" t="str">
        <f t="shared" si="19"/>
        <v/>
      </c>
      <c r="AF183" s="3" t="e">
        <f>IF($AE183='๑. ข้อมูลทั่วไป ๑'!$C$20,Info!$AD183,"")</f>
        <v>#NUM!</v>
      </c>
    </row>
    <row r="184" spans="14:32" ht="14.5" customHeight="1">
      <c r="N184">
        <v>181</v>
      </c>
      <c r="O184" s="4">
        <v>10270</v>
      </c>
      <c r="P184" s="3" t="s">
        <v>725</v>
      </c>
      <c r="Q184" s="3" t="s">
        <v>726</v>
      </c>
      <c r="R184" s="3" t="s">
        <v>460</v>
      </c>
      <c r="S184" s="3" t="s">
        <v>727</v>
      </c>
      <c r="T184" s="3" t="str">
        <f t="shared" si="14"/>
        <v>ปากน้ำเมืองสมุทรปราการสมุทรปราการ</v>
      </c>
      <c r="U184" s="3" t="s">
        <v>232</v>
      </c>
      <c r="V184" s="3" t="str">
        <f t="shared" si="15"/>
        <v/>
      </c>
      <c r="W184" s="3" t="e">
        <f t="shared" si="16"/>
        <v>#NUM!</v>
      </c>
      <c r="X184" s="3" t="str">
        <f t="shared" si="17"/>
        <v/>
      </c>
      <c r="Z184" s="2">
        <v>181</v>
      </c>
      <c r="AA184" s="3" t="s">
        <v>728</v>
      </c>
      <c r="AB184" s="3" t="s">
        <v>296</v>
      </c>
      <c r="AC184" s="3" t="str">
        <f>IF(AB184='๑. ข้อมูลทั่วไป ๑'!$C$19,$Z184,"")</f>
        <v/>
      </c>
      <c r="AD184" s="3" t="e">
        <f t="shared" si="18"/>
        <v>#NUM!</v>
      </c>
      <c r="AE184" s="3" t="str">
        <f t="shared" si="19"/>
        <v/>
      </c>
      <c r="AF184" s="3" t="e">
        <f>IF($AE184='๑. ข้อมูลทั่วไป ๑'!$C$20,Info!$AD184,"")</f>
        <v>#NUM!</v>
      </c>
    </row>
    <row r="185" spans="14:32" ht="14.5" customHeight="1">
      <c r="N185">
        <v>182</v>
      </c>
      <c r="O185" s="4">
        <v>10270</v>
      </c>
      <c r="P185" s="3" t="s">
        <v>729</v>
      </c>
      <c r="Q185" s="3" t="s">
        <v>726</v>
      </c>
      <c r="R185" s="3" t="s">
        <v>460</v>
      </c>
      <c r="S185" s="3" t="s">
        <v>727</v>
      </c>
      <c r="T185" s="3" t="str">
        <f t="shared" si="14"/>
        <v>สำโรงเหนือเมืองสมุทรปราการสมุทรปราการ</v>
      </c>
      <c r="U185" s="3" t="s">
        <v>232</v>
      </c>
      <c r="V185" s="3" t="str">
        <f t="shared" si="15"/>
        <v/>
      </c>
      <c r="W185" s="3" t="e">
        <f t="shared" si="16"/>
        <v>#NUM!</v>
      </c>
      <c r="X185" s="3" t="str">
        <f t="shared" si="17"/>
        <v/>
      </c>
      <c r="Z185" s="2">
        <v>182</v>
      </c>
      <c r="AA185" s="3" t="s">
        <v>730</v>
      </c>
      <c r="AB185" s="3" t="s">
        <v>296</v>
      </c>
      <c r="AC185" s="3" t="str">
        <f>IF(AB185='๑. ข้อมูลทั่วไป ๑'!$C$19,$Z185,"")</f>
        <v/>
      </c>
      <c r="AD185" s="3" t="e">
        <f t="shared" si="18"/>
        <v>#NUM!</v>
      </c>
      <c r="AE185" s="3" t="str">
        <f t="shared" si="19"/>
        <v/>
      </c>
      <c r="AF185" s="3" t="e">
        <f>IF($AE185='๑. ข้อมูลทั่วไป ๑'!$C$20,Info!$AD185,"")</f>
        <v>#NUM!</v>
      </c>
    </row>
    <row r="186" spans="14:32" ht="14.5" customHeight="1">
      <c r="N186">
        <v>183</v>
      </c>
      <c r="O186" s="4">
        <v>10270</v>
      </c>
      <c r="P186" s="3" t="s">
        <v>731</v>
      </c>
      <c r="Q186" s="3" t="s">
        <v>726</v>
      </c>
      <c r="R186" s="3" t="s">
        <v>460</v>
      </c>
      <c r="S186" s="3" t="s">
        <v>727</v>
      </c>
      <c r="T186" s="3" t="str">
        <f t="shared" si="14"/>
        <v>บางเมืองเมืองสมุทรปราการสมุทรปราการ</v>
      </c>
      <c r="U186" s="3" t="s">
        <v>232</v>
      </c>
      <c r="V186" s="3" t="str">
        <f t="shared" si="15"/>
        <v/>
      </c>
      <c r="W186" s="3" t="e">
        <f t="shared" si="16"/>
        <v>#NUM!</v>
      </c>
      <c r="X186" s="3" t="str">
        <f t="shared" si="17"/>
        <v/>
      </c>
      <c r="Z186" s="2">
        <v>183</v>
      </c>
      <c r="AA186" s="3" t="s">
        <v>732</v>
      </c>
      <c r="AB186" s="3" t="s">
        <v>301</v>
      </c>
      <c r="AC186" s="3" t="str">
        <f>IF(AB186='๑. ข้อมูลทั่วไป ๑'!$C$19,$Z186,"")</f>
        <v/>
      </c>
      <c r="AD186" s="3" t="e">
        <f t="shared" si="18"/>
        <v>#NUM!</v>
      </c>
      <c r="AE186" s="3" t="str">
        <f t="shared" si="19"/>
        <v/>
      </c>
      <c r="AF186" s="3" t="e">
        <f>IF($AE186='๑. ข้อมูลทั่วไป ๑'!$C$20,Info!$AD186,"")</f>
        <v>#NUM!</v>
      </c>
    </row>
    <row r="187" spans="14:32" ht="14.5" customHeight="1">
      <c r="N187">
        <v>184</v>
      </c>
      <c r="O187" s="4">
        <v>10280</v>
      </c>
      <c r="P187" s="3" t="s">
        <v>733</v>
      </c>
      <c r="Q187" s="3" t="s">
        <v>726</v>
      </c>
      <c r="R187" s="3" t="s">
        <v>460</v>
      </c>
      <c r="S187" s="3" t="s">
        <v>727</v>
      </c>
      <c r="T187" s="3" t="str">
        <f t="shared" si="14"/>
        <v>ท้ายบ้านเมืองสมุทรปราการสมุทรปราการ</v>
      </c>
      <c r="U187" s="3" t="s">
        <v>232</v>
      </c>
      <c r="V187" s="3" t="str">
        <f t="shared" si="15"/>
        <v/>
      </c>
      <c r="W187" s="3" t="e">
        <f t="shared" si="16"/>
        <v>#NUM!</v>
      </c>
      <c r="X187" s="3" t="str">
        <f t="shared" si="17"/>
        <v/>
      </c>
      <c r="Z187" s="2">
        <v>184</v>
      </c>
      <c r="AA187" s="3" t="s">
        <v>734</v>
      </c>
      <c r="AB187" s="3" t="s">
        <v>301</v>
      </c>
      <c r="AC187" s="3" t="str">
        <f>IF(AB187='๑. ข้อมูลทั่วไป ๑'!$C$19,$Z187,"")</f>
        <v/>
      </c>
      <c r="AD187" s="3" t="e">
        <f t="shared" si="18"/>
        <v>#NUM!</v>
      </c>
      <c r="AE187" s="3" t="str">
        <f t="shared" si="19"/>
        <v/>
      </c>
      <c r="AF187" s="3" t="e">
        <f>IF($AE187='๑. ข้อมูลทั่วไป ๑'!$C$20,Info!$AD187,"")</f>
        <v>#NUM!</v>
      </c>
    </row>
    <row r="188" spans="14:32" ht="14.5" customHeight="1">
      <c r="N188">
        <v>185</v>
      </c>
      <c r="O188" s="4">
        <v>10280</v>
      </c>
      <c r="P188" s="3" t="s">
        <v>735</v>
      </c>
      <c r="Q188" s="3" t="s">
        <v>726</v>
      </c>
      <c r="R188" s="3" t="s">
        <v>460</v>
      </c>
      <c r="S188" s="3" t="s">
        <v>727</v>
      </c>
      <c r="T188" s="3" t="str">
        <f t="shared" si="14"/>
        <v>บางปูใหม่เมืองสมุทรปราการสมุทรปราการ</v>
      </c>
      <c r="U188" s="3" t="s">
        <v>232</v>
      </c>
      <c r="V188" s="3" t="str">
        <f t="shared" si="15"/>
        <v/>
      </c>
      <c r="W188" s="3" t="e">
        <f t="shared" si="16"/>
        <v>#NUM!</v>
      </c>
      <c r="X188" s="3" t="str">
        <f t="shared" si="17"/>
        <v/>
      </c>
      <c r="Z188" s="2">
        <v>185</v>
      </c>
      <c r="AA188" s="3" t="s">
        <v>736</v>
      </c>
      <c r="AB188" s="3" t="s">
        <v>301</v>
      </c>
      <c r="AC188" s="3" t="str">
        <f>IF(AB188='๑. ข้อมูลทั่วไป ๑'!$C$19,$Z188,"")</f>
        <v/>
      </c>
      <c r="AD188" s="3" t="e">
        <f t="shared" si="18"/>
        <v>#NUM!</v>
      </c>
      <c r="AE188" s="3" t="str">
        <f t="shared" si="19"/>
        <v/>
      </c>
      <c r="AF188" s="3" t="e">
        <f>IF($AE188='๑. ข้อมูลทั่วไป ๑'!$C$20,Info!$AD188,"")</f>
        <v>#NUM!</v>
      </c>
    </row>
    <row r="189" spans="14:32" ht="14.5" customHeight="1">
      <c r="N189">
        <v>186</v>
      </c>
      <c r="O189" s="4">
        <v>10280</v>
      </c>
      <c r="P189" s="3" t="s">
        <v>737</v>
      </c>
      <c r="Q189" s="3" t="s">
        <v>726</v>
      </c>
      <c r="R189" s="3" t="s">
        <v>460</v>
      </c>
      <c r="S189" s="3" t="s">
        <v>727</v>
      </c>
      <c r="T189" s="3" t="str">
        <f t="shared" si="14"/>
        <v>แพรกษาเมืองสมุทรปราการสมุทรปราการ</v>
      </c>
      <c r="U189" s="3" t="s">
        <v>232</v>
      </c>
      <c r="V189" s="3" t="str">
        <f t="shared" si="15"/>
        <v/>
      </c>
      <c r="W189" s="3" t="e">
        <f t="shared" si="16"/>
        <v>#NUM!</v>
      </c>
      <c r="X189" s="3" t="str">
        <f t="shared" si="17"/>
        <v/>
      </c>
      <c r="Z189" s="2">
        <v>186</v>
      </c>
      <c r="AA189" s="3" t="s">
        <v>738</v>
      </c>
      <c r="AB189" s="3" t="s">
        <v>301</v>
      </c>
      <c r="AC189" s="3" t="str">
        <f>IF(AB189='๑. ข้อมูลทั่วไป ๑'!$C$19,$Z189,"")</f>
        <v/>
      </c>
      <c r="AD189" s="3" t="e">
        <f t="shared" si="18"/>
        <v>#NUM!</v>
      </c>
      <c r="AE189" s="3" t="str">
        <f t="shared" si="19"/>
        <v/>
      </c>
      <c r="AF189" s="3" t="e">
        <f>IF($AE189='๑. ข้อมูลทั่วไป ๑'!$C$20,Info!$AD189,"")</f>
        <v>#NUM!</v>
      </c>
    </row>
    <row r="190" spans="14:32" ht="14.5" customHeight="1">
      <c r="N190">
        <v>187</v>
      </c>
      <c r="O190" s="4">
        <v>10270</v>
      </c>
      <c r="P190" s="3" t="s">
        <v>739</v>
      </c>
      <c r="Q190" s="3" t="s">
        <v>726</v>
      </c>
      <c r="R190" s="3" t="s">
        <v>460</v>
      </c>
      <c r="S190" s="3" t="s">
        <v>727</v>
      </c>
      <c r="T190" s="3" t="str">
        <f t="shared" si="14"/>
        <v>บางโปรงเมืองสมุทรปราการสมุทรปราการ</v>
      </c>
      <c r="U190" s="3" t="s">
        <v>232</v>
      </c>
      <c r="V190" s="3" t="str">
        <f t="shared" si="15"/>
        <v/>
      </c>
      <c r="W190" s="3" t="e">
        <f t="shared" si="16"/>
        <v>#NUM!</v>
      </c>
      <c r="X190" s="3" t="str">
        <f t="shared" si="17"/>
        <v/>
      </c>
      <c r="Z190" s="2">
        <v>187</v>
      </c>
      <c r="AA190" s="3" t="s">
        <v>740</v>
      </c>
      <c r="AB190" s="3" t="s">
        <v>301</v>
      </c>
      <c r="AC190" s="3" t="str">
        <f>IF(AB190='๑. ข้อมูลทั่วไป ๑'!$C$19,$Z190,"")</f>
        <v/>
      </c>
      <c r="AD190" s="3" t="e">
        <f t="shared" si="18"/>
        <v>#NUM!</v>
      </c>
      <c r="AE190" s="3" t="str">
        <f t="shared" si="19"/>
        <v/>
      </c>
      <c r="AF190" s="3" t="e">
        <f>IF($AE190='๑. ข้อมูลทั่วไป ๑'!$C$20,Info!$AD190,"")</f>
        <v>#NUM!</v>
      </c>
    </row>
    <row r="191" spans="14:32" ht="14.5" customHeight="1">
      <c r="N191">
        <v>188</v>
      </c>
      <c r="O191" s="4">
        <v>10280</v>
      </c>
      <c r="P191" s="3" t="s">
        <v>741</v>
      </c>
      <c r="Q191" s="3" t="s">
        <v>726</v>
      </c>
      <c r="R191" s="3" t="s">
        <v>460</v>
      </c>
      <c r="S191" s="3" t="s">
        <v>727</v>
      </c>
      <c r="T191" s="3" t="str">
        <f t="shared" si="14"/>
        <v>บางปูเมืองสมุทรปราการสมุทรปราการ</v>
      </c>
      <c r="U191" s="3" t="s">
        <v>232</v>
      </c>
      <c r="V191" s="3" t="str">
        <f t="shared" si="15"/>
        <v/>
      </c>
      <c r="W191" s="3" t="e">
        <f t="shared" si="16"/>
        <v>#NUM!</v>
      </c>
      <c r="X191" s="3" t="str">
        <f t="shared" si="17"/>
        <v/>
      </c>
      <c r="Z191" s="2">
        <v>188</v>
      </c>
      <c r="AA191" s="3" t="s">
        <v>742</v>
      </c>
      <c r="AB191" s="3" t="s">
        <v>301</v>
      </c>
      <c r="AC191" s="3" t="str">
        <f>IF(AB191='๑. ข้อมูลทั่วไป ๑'!$C$19,$Z191,"")</f>
        <v/>
      </c>
      <c r="AD191" s="3" t="e">
        <f t="shared" si="18"/>
        <v>#NUM!</v>
      </c>
      <c r="AE191" s="3" t="str">
        <f t="shared" si="19"/>
        <v/>
      </c>
      <c r="AF191" s="3" t="e">
        <f>IF($AE191='๑. ข้อมูลทั่วไป ๑'!$C$20,Info!$AD191,"")</f>
        <v>#NUM!</v>
      </c>
    </row>
    <row r="192" spans="14:32" ht="14.5" customHeight="1">
      <c r="N192">
        <v>189</v>
      </c>
      <c r="O192" s="4">
        <v>10270</v>
      </c>
      <c r="P192" s="3" t="s">
        <v>542</v>
      </c>
      <c r="Q192" s="3" t="s">
        <v>726</v>
      </c>
      <c r="R192" s="3" t="s">
        <v>460</v>
      </c>
      <c r="S192" s="3" t="s">
        <v>727</v>
      </c>
      <c r="T192" s="3" t="str">
        <f t="shared" si="14"/>
        <v>บางด้วนเมืองสมุทรปราการสมุทรปราการ</v>
      </c>
      <c r="U192" s="3" t="s">
        <v>232</v>
      </c>
      <c r="V192" s="3" t="str">
        <f t="shared" si="15"/>
        <v/>
      </c>
      <c r="W192" s="3" t="e">
        <f t="shared" si="16"/>
        <v>#NUM!</v>
      </c>
      <c r="X192" s="3" t="str">
        <f t="shared" si="17"/>
        <v/>
      </c>
      <c r="Z192" s="2">
        <v>189</v>
      </c>
      <c r="AA192" s="3" t="s">
        <v>743</v>
      </c>
      <c r="AB192" s="3" t="s">
        <v>301</v>
      </c>
      <c r="AC192" s="3" t="str">
        <f>IF(AB192='๑. ข้อมูลทั่วไป ๑'!$C$19,$Z192,"")</f>
        <v/>
      </c>
      <c r="AD192" s="3" t="e">
        <f t="shared" si="18"/>
        <v>#NUM!</v>
      </c>
      <c r="AE192" s="3" t="str">
        <f t="shared" si="19"/>
        <v/>
      </c>
      <c r="AF192" s="3" t="e">
        <f>IF($AE192='๑. ข้อมูลทั่วไป ๑'!$C$20,Info!$AD192,"")</f>
        <v>#NUM!</v>
      </c>
    </row>
    <row r="193" spans="14:32" ht="14.5" customHeight="1">
      <c r="N193">
        <v>190</v>
      </c>
      <c r="O193" s="4">
        <v>10270</v>
      </c>
      <c r="P193" s="3" t="s">
        <v>744</v>
      </c>
      <c r="Q193" s="3" t="s">
        <v>726</v>
      </c>
      <c r="R193" s="3" t="s">
        <v>460</v>
      </c>
      <c r="S193" s="3" t="s">
        <v>727</v>
      </c>
      <c r="T193" s="3" t="str">
        <f t="shared" si="14"/>
        <v>บางเมืองใหม่เมืองสมุทรปราการสมุทรปราการ</v>
      </c>
      <c r="U193" s="3" t="s">
        <v>232</v>
      </c>
      <c r="V193" s="3" t="str">
        <f t="shared" si="15"/>
        <v/>
      </c>
      <c r="W193" s="3" t="e">
        <f t="shared" si="16"/>
        <v>#NUM!</v>
      </c>
      <c r="X193" s="3" t="str">
        <f t="shared" si="17"/>
        <v/>
      </c>
      <c r="Z193" s="2">
        <v>190</v>
      </c>
      <c r="AA193" s="3" t="s">
        <v>745</v>
      </c>
      <c r="AB193" s="3" t="s">
        <v>301</v>
      </c>
      <c r="AC193" s="3" t="str">
        <f>IF(AB193='๑. ข้อมูลทั่วไป ๑'!$C$19,$Z193,"")</f>
        <v/>
      </c>
      <c r="AD193" s="3" t="e">
        <f t="shared" si="18"/>
        <v>#NUM!</v>
      </c>
      <c r="AE193" s="3" t="str">
        <f t="shared" si="19"/>
        <v/>
      </c>
      <c r="AF193" s="3" t="e">
        <f>IF($AE193='๑. ข้อมูลทั่วไป ๑'!$C$20,Info!$AD193,"")</f>
        <v>#NUM!</v>
      </c>
    </row>
    <row r="194" spans="14:32" ht="14.5" customHeight="1">
      <c r="N194">
        <v>191</v>
      </c>
      <c r="O194" s="4">
        <v>10270</v>
      </c>
      <c r="P194" s="3" t="s">
        <v>746</v>
      </c>
      <c r="Q194" s="3" t="s">
        <v>726</v>
      </c>
      <c r="R194" s="3" t="s">
        <v>460</v>
      </c>
      <c r="S194" s="3" t="s">
        <v>727</v>
      </c>
      <c r="T194" s="3" t="str">
        <f t="shared" si="14"/>
        <v>เทพารักษ์เมืองสมุทรปราการสมุทรปราการ</v>
      </c>
      <c r="U194" s="3" t="s">
        <v>232</v>
      </c>
      <c r="V194" s="3" t="str">
        <f t="shared" si="15"/>
        <v/>
      </c>
      <c r="W194" s="3" t="e">
        <f t="shared" si="16"/>
        <v>#NUM!</v>
      </c>
      <c r="X194" s="3" t="str">
        <f t="shared" si="17"/>
        <v/>
      </c>
      <c r="Z194" s="2">
        <v>191</v>
      </c>
      <c r="AA194" s="3" t="s">
        <v>747</v>
      </c>
      <c r="AB194" s="3" t="s">
        <v>307</v>
      </c>
      <c r="AC194" s="3" t="str">
        <f>IF(AB194='๑. ข้อมูลทั่วไป ๑'!$C$19,$Z194,"")</f>
        <v/>
      </c>
      <c r="AD194" s="3" t="e">
        <f t="shared" si="18"/>
        <v>#NUM!</v>
      </c>
      <c r="AE194" s="3" t="str">
        <f t="shared" si="19"/>
        <v/>
      </c>
      <c r="AF194" s="3" t="e">
        <f>IF($AE194='๑. ข้อมูลทั่วไป ๑'!$C$20,Info!$AD194,"")</f>
        <v>#NUM!</v>
      </c>
    </row>
    <row r="195" spans="14:32" ht="14.5" customHeight="1">
      <c r="N195">
        <v>192</v>
      </c>
      <c r="O195" s="4">
        <v>10280</v>
      </c>
      <c r="P195" s="3" t="s">
        <v>748</v>
      </c>
      <c r="Q195" s="3" t="s">
        <v>726</v>
      </c>
      <c r="R195" s="3" t="s">
        <v>460</v>
      </c>
      <c r="S195" s="3" t="s">
        <v>727</v>
      </c>
      <c r="T195" s="3" t="str">
        <f t="shared" si="14"/>
        <v>ท้ายบ้านใหม่เมืองสมุทรปราการสมุทรปราการ</v>
      </c>
      <c r="U195" s="3" t="s">
        <v>232</v>
      </c>
      <c r="V195" s="3" t="str">
        <f t="shared" si="15"/>
        <v/>
      </c>
      <c r="W195" s="3" t="e">
        <f t="shared" si="16"/>
        <v>#NUM!</v>
      </c>
      <c r="X195" s="3" t="str">
        <f t="shared" si="17"/>
        <v/>
      </c>
      <c r="Z195" s="2">
        <v>192</v>
      </c>
      <c r="AA195" s="3" t="s">
        <v>749</v>
      </c>
      <c r="AB195" s="3" t="s">
        <v>307</v>
      </c>
      <c r="AC195" s="3" t="str">
        <f>IF(AB195='๑. ข้อมูลทั่วไป ๑'!$C$19,$Z195,"")</f>
        <v/>
      </c>
      <c r="AD195" s="3" t="e">
        <f t="shared" si="18"/>
        <v>#NUM!</v>
      </c>
      <c r="AE195" s="3" t="str">
        <f t="shared" si="19"/>
        <v/>
      </c>
      <c r="AF195" s="3" t="e">
        <f>IF($AE195='๑. ข้อมูลทั่วไป ๑'!$C$20,Info!$AD195,"")</f>
        <v>#NUM!</v>
      </c>
    </row>
    <row r="196" spans="14:32" ht="14.5" customHeight="1">
      <c r="N196">
        <v>193</v>
      </c>
      <c r="O196" s="4">
        <v>10280</v>
      </c>
      <c r="P196" s="3" t="s">
        <v>750</v>
      </c>
      <c r="Q196" s="3" t="s">
        <v>726</v>
      </c>
      <c r="R196" s="3" t="s">
        <v>460</v>
      </c>
      <c r="S196" s="3" t="s">
        <v>727</v>
      </c>
      <c r="T196" s="3" t="str">
        <f t="shared" si="14"/>
        <v>แพรกษาใหม่เมืองสมุทรปราการสมุทรปราการ</v>
      </c>
      <c r="U196" s="3" t="s">
        <v>232</v>
      </c>
      <c r="V196" s="3" t="str">
        <f t="shared" si="15"/>
        <v/>
      </c>
      <c r="W196" s="3" t="e">
        <f t="shared" si="16"/>
        <v>#NUM!</v>
      </c>
      <c r="X196" s="3" t="str">
        <f t="shared" si="17"/>
        <v/>
      </c>
      <c r="Z196" s="2">
        <v>193</v>
      </c>
      <c r="AA196" s="3" t="s">
        <v>751</v>
      </c>
      <c r="AB196" s="3" t="s">
        <v>307</v>
      </c>
      <c r="AC196" s="3" t="str">
        <f>IF(AB196='๑. ข้อมูลทั่วไป ๑'!$C$19,$Z196,"")</f>
        <v/>
      </c>
      <c r="AD196" s="3" t="e">
        <f t="shared" si="18"/>
        <v>#NUM!</v>
      </c>
      <c r="AE196" s="3" t="str">
        <f t="shared" si="19"/>
        <v/>
      </c>
      <c r="AF196" s="3" t="e">
        <f>IF($AE196='๑. ข้อมูลทั่วไป ๑'!$C$20,Info!$AD196,"")</f>
        <v>#NUM!</v>
      </c>
    </row>
    <row r="197" spans="14:32" ht="14.5" customHeight="1">
      <c r="N197">
        <v>194</v>
      </c>
      <c r="O197" s="4">
        <v>10560</v>
      </c>
      <c r="P197" s="3" t="s">
        <v>752</v>
      </c>
      <c r="Q197" s="3" t="s">
        <v>752</v>
      </c>
      <c r="R197" s="3" t="s">
        <v>460</v>
      </c>
      <c r="S197" s="3" t="s">
        <v>753</v>
      </c>
      <c r="T197" s="3" t="str">
        <f t="shared" ref="T197:T260" si="20">P197&amp;Q197&amp;R197</f>
        <v>บางบ่อบางบ่อสมุทรปราการ</v>
      </c>
      <c r="U197" s="3" t="s">
        <v>232</v>
      </c>
      <c r="V197" s="3" t="str">
        <f t="shared" ref="V197:V260" si="21">IF($V$1=$S197,$N197,"")</f>
        <v/>
      </c>
      <c r="W197" s="3" t="e">
        <f t="shared" ref="W197:W260" si="22">SMALL($V$4:$V$7439,N197)</f>
        <v>#NUM!</v>
      </c>
      <c r="X197" s="3" t="str">
        <f t="shared" ref="X197:X260" si="23">IFERROR(INDEX($P$4:$P$7439,$W197,1),"")</f>
        <v/>
      </c>
      <c r="Z197" s="2">
        <v>194</v>
      </c>
      <c r="AA197" s="3" t="s">
        <v>754</v>
      </c>
      <c r="AB197" s="3" t="s">
        <v>307</v>
      </c>
      <c r="AC197" s="3" t="str">
        <f>IF(AB197='๑. ข้อมูลทั่วไป ๑'!$C$19,$Z197,"")</f>
        <v/>
      </c>
      <c r="AD197" s="3" t="e">
        <f t="shared" ref="AD197:AD260" si="24">SMALL($AC$4:$AC$931,$Z197)</f>
        <v>#NUM!</v>
      </c>
      <c r="AE197" s="3" t="str">
        <f t="shared" ref="AE197:AE260" si="25">IFERROR(INDEX($AA$4:$AA$931,$AD197,1),"")</f>
        <v/>
      </c>
      <c r="AF197" s="3" t="e">
        <f>IF($AE197='๑. ข้อมูลทั่วไป ๑'!$C$20,Info!$AD197,"")</f>
        <v>#NUM!</v>
      </c>
    </row>
    <row r="198" spans="14:32" ht="14.5" customHeight="1">
      <c r="N198">
        <v>195</v>
      </c>
      <c r="O198" s="4">
        <v>10560</v>
      </c>
      <c r="P198" s="3" t="s">
        <v>755</v>
      </c>
      <c r="Q198" s="3" t="s">
        <v>752</v>
      </c>
      <c r="R198" s="3" t="s">
        <v>460</v>
      </c>
      <c r="S198" s="3" t="s">
        <v>753</v>
      </c>
      <c r="T198" s="3" t="str">
        <f t="shared" si="20"/>
        <v>บ้านระกาศบางบ่อสมุทรปราการ</v>
      </c>
      <c r="U198" s="3" t="s">
        <v>232</v>
      </c>
      <c r="V198" s="3" t="str">
        <f t="shared" si="21"/>
        <v/>
      </c>
      <c r="W198" s="3" t="e">
        <f t="shared" si="22"/>
        <v>#NUM!</v>
      </c>
      <c r="X198" s="3" t="str">
        <f t="shared" si="23"/>
        <v/>
      </c>
      <c r="Z198" s="2">
        <v>195</v>
      </c>
      <c r="AA198" s="3" t="s">
        <v>756</v>
      </c>
      <c r="AB198" s="3" t="s">
        <v>307</v>
      </c>
      <c r="AC198" s="3" t="str">
        <f>IF(AB198='๑. ข้อมูลทั่วไป ๑'!$C$19,$Z198,"")</f>
        <v/>
      </c>
      <c r="AD198" s="3" t="e">
        <f t="shared" si="24"/>
        <v>#NUM!</v>
      </c>
      <c r="AE198" s="3" t="str">
        <f t="shared" si="25"/>
        <v/>
      </c>
      <c r="AF198" s="3" t="e">
        <f>IF($AE198='๑. ข้อมูลทั่วไป ๑'!$C$20,Info!$AD198,"")</f>
        <v>#NUM!</v>
      </c>
    </row>
    <row r="199" spans="14:32" ht="14.5" customHeight="1">
      <c r="N199">
        <v>196</v>
      </c>
      <c r="O199" s="4">
        <v>10560</v>
      </c>
      <c r="P199" s="3" t="s">
        <v>757</v>
      </c>
      <c r="Q199" s="3" t="s">
        <v>752</v>
      </c>
      <c r="R199" s="3" t="s">
        <v>460</v>
      </c>
      <c r="S199" s="3" t="s">
        <v>753</v>
      </c>
      <c r="T199" s="3" t="str">
        <f t="shared" si="20"/>
        <v>บางพลีน้อยบางบ่อสมุทรปราการ</v>
      </c>
      <c r="U199" s="3" t="s">
        <v>232</v>
      </c>
      <c r="V199" s="3" t="str">
        <f t="shared" si="21"/>
        <v/>
      </c>
      <c r="W199" s="3" t="e">
        <f t="shared" si="22"/>
        <v>#NUM!</v>
      </c>
      <c r="X199" s="3" t="str">
        <f t="shared" si="23"/>
        <v/>
      </c>
      <c r="Z199" s="2">
        <v>196</v>
      </c>
      <c r="AA199" s="3" t="s">
        <v>758</v>
      </c>
      <c r="AB199" s="3" t="s">
        <v>307</v>
      </c>
      <c r="AC199" s="3" t="str">
        <f>IF(AB199='๑. ข้อมูลทั่วไป ๑'!$C$19,$Z199,"")</f>
        <v/>
      </c>
      <c r="AD199" s="3" t="e">
        <f t="shared" si="24"/>
        <v>#NUM!</v>
      </c>
      <c r="AE199" s="3" t="str">
        <f t="shared" si="25"/>
        <v/>
      </c>
      <c r="AF199" s="3" t="e">
        <f>IF($AE199='๑. ข้อมูลทั่วไป ๑'!$C$20,Info!$AD199,"")</f>
        <v>#NUM!</v>
      </c>
    </row>
    <row r="200" spans="14:32" ht="14.5" customHeight="1">
      <c r="N200">
        <v>197</v>
      </c>
      <c r="O200" s="4">
        <v>10560</v>
      </c>
      <c r="P200" s="3" t="s">
        <v>759</v>
      </c>
      <c r="Q200" s="3" t="s">
        <v>752</v>
      </c>
      <c r="R200" s="3" t="s">
        <v>460</v>
      </c>
      <c r="S200" s="3" t="s">
        <v>753</v>
      </c>
      <c r="T200" s="3" t="str">
        <f t="shared" si="20"/>
        <v>บางเพรียงบางบ่อสมุทรปราการ</v>
      </c>
      <c r="U200" s="3" t="s">
        <v>232</v>
      </c>
      <c r="V200" s="3" t="str">
        <f t="shared" si="21"/>
        <v/>
      </c>
      <c r="W200" s="3" t="e">
        <f t="shared" si="22"/>
        <v>#NUM!</v>
      </c>
      <c r="X200" s="3" t="str">
        <f t="shared" si="23"/>
        <v/>
      </c>
      <c r="Z200" s="2">
        <v>197</v>
      </c>
      <c r="AA200" s="3" t="s">
        <v>760</v>
      </c>
      <c r="AB200" s="3" t="s">
        <v>307</v>
      </c>
      <c r="AC200" s="3" t="str">
        <f>IF(AB200='๑. ข้อมูลทั่วไป ๑'!$C$19,$Z200,"")</f>
        <v/>
      </c>
      <c r="AD200" s="3" t="e">
        <f t="shared" si="24"/>
        <v>#NUM!</v>
      </c>
      <c r="AE200" s="3" t="str">
        <f t="shared" si="25"/>
        <v/>
      </c>
      <c r="AF200" s="3" t="e">
        <f>IF($AE200='๑. ข้อมูลทั่วไป ๑'!$C$20,Info!$AD200,"")</f>
        <v>#NUM!</v>
      </c>
    </row>
    <row r="201" spans="14:32" ht="14.5" customHeight="1">
      <c r="N201">
        <v>198</v>
      </c>
      <c r="O201" s="4">
        <v>10550</v>
      </c>
      <c r="P201" s="3" t="s">
        <v>761</v>
      </c>
      <c r="Q201" s="3" t="s">
        <v>752</v>
      </c>
      <c r="R201" s="3" t="s">
        <v>460</v>
      </c>
      <c r="S201" s="3" t="s">
        <v>753</v>
      </c>
      <c r="T201" s="3" t="str">
        <f t="shared" si="20"/>
        <v>คลองด่านบางบ่อสมุทรปราการ</v>
      </c>
      <c r="U201" s="3" t="s">
        <v>232</v>
      </c>
      <c r="V201" s="3" t="str">
        <f t="shared" si="21"/>
        <v/>
      </c>
      <c r="W201" s="3" t="e">
        <f t="shared" si="22"/>
        <v>#NUM!</v>
      </c>
      <c r="X201" s="3" t="str">
        <f t="shared" si="23"/>
        <v/>
      </c>
      <c r="Z201" s="2">
        <v>198</v>
      </c>
      <c r="AA201" s="3" t="s">
        <v>762</v>
      </c>
      <c r="AB201" s="3" t="s">
        <v>307</v>
      </c>
      <c r="AC201" s="3" t="str">
        <f>IF(AB201='๑. ข้อมูลทั่วไป ๑'!$C$19,$Z201,"")</f>
        <v/>
      </c>
      <c r="AD201" s="3" t="e">
        <f t="shared" si="24"/>
        <v>#NUM!</v>
      </c>
      <c r="AE201" s="3" t="str">
        <f t="shared" si="25"/>
        <v/>
      </c>
      <c r="AF201" s="3" t="e">
        <f>IF($AE201='๑. ข้อมูลทั่วไป ๑'!$C$20,Info!$AD201,"")</f>
        <v>#NUM!</v>
      </c>
    </row>
    <row r="202" spans="14:32" ht="14.5" customHeight="1">
      <c r="N202">
        <v>199</v>
      </c>
      <c r="O202" s="4">
        <v>10560</v>
      </c>
      <c r="P202" s="3" t="s">
        <v>763</v>
      </c>
      <c r="Q202" s="3" t="s">
        <v>752</v>
      </c>
      <c r="R202" s="3" t="s">
        <v>460</v>
      </c>
      <c r="S202" s="3" t="s">
        <v>753</v>
      </c>
      <c r="T202" s="3" t="str">
        <f t="shared" si="20"/>
        <v>คลองสวนบางบ่อสมุทรปราการ</v>
      </c>
      <c r="U202" s="3" t="s">
        <v>232</v>
      </c>
      <c r="V202" s="3" t="str">
        <f t="shared" si="21"/>
        <v/>
      </c>
      <c r="W202" s="3" t="e">
        <f t="shared" si="22"/>
        <v>#NUM!</v>
      </c>
      <c r="X202" s="3" t="str">
        <f t="shared" si="23"/>
        <v/>
      </c>
      <c r="Z202" s="2">
        <v>199</v>
      </c>
      <c r="AA202" s="3" t="s">
        <v>764</v>
      </c>
      <c r="AB202" s="3" t="s">
        <v>307</v>
      </c>
      <c r="AC202" s="3" t="str">
        <f>IF(AB202='๑. ข้อมูลทั่วไป ๑'!$C$19,$Z202,"")</f>
        <v/>
      </c>
      <c r="AD202" s="3" t="e">
        <f t="shared" si="24"/>
        <v>#NUM!</v>
      </c>
      <c r="AE202" s="3" t="str">
        <f t="shared" si="25"/>
        <v/>
      </c>
      <c r="AF202" s="3" t="e">
        <f>IF($AE202='๑. ข้อมูลทั่วไป ๑'!$C$20,Info!$AD202,"")</f>
        <v>#NUM!</v>
      </c>
    </row>
    <row r="203" spans="14:32" ht="14.5" customHeight="1">
      <c r="N203">
        <v>200</v>
      </c>
      <c r="O203" s="4">
        <v>10560</v>
      </c>
      <c r="P203" s="3" t="s">
        <v>765</v>
      </c>
      <c r="Q203" s="3" t="s">
        <v>752</v>
      </c>
      <c r="R203" s="3" t="s">
        <v>460</v>
      </c>
      <c r="S203" s="3" t="s">
        <v>753</v>
      </c>
      <c r="T203" s="3" t="str">
        <f t="shared" si="20"/>
        <v>เปร็งบางบ่อสมุทรปราการ</v>
      </c>
      <c r="U203" s="3" t="s">
        <v>232</v>
      </c>
      <c r="V203" s="3" t="str">
        <f t="shared" si="21"/>
        <v/>
      </c>
      <c r="W203" s="3" t="e">
        <f t="shared" si="22"/>
        <v>#NUM!</v>
      </c>
      <c r="X203" s="3" t="str">
        <f t="shared" si="23"/>
        <v/>
      </c>
      <c r="Z203" s="2">
        <v>200</v>
      </c>
      <c r="AA203" s="3" t="s">
        <v>766</v>
      </c>
      <c r="AB203" s="3" t="s">
        <v>307</v>
      </c>
      <c r="AC203" s="3" t="str">
        <f>IF(AB203='๑. ข้อมูลทั่วไป ๑'!$C$19,$Z203,"")</f>
        <v/>
      </c>
      <c r="AD203" s="3" t="e">
        <f t="shared" si="24"/>
        <v>#NUM!</v>
      </c>
      <c r="AE203" s="3" t="str">
        <f t="shared" si="25"/>
        <v/>
      </c>
      <c r="AF203" s="3" t="e">
        <f>IF($AE203='๑. ข้อมูลทั่วไป ๑'!$C$20,Info!$AD203,"")</f>
        <v>#NUM!</v>
      </c>
    </row>
    <row r="204" spans="14:32" ht="14.5" customHeight="1">
      <c r="N204">
        <v>201</v>
      </c>
      <c r="O204" s="4">
        <v>10560</v>
      </c>
      <c r="P204" s="3" t="s">
        <v>767</v>
      </c>
      <c r="Q204" s="3" t="s">
        <v>752</v>
      </c>
      <c r="R204" s="3" t="s">
        <v>460</v>
      </c>
      <c r="S204" s="3" t="s">
        <v>753</v>
      </c>
      <c r="T204" s="3" t="str">
        <f t="shared" si="20"/>
        <v>คลองนิยมยาตราบางบ่อสมุทรปราการ</v>
      </c>
      <c r="U204" s="3" t="s">
        <v>232</v>
      </c>
      <c r="V204" s="3" t="str">
        <f t="shared" si="21"/>
        <v/>
      </c>
      <c r="W204" s="3" t="e">
        <f t="shared" si="22"/>
        <v>#NUM!</v>
      </c>
      <c r="X204" s="3" t="str">
        <f t="shared" si="23"/>
        <v/>
      </c>
      <c r="Z204" s="2">
        <v>201</v>
      </c>
      <c r="AA204" s="3" t="s">
        <v>768</v>
      </c>
      <c r="AB204" s="3" t="s">
        <v>307</v>
      </c>
      <c r="AC204" s="3" t="str">
        <f>IF(AB204='๑. ข้อมูลทั่วไป ๑'!$C$19,$Z204,"")</f>
        <v/>
      </c>
      <c r="AD204" s="3" t="e">
        <f t="shared" si="24"/>
        <v>#NUM!</v>
      </c>
      <c r="AE204" s="3" t="str">
        <f t="shared" si="25"/>
        <v/>
      </c>
      <c r="AF204" s="3" t="e">
        <f>IF($AE204='๑. ข้อมูลทั่วไป ๑'!$C$20,Info!$AD204,"")</f>
        <v>#NUM!</v>
      </c>
    </row>
    <row r="205" spans="14:32" ht="14.5" customHeight="1">
      <c r="N205">
        <v>202</v>
      </c>
      <c r="O205" s="4">
        <v>10540</v>
      </c>
      <c r="P205" s="3" t="s">
        <v>769</v>
      </c>
      <c r="Q205" s="3" t="s">
        <v>770</v>
      </c>
      <c r="R205" s="3" t="s">
        <v>460</v>
      </c>
      <c r="S205" s="3" t="s">
        <v>771</v>
      </c>
      <c r="T205" s="3" t="str">
        <f t="shared" si="20"/>
        <v>บางพลีใหญ่บางพลีสมุทรปราการ</v>
      </c>
      <c r="U205" s="3" t="s">
        <v>232</v>
      </c>
      <c r="V205" s="3" t="str">
        <f t="shared" si="21"/>
        <v/>
      </c>
      <c r="W205" s="3" t="e">
        <f t="shared" si="22"/>
        <v>#NUM!</v>
      </c>
      <c r="X205" s="3" t="str">
        <f t="shared" si="23"/>
        <v/>
      </c>
      <c r="Z205" s="2">
        <v>202</v>
      </c>
      <c r="AA205" s="3" t="s">
        <v>772</v>
      </c>
      <c r="AB205" s="3" t="s">
        <v>307</v>
      </c>
      <c r="AC205" s="3" t="str">
        <f>IF(AB205='๑. ข้อมูลทั่วไป ๑'!$C$19,$Z205,"")</f>
        <v/>
      </c>
      <c r="AD205" s="3" t="e">
        <f t="shared" si="24"/>
        <v>#NUM!</v>
      </c>
      <c r="AE205" s="3" t="str">
        <f t="shared" si="25"/>
        <v/>
      </c>
      <c r="AF205" s="3" t="e">
        <f>IF($AE205='๑. ข้อมูลทั่วไป ๑'!$C$20,Info!$AD205,"")</f>
        <v>#NUM!</v>
      </c>
    </row>
    <row r="206" spans="14:32" ht="14.5" customHeight="1">
      <c r="N206">
        <v>203</v>
      </c>
      <c r="O206" s="4">
        <v>10540</v>
      </c>
      <c r="P206" s="3" t="s">
        <v>773</v>
      </c>
      <c r="Q206" s="3" t="s">
        <v>770</v>
      </c>
      <c r="R206" s="3" t="s">
        <v>460</v>
      </c>
      <c r="S206" s="3" t="s">
        <v>771</v>
      </c>
      <c r="T206" s="3" t="str">
        <f t="shared" si="20"/>
        <v>บางแก้วบางพลีสมุทรปราการ</v>
      </c>
      <c r="U206" s="3" t="s">
        <v>232</v>
      </c>
      <c r="V206" s="3" t="str">
        <f t="shared" si="21"/>
        <v/>
      </c>
      <c r="W206" s="3" t="e">
        <f t="shared" si="22"/>
        <v>#NUM!</v>
      </c>
      <c r="X206" s="3" t="str">
        <f t="shared" si="23"/>
        <v/>
      </c>
      <c r="Z206" s="2">
        <v>203</v>
      </c>
      <c r="AA206" s="3" t="s">
        <v>774</v>
      </c>
      <c r="AB206" s="3" t="s">
        <v>307</v>
      </c>
      <c r="AC206" s="3" t="str">
        <f>IF(AB206='๑. ข้อมูลทั่วไป ๑'!$C$19,$Z206,"")</f>
        <v/>
      </c>
      <c r="AD206" s="3" t="e">
        <f t="shared" si="24"/>
        <v>#NUM!</v>
      </c>
      <c r="AE206" s="3" t="str">
        <f t="shared" si="25"/>
        <v/>
      </c>
      <c r="AF206" s="3" t="e">
        <f>IF($AE206='๑. ข้อมูลทั่วไป ๑'!$C$20,Info!$AD206,"")</f>
        <v>#NUM!</v>
      </c>
    </row>
    <row r="207" spans="14:32" ht="14.5" customHeight="1">
      <c r="N207">
        <v>204</v>
      </c>
      <c r="O207" s="4">
        <v>10540</v>
      </c>
      <c r="P207" s="3" t="s">
        <v>775</v>
      </c>
      <c r="Q207" s="3" t="s">
        <v>770</v>
      </c>
      <c r="R207" s="3" t="s">
        <v>460</v>
      </c>
      <c r="S207" s="3" t="s">
        <v>771</v>
      </c>
      <c r="T207" s="3" t="str">
        <f t="shared" si="20"/>
        <v>บางปลาบางพลีสมุทรปราการ</v>
      </c>
      <c r="U207" s="3" t="s">
        <v>232</v>
      </c>
      <c r="V207" s="3" t="str">
        <f t="shared" si="21"/>
        <v/>
      </c>
      <c r="W207" s="3" t="e">
        <f t="shared" si="22"/>
        <v>#NUM!</v>
      </c>
      <c r="X207" s="3" t="str">
        <f t="shared" si="23"/>
        <v/>
      </c>
      <c r="Z207" s="2">
        <v>204</v>
      </c>
      <c r="AA207" s="3" t="s">
        <v>776</v>
      </c>
      <c r="AB207" s="3" t="s">
        <v>307</v>
      </c>
      <c r="AC207" s="3" t="str">
        <f>IF(AB207='๑. ข้อมูลทั่วไป ๑'!$C$19,$Z207,"")</f>
        <v/>
      </c>
      <c r="AD207" s="3" t="e">
        <f t="shared" si="24"/>
        <v>#NUM!</v>
      </c>
      <c r="AE207" s="3" t="str">
        <f t="shared" si="25"/>
        <v/>
      </c>
      <c r="AF207" s="3" t="e">
        <f>IF($AE207='๑. ข้อมูลทั่วไป ๑'!$C$20,Info!$AD207,"")</f>
        <v>#NUM!</v>
      </c>
    </row>
    <row r="208" spans="14:32" ht="14.5" customHeight="1">
      <c r="N208">
        <v>205</v>
      </c>
      <c r="O208" s="4">
        <v>10540</v>
      </c>
      <c r="P208" s="3" t="s">
        <v>777</v>
      </c>
      <c r="Q208" s="3" t="s">
        <v>770</v>
      </c>
      <c r="R208" s="3" t="s">
        <v>460</v>
      </c>
      <c r="S208" s="3" t="s">
        <v>771</v>
      </c>
      <c r="T208" s="3" t="str">
        <f t="shared" si="20"/>
        <v>บางโฉลงบางพลีสมุทรปราการ</v>
      </c>
      <c r="U208" s="3" t="s">
        <v>232</v>
      </c>
      <c r="V208" s="3" t="str">
        <f t="shared" si="21"/>
        <v/>
      </c>
      <c r="W208" s="3" t="e">
        <f t="shared" si="22"/>
        <v>#NUM!</v>
      </c>
      <c r="X208" s="3" t="str">
        <f t="shared" si="23"/>
        <v/>
      </c>
      <c r="Z208" s="2">
        <v>205</v>
      </c>
      <c r="AA208" s="3" t="s">
        <v>778</v>
      </c>
      <c r="AB208" s="3" t="s">
        <v>307</v>
      </c>
      <c r="AC208" s="3" t="str">
        <f>IF(AB208='๑. ข้อมูลทั่วไป ๑'!$C$19,$Z208,"")</f>
        <v/>
      </c>
      <c r="AD208" s="3" t="e">
        <f t="shared" si="24"/>
        <v>#NUM!</v>
      </c>
      <c r="AE208" s="3" t="str">
        <f t="shared" si="25"/>
        <v/>
      </c>
      <c r="AF208" s="3" t="e">
        <f>IF($AE208='๑. ข้อมูลทั่วไป ๑'!$C$20,Info!$AD208,"")</f>
        <v>#NUM!</v>
      </c>
    </row>
    <row r="209" spans="14:32" ht="14.5" customHeight="1">
      <c r="N209">
        <v>206</v>
      </c>
      <c r="O209" s="4">
        <v>10540</v>
      </c>
      <c r="P209" s="3" t="s">
        <v>779</v>
      </c>
      <c r="Q209" s="3" t="s">
        <v>770</v>
      </c>
      <c r="R209" s="3" t="s">
        <v>460</v>
      </c>
      <c r="S209" s="3" t="s">
        <v>771</v>
      </c>
      <c r="T209" s="3" t="str">
        <f t="shared" si="20"/>
        <v>ราชาเทวะบางพลีสมุทรปราการ</v>
      </c>
      <c r="U209" s="3" t="s">
        <v>232</v>
      </c>
      <c r="V209" s="3" t="str">
        <f t="shared" si="21"/>
        <v/>
      </c>
      <c r="W209" s="3" t="e">
        <f t="shared" si="22"/>
        <v>#NUM!</v>
      </c>
      <c r="X209" s="3" t="str">
        <f t="shared" si="23"/>
        <v/>
      </c>
      <c r="Z209" s="2">
        <v>206</v>
      </c>
      <c r="AA209" s="3" t="s">
        <v>780</v>
      </c>
      <c r="AB209" s="3" t="s">
        <v>307</v>
      </c>
      <c r="AC209" s="3" t="str">
        <f>IF(AB209='๑. ข้อมูลทั่วไป ๑'!$C$19,$Z209,"")</f>
        <v/>
      </c>
      <c r="AD209" s="3" t="e">
        <f t="shared" si="24"/>
        <v>#NUM!</v>
      </c>
      <c r="AE209" s="3" t="str">
        <f t="shared" si="25"/>
        <v/>
      </c>
      <c r="AF209" s="3" t="e">
        <f>IF($AE209='๑. ข้อมูลทั่วไป ๑'!$C$20,Info!$AD209,"")</f>
        <v>#NUM!</v>
      </c>
    </row>
    <row r="210" spans="14:32" ht="14.5" customHeight="1">
      <c r="N210">
        <v>207</v>
      </c>
      <c r="O210" s="4">
        <v>10540</v>
      </c>
      <c r="P210" s="3" t="s">
        <v>491</v>
      </c>
      <c r="Q210" s="3" t="s">
        <v>770</v>
      </c>
      <c r="R210" s="3" t="s">
        <v>460</v>
      </c>
      <c r="S210" s="3" t="s">
        <v>771</v>
      </c>
      <c r="T210" s="3" t="str">
        <f t="shared" si="20"/>
        <v>หนองปรือบางพลีสมุทรปราการ</v>
      </c>
      <c r="U210" s="3" t="s">
        <v>232</v>
      </c>
      <c r="V210" s="3" t="str">
        <f t="shared" si="21"/>
        <v/>
      </c>
      <c r="W210" s="3" t="e">
        <f t="shared" si="22"/>
        <v>#NUM!</v>
      </c>
      <c r="X210" s="3" t="str">
        <f t="shared" si="23"/>
        <v/>
      </c>
      <c r="Z210" s="2">
        <v>207</v>
      </c>
      <c r="AA210" s="3" t="s">
        <v>781</v>
      </c>
      <c r="AB210" s="3" t="s">
        <v>307</v>
      </c>
      <c r="AC210" s="3" t="str">
        <f>IF(AB210='๑. ข้อมูลทั่วไป ๑'!$C$19,$Z210,"")</f>
        <v/>
      </c>
      <c r="AD210" s="3" t="e">
        <f t="shared" si="24"/>
        <v>#NUM!</v>
      </c>
      <c r="AE210" s="3" t="str">
        <f t="shared" si="25"/>
        <v/>
      </c>
      <c r="AF210" s="3" t="e">
        <f>IF($AE210='๑. ข้อมูลทั่วไป ๑'!$C$20,Info!$AD210,"")</f>
        <v>#NUM!</v>
      </c>
    </row>
    <row r="211" spans="14:32" ht="14.5" customHeight="1">
      <c r="N211">
        <v>208</v>
      </c>
      <c r="O211" s="4">
        <v>10130</v>
      </c>
      <c r="P211" s="3" t="s">
        <v>782</v>
      </c>
      <c r="Q211" s="3" t="s">
        <v>783</v>
      </c>
      <c r="R211" s="3" t="s">
        <v>460</v>
      </c>
      <c r="S211" s="3" t="s">
        <v>784</v>
      </c>
      <c r="T211" s="3" t="str">
        <f t="shared" si="20"/>
        <v>ตลาดพระประแดงสมุทรปราการ</v>
      </c>
      <c r="U211" s="3" t="s">
        <v>232</v>
      </c>
      <c r="V211" s="3" t="str">
        <f t="shared" si="21"/>
        <v/>
      </c>
      <c r="W211" s="3" t="e">
        <f t="shared" si="22"/>
        <v>#NUM!</v>
      </c>
      <c r="X211" s="3" t="str">
        <f t="shared" si="23"/>
        <v/>
      </c>
      <c r="Z211" s="2">
        <v>208</v>
      </c>
      <c r="AA211" s="3" t="s">
        <v>785</v>
      </c>
      <c r="AB211" s="3" t="s">
        <v>307</v>
      </c>
      <c r="AC211" s="3" t="str">
        <f>IF(AB211='๑. ข้อมูลทั่วไป ๑'!$C$19,$Z211,"")</f>
        <v/>
      </c>
      <c r="AD211" s="3" t="e">
        <f t="shared" si="24"/>
        <v>#NUM!</v>
      </c>
      <c r="AE211" s="3" t="str">
        <f t="shared" si="25"/>
        <v/>
      </c>
      <c r="AF211" s="3" t="e">
        <f>IF($AE211='๑. ข้อมูลทั่วไป ๑'!$C$20,Info!$AD211,"")</f>
        <v>#NUM!</v>
      </c>
    </row>
    <row r="212" spans="14:32" ht="14.5" customHeight="1">
      <c r="N212">
        <v>209</v>
      </c>
      <c r="O212" s="4">
        <v>10130</v>
      </c>
      <c r="P212" s="3" t="s">
        <v>786</v>
      </c>
      <c r="Q212" s="3" t="s">
        <v>783</v>
      </c>
      <c r="R212" s="3" t="s">
        <v>460</v>
      </c>
      <c r="S212" s="3" t="s">
        <v>784</v>
      </c>
      <c r="T212" s="3" t="str">
        <f t="shared" si="20"/>
        <v>บางพึ่งพระประแดงสมุทรปราการ</v>
      </c>
      <c r="U212" s="3" t="s">
        <v>232</v>
      </c>
      <c r="V212" s="3" t="str">
        <f t="shared" si="21"/>
        <v/>
      </c>
      <c r="W212" s="3" t="e">
        <f t="shared" si="22"/>
        <v>#NUM!</v>
      </c>
      <c r="X212" s="3" t="str">
        <f t="shared" si="23"/>
        <v/>
      </c>
      <c r="Z212" s="2">
        <v>209</v>
      </c>
      <c r="AA212" s="3" t="s">
        <v>787</v>
      </c>
      <c r="AB212" s="3" t="s">
        <v>311</v>
      </c>
      <c r="AC212" s="3" t="str">
        <f>IF(AB212='๑. ข้อมูลทั่วไป ๑'!$C$19,$Z212,"")</f>
        <v/>
      </c>
      <c r="AD212" s="3" t="e">
        <f t="shared" si="24"/>
        <v>#NUM!</v>
      </c>
      <c r="AE212" s="3" t="str">
        <f t="shared" si="25"/>
        <v/>
      </c>
      <c r="AF212" s="3" t="e">
        <f>IF($AE212='๑. ข้อมูลทั่วไป ๑'!$C$20,Info!$AD212,"")</f>
        <v>#NUM!</v>
      </c>
    </row>
    <row r="213" spans="14:32" ht="14.5" customHeight="1">
      <c r="N213">
        <v>210</v>
      </c>
      <c r="O213" s="4">
        <v>10130</v>
      </c>
      <c r="P213" s="3" t="s">
        <v>409</v>
      </c>
      <c r="Q213" s="3" t="s">
        <v>783</v>
      </c>
      <c r="R213" s="3" t="s">
        <v>460</v>
      </c>
      <c r="S213" s="3" t="s">
        <v>784</v>
      </c>
      <c r="T213" s="3" t="str">
        <f t="shared" si="20"/>
        <v>บางจากพระประแดงสมุทรปราการ</v>
      </c>
      <c r="U213" s="3" t="s">
        <v>232</v>
      </c>
      <c r="V213" s="3" t="str">
        <f t="shared" si="21"/>
        <v/>
      </c>
      <c r="W213" s="3" t="e">
        <f t="shared" si="22"/>
        <v>#NUM!</v>
      </c>
      <c r="X213" s="3" t="str">
        <f t="shared" si="23"/>
        <v/>
      </c>
      <c r="Z213" s="2">
        <v>210</v>
      </c>
      <c r="AA213" s="3" t="s">
        <v>310</v>
      </c>
      <c r="AB213" s="3" t="s">
        <v>311</v>
      </c>
      <c r="AC213" s="3" t="str">
        <f>IF(AB213='๑. ข้อมูลทั่วไป ๑'!$C$19,$Z213,"")</f>
        <v/>
      </c>
      <c r="AD213" s="3" t="e">
        <f t="shared" si="24"/>
        <v>#NUM!</v>
      </c>
      <c r="AE213" s="3" t="str">
        <f t="shared" si="25"/>
        <v/>
      </c>
      <c r="AF213" s="3" t="e">
        <f>IF($AE213='๑. ข้อมูลทั่วไป ๑'!$C$20,Info!$AD213,"")</f>
        <v>#NUM!</v>
      </c>
    </row>
    <row r="214" spans="14:32" ht="14.5" customHeight="1">
      <c r="N214">
        <v>211</v>
      </c>
      <c r="O214" s="4">
        <v>10130</v>
      </c>
      <c r="P214" s="3" t="s">
        <v>788</v>
      </c>
      <c r="Q214" s="3" t="s">
        <v>783</v>
      </c>
      <c r="R214" s="3" t="s">
        <v>460</v>
      </c>
      <c r="S214" s="3" t="s">
        <v>784</v>
      </c>
      <c r="T214" s="3" t="str">
        <f t="shared" si="20"/>
        <v>บางครุพระประแดงสมุทรปราการ</v>
      </c>
      <c r="U214" s="3" t="s">
        <v>232</v>
      </c>
      <c r="V214" s="3" t="str">
        <f t="shared" si="21"/>
        <v/>
      </c>
      <c r="W214" s="3" t="e">
        <f t="shared" si="22"/>
        <v>#NUM!</v>
      </c>
      <c r="X214" s="3" t="str">
        <f t="shared" si="23"/>
        <v/>
      </c>
      <c r="Z214" s="2">
        <v>211</v>
      </c>
      <c r="AA214" s="3" t="s">
        <v>789</v>
      </c>
      <c r="AB214" s="3" t="s">
        <v>311</v>
      </c>
      <c r="AC214" s="3" t="str">
        <f>IF(AB214='๑. ข้อมูลทั่วไป ๑'!$C$19,$Z214,"")</f>
        <v/>
      </c>
      <c r="AD214" s="3" t="e">
        <f t="shared" si="24"/>
        <v>#NUM!</v>
      </c>
      <c r="AE214" s="3" t="str">
        <f t="shared" si="25"/>
        <v/>
      </c>
      <c r="AF214" s="3" t="e">
        <f>IF($AE214='๑. ข้อมูลทั่วไป ๑'!$C$20,Info!$AD214,"")</f>
        <v>#NUM!</v>
      </c>
    </row>
    <row r="215" spans="14:32" ht="14.5" customHeight="1">
      <c r="N215">
        <v>212</v>
      </c>
      <c r="O215" s="4">
        <v>10130</v>
      </c>
      <c r="P215" s="3" t="s">
        <v>790</v>
      </c>
      <c r="Q215" s="3" t="s">
        <v>783</v>
      </c>
      <c r="R215" s="3" t="s">
        <v>460</v>
      </c>
      <c r="S215" s="3" t="s">
        <v>784</v>
      </c>
      <c r="T215" s="3" t="str">
        <f t="shared" si="20"/>
        <v>บางหญ้าแพรกพระประแดงสมุทรปราการ</v>
      </c>
      <c r="U215" s="3" t="s">
        <v>232</v>
      </c>
      <c r="V215" s="3" t="str">
        <f t="shared" si="21"/>
        <v/>
      </c>
      <c r="W215" s="3" t="e">
        <f t="shared" si="22"/>
        <v>#NUM!</v>
      </c>
      <c r="X215" s="3" t="str">
        <f t="shared" si="23"/>
        <v/>
      </c>
      <c r="Z215" s="2">
        <v>212</v>
      </c>
      <c r="AA215" s="3" t="s">
        <v>791</v>
      </c>
      <c r="AB215" s="3" t="s">
        <v>311</v>
      </c>
      <c r="AC215" s="3" t="str">
        <f>IF(AB215='๑. ข้อมูลทั่วไป ๑'!$C$19,$Z215,"")</f>
        <v/>
      </c>
      <c r="AD215" s="3" t="e">
        <f t="shared" si="24"/>
        <v>#NUM!</v>
      </c>
      <c r="AE215" s="3" t="str">
        <f t="shared" si="25"/>
        <v/>
      </c>
      <c r="AF215" s="3" t="e">
        <f>IF($AE215='๑. ข้อมูลทั่วไป ๑'!$C$20,Info!$AD215,"")</f>
        <v>#NUM!</v>
      </c>
    </row>
    <row r="216" spans="14:32" ht="14.5" customHeight="1">
      <c r="N216">
        <v>213</v>
      </c>
      <c r="O216" s="4">
        <v>10130</v>
      </c>
      <c r="P216" s="3" t="s">
        <v>792</v>
      </c>
      <c r="Q216" s="3" t="s">
        <v>783</v>
      </c>
      <c r="R216" s="3" t="s">
        <v>460</v>
      </c>
      <c r="S216" s="3" t="s">
        <v>784</v>
      </c>
      <c r="T216" s="3" t="str">
        <f t="shared" si="20"/>
        <v>บางหัวเสือพระประแดงสมุทรปราการ</v>
      </c>
      <c r="U216" s="3" t="s">
        <v>232</v>
      </c>
      <c r="V216" s="3" t="str">
        <f t="shared" si="21"/>
        <v/>
      </c>
      <c r="W216" s="3" t="e">
        <f t="shared" si="22"/>
        <v>#NUM!</v>
      </c>
      <c r="X216" s="3" t="str">
        <f t="shared" si="23"/>
        <v/>
      </c>
      <c r="Z216" s="2">
        <v>213</v>
      </c>
      <c r="AA216" s="3" t="s">
        <v>793</v>
      </c>
      <c r="AB216" s="3" t="s">
        <v>311</v>
      </c>
      <c r="AC216" s="3" t="str">
        <f>IF(AB216='๑. ข้อมูลทั่วไป ๑'!$C$19,$Z216,"")</f>
        <v/>
      </c>
      <c r="AD216" s="3" t="e">
        <f t="shared" si="24"/>
        <v>#NUM!</v>
      </c>
      <c r="AE216" s="3" t="str">
        <f t="shared" si="25"/>
        <v/>
      </c>
      <c r="AF216" s="3" t="e">
        <f>IF($AE216='๑. ข้อมูลทั่วไป ๑'!$C$20,Info!$AD216,"")</f>
        <v>#NUM!</v>
      </c>
    </row>
    <row r="217" spans="14:32" ht="14.5" customHeight="1">
      <c r="N217">
        <v>214</v>
      </c>
      <c r="O217" s="4">
        <v>10130</v>
      </c>
      <c r="P217" s="3" t="s">
        <v>794</v>
      </c>
      <c r="Q217" s="3" t="s">
        <v>783</v>
      </c>
      <c r="R217" s="3" t="s">
        <v>460</v>
      </c>
      <c r="S217" s="3" t="s">
        <v>784</v>
      </c>
      <c r="T217" s="3" t="str">
        <f t="shared" si="20"/>
        <v>สำโรงใต้พระประแดงสมุทรปราการ</v>
      </c>
      <c r="U217" s="3" t="s">
        <v>232</v>
      </c>
      <c r="V217" s="3" t="str">
        <f t="shared" si="21"/>
        <v/>
      </c>
      <c r="W217" s="3" t="e">
        <f t="shared" si="22"/>
        <v>#NUM!</v>
      </c>
      <c r="X217" s="3" t="str">
        <f t="shared" si="23"/>
        <v/>
      </c>
      <c r="Z217" s="2">
        <v>214</v>
      </c>
      <c r="AA217" s="3" t="s">
        <v>795</v>
      </c>
      <c r="AB217" s="3" t="s">
        <v>311</v>
      </c>
      <c r="AC217" s="3" t="str">
        <f>IF(AB217='๑. ข้อมูลทั่วไป ๑'!$C$19,$Z217,"")</f>
        <v/>
      </c>
      <c r="AD217" s="3" t="e">
        <f t="shared" si="24"/>
        <v>#NUM!</v>
      </c>
      <c r="AE217" s="3" t="str">
        <f t="shared" si="25"/>
        <v/>
      </c>
      <c r="AF217" s="3" t="e">
        <f>IF($AE217='๑. ข้อมูลทั่วไป ๑'!$C$20,Info!$AD217,"")</f>
        <v>#NUM!</v>
      </c>
    </row>
    <row r="218" spans="14:32" ht="14.5" customHeight="1">
      <c r="N218">
        <v>215</v>
      </c>
      <c r="O218" s="4">
        <v>10130</v>
      </c>
      <c r="P218" s="3" t="s">
        <v>796</v>
      </c>
      <c r="Q218" s="3" t="s">
        <v>783</v>
      </c>
      <c r="R218" s="3" t="s">
        <v>460</v>
      </c>
      <c r="S218" s="3" t="s">
        <v>784</v>
      </c>
      <c r="T218" s="3" t="str">
        <f t="shared" si="20"/>
        <v>บางยอพระประแดงสมุทรปราการ</v>
      </c>
      <c r="U218" s="3" t="s">
        <v>232</v>
      </c>
      <c r="V218" s="3" t="str">
        <f t="shared" si="21"/>
        <v/>
      </c>
      <c r="W218" s="3" t="e">
        <f t="shared" si="22"/>
        <v>#NUM!</v>
      </c>
      <c r="X218" s="3" t="str">
        <f t="shared" si="23"/>
        <v/>
      </c>
      <c r="Z218" s="2">
        <v>215</v>
      </c>
      <c r="AA218" s="3" t="s">
        <v>797</v>
      </c>
      <c r="AB218" s="3" t="s">
        <v>311</v>
      </c>
      <c r="AC218" s="3" t="str">
        <f>IF(AB218='๑. ข้อมูลทั่วไป ๑'!$C$19,$Z218,"")</f>
        <v/>
      </c>
      <c r="AD218" s="3" t="e">
        <f t="shared" si="24"/>
        <v>#NUM!</v>
      </c>
      <c r="AE218" s="3" t="str">
        <f t="shared" si="25"/>
        <v/>
      </c>
      <c r="AF218" s="3" t="e">
        <f>IF($AE218='๑. ข้อมูลทั่วไป ๑'!$C$20,Info!$AD218,"")</f>
        <v>#NUM!</v>
      </c>
    </row>
    <row r="219" spans="14:32" ht="14.5" customHeight="1">
      <c r="N219">
        <v>216</v>
      </c>
      <c r="O219" s="4">
        <v>10130</v>
      </c>
      <c r="P219" s="3" t="s">
        <v>798</v>
      </c>
      <c r="Q219" s="3" t="s">
        <v>783</v>
      </c>
      <c r="R219" s="3" t="s">
        <v>460</v>
      </c>
      <c r="S219" s="3" t="s">
        <v>784</v>
      </c>
      <c r="T219" s="3" t="str">
        <f t="shared" si="20"/>
        <v>บางกะเจ้าพระประแดงสมุทรปราการ</v>
      </c>
      <c r="U219" s="3" t="s">
        <v>232</v>
      </c>
      <c r="V219" s="3" t="str">
        <f t="shared" si="21"/>
        <v/>
      </c>
      <c r="W219" s="3" t="e">
        <f t="shared" si="22"/>
        <v>#NUM!</v>
      </c>
      <c r="X219" s="3" t="str">
        <f t="shared" si="23"/>
        <v/>
      </c>
      <c r="Z219" s="2">
        <v>216</v>
      </c>
      <c r="AA219" s="3" t="s">
        <v>799</v>
      </c>
      <c r="AB219" s="3" t="s">
        <v>311</v>
      </c>
      <c r="AC219" s="3" t="str">
        <f>IF(AB219='๑. ข้อมูลทั่วไป ๑'!$C$19,$Z219,"")</f>
        <v/>
      </c>
      <c r="AD219" s="3" t="e">
        <f t="shared" si="24"/>
        <v>#NUM!</v>
      </c>
      <c r="AE219" s="3" t="str">
        <f t="shared" si="25"/>
        <v/>
      </c>
      <c r="AF219" s="3" t="e">
        <f>IF($AE219='๑. ข้อมูลทั่วไป ๑'!$C$20,Info!$AD219,"")</f>
        <v>#NUM!</v>
      </c>
    </row>
    <row r="220" spans="14:32" ht="14.5" customHeight="1">
      <c r="N220">
        <v>217</v>
      </c>
      <c r="O220" s="4">
        <v>10130</v>
      </c>
      <c r="P220" s="3" t="s">
        <v>800</v>
      </c>
      <c r="Q220" s="3" t="s">
        <v>783</v>
      </c>
      <c r="R220" s="3" t="s">
        <v>460</v>
      </c>
      <c r="S220" s="3" t="s">
        <v>784</v>
      </c>
      <c r="T220" s="3" t="str">
        <f t="shared" si="20"/>
        <v>บางน้ำผึ้งพระประแดงสมุทรปราการ</v>
      </c>
      <c r="U220" s="3" t="s">
        <v>232</v>
      </c>
      <c r="V220" s="3" t="str">
        <f t="shared" si="21"/>
        <v/>
      </c>
      <c r="W220" s="3" t="e">
        <f t="shared" si="22"/>
        <v>#NUM!</v>
      </c>
      <c r="X220" s="3" t="str">
        <f t="shared" si="23"/>
        <v/>
      </c>
      <c r="Z220" s="2">
        <v>217</v>
      </c>
      <c r="AA220" s="3" t="s">
        <v>801</v>
      </c>
      <c r="AB220" s="3" t="s">
        <v>311</v>
      </c>
      <c r="AC220" s="3" t="str">
        <f>IF(AB220='๑. ข้อมูลทั่วไป ๑'!$C$19,$Z220,"")</f>
        <v/>
      </c>
      <c r="AD220" s="3" t="e">
        <f t="shared" si="24"/>
        <v>#NUM!</v>
      </c>
      <c r="AE220" s="3" t="str">
        <f t="shared" si="25"/>
        <v/>
      </c>
      <c r="AF220" s="3" t="e">
        <f>IF($AE220='๑. ข้อมูลทั่วไป ๑'!$C$20,Info!$AD220,"")</f>
        <v>#NUM!</v>
      </c>
    </row>
    <row r="221" spans="14:32" ht="14.5" customHeight="1">
      <c r="N221">
        <v>218</v>
      </c>
      <c r="O221" s="4">
        <v>10130</v>
      </c>
      <c r="P221" s="3" t="s">
        <v>802</v>
      </c>
      <c r="Q221" s="3" t="s">
        <v>783</v>
      </c>
      <c r="R221" s="3" t="s">
        <v>460</v>
      </c>
      <c r="S221" s="3" t="s">
        <v>784</v>
      </c>
      <c r="T221" s="3" t="str">
        <f t="shared" si="20"/>
        <v>บางกระสอบพระประแดงสมุทรปราการ</v>
      </c>
      <c r="U221" s="3" t="s">
        <v>232</v>
      </c>
      <c r="V221" s="3" t="str">
        <f t="shared" si="21"/>
        <v/>
      </c>
      <c r="W221" s="3" t="e">
        <f t="shared" si="22"/>
        <v>#NUM!</v>
      </c>
      <c r="X221" s="3" t="str">
        <f t="shared" si="23"/>
        <v/>
      </c>
      <c r="Z221" s="2">
        <v>218</v>
      </c>
      <c r="AA221" s="3" t="s">
        <v>803</v>
      </c>
      <c r="AB221" s="3" t="s">
        <v>311</v>
      </c>
      <c r="AC221" s="3" t="str">
        <f>IF(AB221='๑. ข้อมูลทั่วไป ๑'!$C$19,$Z221,"")</f>
        <v/>
      </c>
      <c r="AD221" s="3" t="e">
        <f t="shared" si="24"/>
        <v>#NUM!</v>
      </c>
      <c r="AE221" s="3" t="str">
        <f t="shared" si="25"/>
        <v/>
      </c>
      <c r="AF221" s="3" t="e">
        <f>IF($AE221='๑. ข้อมูลทั่วไป ๑'!$C$20,Info!$AD221,"")</f>
        <v>#NUM!</v>
      </c>
    </row>
    <row r="222" spans="14:32" ht="14.5" customHeight="1">
      <c r="N222">
        <v>219</v>
      </c>
      <c r="O222" s="4">
        <v>10130</v>
      </c>
      <c r="P222" s="3" t="s">
        <v>804</v>
      </c>
      <c r="Q222" s="3" t="s">
        <v>783</v>
      </c>
      <c r="R222" s="3" t="s">
        <v>460</v>
      </c>
      <c r="S222" s="3" t="s">
        <v>784</v>
      </c>
      <c r="T222" s="3" t="str">
        <f t="shared" si="20"/>
        <v>บางกอบัวพระประแดงสมุทรปราการ</v>
      </c>
      <c r="U222" s="3" t="s">
        <v>232</v>
      </c>
      <c r="V222" s="3" t="str">
        <f t="shared" si="21"/>
        <v/>
      </c>
      <c r="W222" s="3" t="e">
        <f t="shared" si="22"/>
        <v>#NUM!</v>
      </c>
      <c r="X222" s="3" t="str">
        <f t="shared" si="23"/>
        <v/>
      </c>
      <c r="Z222" s="2">
        <v>219</v>
      </c>
      <c r="AA222" s="3" t="s">
        <v>805</v>
      </c>
      <c r="AB222" s="3" t="s">
        <v>311</v>
      </c>
      <c r="AC222" s="3" t="str">
        <f>IF(AB222='๑. ข้อมูลทั่วไป ๑'!$C$19,$Z222,"")</f>
        <v/>
      </c>
      <c r="AD222" s="3" t="e">
        <f t="shared" si="24"/>
        <v>#NUM!</v>
      </c>
      <c r="AE222" s="3" t="str">
        <f t="shared" si="25"/>
        <v/>
      </c>
      <c r="AF222" s="3" t="e">
        <f>IF($AE222='๑. ข้อมูลทั่วไป ๑'!$C$20,Info!$AD222,"")</f>
        <v>#NUM!</v>
      </c>
    </row>
    <row r="223" spans="14:32" ht="14.5" customHeight="1">
      <c r="N223">
        <v>220</v>
      </c>
      <c r="O223" s="4">
        <v>10130</v>
      </c>
      <c r="P223" s="3" t="s">
        <v>806</v>
      </c>
      <c r="Q223" s="3" t="s">
        <v>783</v>
      </c>
      <c r="R223" s="3" t="s">
        <v>460</v>
      </c>
      <c r="S223" s="3" t="s">
        <v>784</v>
      </c>
      <c r="T223" s="3" t="str">
        <f t="shared" si="20"/>
        <v>ทรงคนองพระประแดงสมุทรปราการ</v>
      </c>
      <c r="U223" s="3" t="s">
        <v>232</v>
      </c>
      <c r="V223" s="3" t="str">
        <f t="shared" si="21"/>
        <v/>
      </c>
      <c r="W223" s="3" t="e">
        <f t="shared" si="22"/>
        <v>#NUM!</v>
      </c>
      <c r="X223" s="3" t="str">
        <f t="shared" si="23"/>
        <v/>
      </c>
      <c r="Z223" s="2">
        <v>220</v>
      </c>
      <c r="AA223" s="3" t="s">
        <v>807</v>
      </c>
      <c r="AB223" s="3" t="s">
        <v>311</v>
      </c>
      <c r="AC223" s="3" t="str">
        <f>IF(AB223='๑. ข้อมูลทั่วไป ๑'!$C$19,$Z223,"")</f>
        <v/>
      </c>
      <c r="AD223" s="3" t="e">
        <f t="shared" si="24"/>
        <v>#NUM!</v>
      </c>
      <c r="AE223" s="3" t="str">
        <f t="shared" si="25"/>
        <v/>
      </c>
      <c r="AF223" s="3" t="e">
        <f>IF($AE223='๑. ข้อมูลทั่วไป ๑'!$C$20,Info!$AD223,"")</f>
        <v>#NUM!</v>
      </c>
    </row>
    <row r="224" spans="14:32" ht="14.5" customHeight="1">
      <c r="N224">
        <v>221</v>
      </c>
      <c r="O224" s="4">
        <v>10130</v>
      </c>
      <c r="P224" s="3" t="s">
        <v>808</v>
      </c>
      <c r="Q224" s="3" t="s">
        <v>783</v>
      </c>
      <c r="R224" s="3" t="s">
        <v>460</v>
      </c>
      <c r="S224" s="3" t="s">
        <v>784</v>
      </c>
      <c r="T224" s="3" t="str">
        <f t="shared" si="20"/>
        <v>สำโรงพระประแดงสมุทรปราการ</v>
      </c>
      <c r="U224" s="3" t="s">
        <v>232</v>
      </c>
      <c r="V224" s="3" t="str">
        <f t="shared" si="21"/>
        <v/>
      </c>
      <c r="W224" s="3" t="e">
        <f t="shared" si="22"/>
        <v>#NUM!</v>
      </c>
      <c r="X224" s="3" t="str">
        <f t="shared" si="23"/>
        <v/>
      </c>
      <c r="Z224" s="2">
        <v>221</v>
      </c>
      <c r="AA224" s="3" t="s">
        <v>809</v>
      </c>
      <c r="AB224" s="3" t="s">
        <v>311</v>
      </c>
      <c r="AC224" s="3" t="str">
        <f>IF(AB224='๑. ข้อมูลทั่วไป ๑'!$C$19,$Z224,"")</f>
        <v/>
      </c>
      <c r="AD224" s="3" t="e">
        <f t="shared" si="24"/>
        <v>#NUM!</v>
      </c>
      <c r="AE224" s="3" t="str">
        <f t="shared" si="25"/>
        <v/>
      </c>
      <c r="AF224" s="3" t="e">
        <f>IF($AE224='๑. ข้อมูลทั่วไป ๑'!$C$20,Info!$AD224,"")</f>
        <v>#NUM!</v>
      </c>
    </row>
    <row r="225" spans="14:32" ht="14.5" customHeight="1">
      <c r="N225">
        <v>222</v>
      </c>
      <c r="O225" s="4">
        <v>10130</v>
      </c>
      <c r="P225" s="3" t="s">
        <v>810</v>
      </c>
      <c r="Q225" s="3" t="s">
        <v>783</v>
      </c>
      <c r="R225" s="3" t="s">
        <v>460</v>
      </c>
      <c r="S225" s="3" t="s">
        <v>784</v>
      </c>
      <c r="T225" s="3" t="str">
        <f t="shared" si="20"/>
        <v>สำโรงกลางพระประแดงสมุทรปราการ</v>
      </c>
      <c r="U225" s="3" t="s">
        <v>232</v>
      </c>
      <c r="V225" s="3" t="str">
        <f t="shared" si="21"/>
        <v/>
      </c>
      <c r="W225" s="3" t="e">
        <f t="shared" si="22"/>
        <v>#NUM!</v>
      </c>
      <c r="X225" s="3" t="str">
        <f t="shared" si="23"/>
        <v/>
      </c>
      <c r="Z225" s="2">
        <v>222</v>
      </c>
      <c r="AA225" s="3" t="s">
        <v>811</v>
      </c>
      <c r="AB225" s="3" t="s">
        <v>311</v>
      </c>
      <c r="AC225" s="3" t="str">
        <f>IF(AB225='๑. ข้อมูลทั่วไป ๑'!$C$19,$Z225,"")</f>
        <v/>
      </c>
      <c r="AD225" s="3" t="e">
        <f t="shared" si="24"/>
        <v>#NUM!</v>
      </c>
      <c r="AE225" s="3" t="str">
        <f t="shared" si="25"/>
        <v/>
      </c>
      <c r="AF225" s="3" t="e">
        <f>IF($AE225='๑. ข้อมูลทั่วไป ๑'!$C$20,Info!$AD225,"")</f>
        <v>#NUM!</v>
      </c>
    </row>
    <row r="226" spans="14:32" ht="14.5" customHeight="1">
      <c r="N226">
        <v>223</v>
      </c>
      <c r="O226" s="4">
        <v>10290</v>
      </c>
      <c r="P226" s="3" t="s">
        <v>812</v>
      </c>
      <c r="Q226" s="3" t="s">
        <v>813</v>
      </c>
      <c r="R226" s="3" t="s">
        <v>460</v>
      </c>
      <c r="S226" s="3" t="s">
        <v>814</v>
      </c>
      <c r="T226" s="3" t="str">
        <f t="shared" si="20"/>
        <v>นาเกลือพระสมุทรเจดีย์สมุทรปราการ</v>
      </c>
      <c r="U226" s="3" t="s">
        <v>232</v>
      </c>
      <c r="V226" s="3" t="str">
        <f t="shared" si="21"/>
        <v/>
      </c>
      <c r="W226" s="3" t="e">
        <f t="shared" si="22"/>
        <v>#NUM!</v>
      </c>
      <c r="X226" s="3" t="str">
        <f t="shared" si="23"/>
        <v/>
      </c>
      <c r="Z226" s="2">
        <v>223</v>
      </c>
      <c r="AA226" s="3" t="s">
        <v>815</v>
      </c>
      <c r="AB226" s="3" t="s">
        <v>311</v>
      </c>
      <c r="AC226" s="3" t="str">
        <f>IF(AB226='๑. ข้อมูลทั่วไป ๑'!$C$19,$Z226,"")</f>
        <v/>
      </c>
      <c r="AD226" s="3" t="e">
        <f t="shared" si="24"/>
        <v>#NUM!</v>
      </c>
      <c r="AE226" s="3" t="str">
        <f t="shared" si="25"/>
        <v/>
      </c>
      <c r="AF226" s="3" t="e">
        <f>IF($AE226='๑. ข้อมูลทั่วไป ๑'!$C$20,Info!$AD226,"")</f>
        <v>#NUM!</v>
      </c>
    </row>
    <row r="227" spans="14:32" ht="14.5" customHeight="1">
      <c r="N227">
        <v>224</v>
      </c>
      <c r="O227" s="4">
        <v>10290</v>
      </c>
      <c r="P227" s="3" t="s">
        <v>816</v>
      </c>
      <c r="Q227" s="3" t="s">
        <v>813</v>
      </c>
      <c r="R227" s="3" t="s">
        <v>460</v>
      </c>
      <c r="S227" s="3" t="s">
        <v>814</v>
      </c>
      <c r="T227" s="3" t="str">
        <f t="shared" si="20"/>
        <v>บ้านคลองสวนพระสมุทรเจดีย์สมุทรปราการ</v>
      </c>
      <c r="U227" s="3" t="s">
        <v>232</v>
      </c>
      <c r="V227" s="3" t="str">
        <f t="shared" si="21"/>
        <v/>
      </c>
      <c r="W227" s="3" t="e">
        <f t="shared" si="22"/>
        <v>#NUM!</v>
      </c>
      <c r="X227" s="3" t="str">
        <f t="shared" si="23"/>
        <v/>
      </c>
      <c r="Z227" s="2">
        <v>224</v>
      </c>
      <c r="AA227" s="3" t="s">
        <v>817</v>
      </c>
      <c r="AB227" s="3" t="s">
        <v>311</v>
      </c>
      <c r="AC227" s="3" t="str">
        <f>IF(AB227='๑. ข้อมูลทั่วไป ๑'!$C$19,$Z227,"")</f>
        <v/>
      </c>
      <c r="AD227" s="3" t="e">
        <f t="shared" si="24"/>
        <v>#NUM!</v>
      </c>
      <c r="AE227" s="3" t="str">
        <f t="shared" si="25"/>
        <v/>
      </c>
      <c r="AF227" s="3" t="e">
        <f>IF($AE227='๑. ข้อมูลทั่วไป ๑'!$C$20,Info!$AD227,"")</f>
        <v>#NUM!</v>
      </c>
    </row>
    <row r="228" spans="14:32" ht="14.5" customHeight="1">
      <c r="N228">
        <v>225</v>
      </c>
      <c r="O228" s="4">
        <v>10290</v>
      </c>
      <c r="P228" s="3" t="s">
        <v>818</v>
      </c>
      <c r="Q228" s="3" t="s">
        <v>813</v>
      </c>
      <c r="R228" s="3" t="s">
        <v>460</v>
      </c>
      <c r="S228" s="3" t="s">
        <v>814</v>
      </c>
      <c r="T228" s="3" t="str">
        <f t="shared" si="20"/>
        <v>แหลมฟ้าผ่าพระสมุทรเจดีย์สมุทรปราการ</v>
      </c>
      <c r="U228" s="3" t="s">
        <v>232</v>
      </c>
      <c r="V228" s="3" t="str">
        <f t="shared" si="21"/>
        <v/>
      </c>
      <c r="W228" s="3" t="e">
        <f t="shared" si="22"/>
        <v>#NUM!</v>
      </c>
      <c r="X228" s="3" t="str">
        <f t="shared" si="23"/>
        <v/>
      </c>
      <c r="Z228" s="2">
        <v>225</v>
      </c>
      <c r="AA228" s="3" t="s">
        <v>819</v>
      </c>
      <c r="AB228" s="3" t="s">
        <v>311</v>
      </c>
      <c r="AC228" s="3" t="str">
        <f>IF(AB228='๑. ข้อมูลทั่วไป ๑'!$C$19,$Z228,"")</f>
        <v/>
      </c>
      <c r="AD228" s="3" t="e">
        <f t="shared" si="24"/>
        <v>#NUM!</v>
      </c>
      <c r="AE228" s="3" t="str">
        <f t="shared" si="25"/>
        <v/>
      </c>
      <c r="AF228" s="3" t="e">
        <f>IF($AE228='๑. ข้อมูลทั่วไป ๑'!$C$20,Info!$AD228,"")</f>
        <v>#NUM!</v>
      </c>
    </row>
    <row r="229" spans="14:32" ht="14.5" customHeight="1">
      <c r="N229">
        <v>226</v>
      </c>
      <c r="O229" s="4">
        <v>10290</v>
      </c>
      <c r="P229" s="3" t="s">
        <v>820</v>
      </c>
      <c r="Q229" s="3" t="s">
        <v>813</v>
      </c>
      <c r="R229" s="3" t="s">
        <v>460</v>
      </c>
      <c r="S229" s="3" t="s">
        <v>814</v>
      </c>
      <c r="T229" s="3" t="str">
        <f t="shared" si="20"/>
        <v>ปากคลองบางปลากดพระสมุทรเจดีย์สมุทรปราการ</v>
      </c>
      <c r="U229" s="3" t="s">
        <v>232</v>
      </c>
      <c r="V229" s="3" t="str">
        <f t="shared" si="21"/>
        <v/>
      </c>
      <c r="W229" s="3" t="e">
        <f t="shared" si="22"/>
        <v>#NUM!</v>
      </c>
      <c r="X229" s="3" t="str">
        <f t="shared" si="23"/>
        <v/>
      </c>
      <c r="Z229" s="2">
        <v>226</v>
      </c>
      <c r="AA229" s="3" t="s">
        <v>821</v>
      </c>
      <c r="AB229" s="3" t="s">
        <v>311</v>
      </c>
      <c r="AC229" s="3" t="str">
        <f>IF(AB229='๑. ข้อมูลทั่วไป ๑'!$C$19,$Z229,"")</f>
        <v/>
      </c>
      <c r="AD229" s="3" t="e">
        <f t="shared" si="24"/>
        <v>#NUM!</v>
      </c>
      <c r="AE229" s="3" t="str">
        <f t="shared" si="25"/>
        <v/>
      </c>
      <c r="AF229" s="3" t="e">
        <f>IF($AE229='๑. ข้อมูลทั่วไป ๑'!$C$20,Info!$AD229,"")</f>
        <v>#NUM!</v>
      </c>
    </row>
    <row r="230" spans="14:32" ht="14.5" customHeight="1">
      <c r="N230">
        <v>227</v>
      </c>
      <c r="O230" s="4">
        <v>10290</v>
      </c>
      <c r="P230" s="3" t="s">
        <v>822</v>
      </c>
      <c r="Q230" s="3" t="s">
        <v>813</v>
      </c>
      <c r="R230" s="3" t="s">
        <v>460</v>
      </c>
      <c r="S230" s="3" t="s">
        <v>814</v>
      </c>
      <c r="T230" s="3" t="str">
        <f t="shared" si="20"/>
        <v>ในคลองบางปลากดพระสมุทรเจดีย์สมุทรปราการ</v>
      </c>
      <c r="U230" s="3" t="s">
        <v>232</v>
      </c>
      <c r="V230" s="3" t="str">
        <f t="shared" si="21"/>
        <v/>
      </c>
      <c r="W230" s="3" t="e">
        <f t="shared" si="22"/>
        <v>#NUM!</v>
      </c>
      <c r="X230" s="3" t="str">
        <f t="shared" si="23"/>
        <v/>
      </c>
      <c r="Z230" s="2">
        <v>227</v>
      </c>
      <c r="AA230" s="3" t="s">
        <v>823</v>
      </c>
      <c r="AB230" s="3" t="s">
        <v>311</v>
      </c>
      <c r="AC230" s="3" t="str">
        <f>IF(AB230='๑. ข้อมูลทั่วไป ๑'!$C$19,$Z230,"")</f>
        <v/>
      </c>
      <c r="AD230" s="3" t="e">
        <f t="shared" si="24"/>
        <v>#NUM!</v>
      </c>
      <c r="AE230" s="3" t="str">
        <f t="shared" si="25"/>
        <v/>
      </c>
      <c r="AF230" s="3" t="e">
        <f>IF($AE230='๑. ข้อมูลทั่วไป ๑'!$C$20,Info!$AD230,"")</f>
        <v>#NUM!</v>
      </c>
    </row>
    <row r="231" spans="14:32" ht="14.5" customHeight="1">
      <c r="N231">
        <v>228</v>
      </c>
      <c r="O231" s="4">
        <v>10570</v>
      </c>
      <c r="P231" s="3" t="s">
        <v>824</v>
      </c>
      <c r="Q231" s="3" t="s">
        <v>824</v>
      </c>
      <c r="R231" s="3" t="s">
        <v>460</v>
      </c>
      <c r="S231" s="3" t="s">
        <v>825</v>
      </c>
      <c r="T231" s="3" t="str">
        <f t="shared" si="20"/>
        <v>บางเสาธงบางเสาธงสมุทรปราการ</v>
      </c>
      <c r="U231" s="3" t="s">
        <v>232</v>
      </c>
      <c r="V231" s="3" t="str">
        <f t="shared" si="21"/>
        <v/>
      </c>
      <c r="W231" s="3" t="e">
        <f t="shared" si="22"/>
        <v>#NUM!</v>
      </c>
      <c r="X231" s="3" t="str">
        <f t="shared" si="23"/>
        <v/>
      </c>
      <c r="Z231" s="2">
        <v>228</v>
      </c>
      <c r="AA231" s="3" t="s">
        <v>826</v>
      </c>
      <c r="AB231" s="3" t="s">
        <v>311</v>
      </c>
      <c r="AC231" s="3" t="str">
        <f>IF(AB231='๑. ข้อมูลทั่วไป ๑'!$C$19,$Z231,"")</f>
        <v/>
      </c>
      <c r="AD231" s="3" t="e">
        <f t="shared" si="24"/>
        <v>#NUM!</v>
      </c>
      <c r="AE231" s="3" t="str">
        <f t="shared" si="25"/>
        <v/>
      </c>
      <c r="AF231" s="3" t="e">
        <f>IF($AE231='๑. ข้อมูลทั่วไป ๑'!$C$20,Info!$AD231,"")</f>
        <v>#NUM!</v>
      </c>
    </row>
    <row r="232" spans="14:32" ht="14.5" customHeight="1">
      <c r="N232">
        <v>229</v>
      </c>
      <c r="O232" s="4">
        <v>10570</v>
      </c>
      <c r="P232" s="3" t="s">
        <v>827</v>
      </c>
      <c r="Q232" s="3" t="s">
        <v>824</v>
      </c>
      <c r="R232" s="3" t="s">
        <v>460</v>
      </c>
      <c r="S232" s="3" t="s">
        <v>825</v>
      </c>
      <c r="T232" s="3" t="str">
        <f t="shared" si="20"/>
        <v>ศีรษะจรเข้น้อยบางเสาธงสมุทรปราการ</v>
      </c>
      <c r="U232" s="3" t="s">
        <v>232</v>
      </c>
      <c r="V232" s="3" t="str">
        <f t="shared" si="21"/>
        <v/>
      </c>
      <c r="W232" s="3" t="e">
        <f t="shared" si="22"/>
        <v>#NUM!</v>
      </c>
      <c r="X232" s="3" t="str">
        <f t="shared" si="23"/>
        <v/>
      </c>
      <c r="Z232" s="2">
        <v>229</v>
      </c>
      <c r="AA232" s="3" t="s">
        <v>828</v>
      </c>
      <c r="AB232" s="3" t="s">
        <v>311</v>
      </c>
      <c r="AC232" s="3" t="str">
        <f>IF(AB232='๑. ข้อมูลทั่วไป ๑'!$C$19,$Z232,"")</f>
        <v/>
      </c>
      <c r="AD232" s="3" t="e">
        <f t="shared" si="24"/>
        <v>#NUM!</v>
      </c>
      <c r="AE232" s="3" t="str">
        <f t="shared" si="25"/>
        <v/>
      </c>
      <c r="AF232" s="3" t="e">
        <f>IF($AE232='๑. ข้อมูลทั่วไป ๑'!$C$20,Info!$AD232,"")</f>
        <v>#NUM!</v>
      </c>
    </row>
    <row r="233" spans="14:32" ht="14.5" customHeight="1">
      <c r="N233">
        <v>230</v>
      </c>
      <c r="O233" s="4">
        <v>10570</v>
      </c>
      <c r="P233" s="3" t="s">
        <v>829</v>
      </c>
      <c r="Q233" s="3" t="s">
        <v>824</v>
      </c>
      <c r="R233" s="3" t="s">
        <v>460</v>
      </c>
      <c r="S233" s="3" t="s">
        <v>825</v>
      </c>
      <c r="T233" s="3" t="str">
        <f t="shared" si="20"/>
        <v>ศีรษะจรเข้ใหญ่บางเสาธงสมุทรปราการ</v>
      </c>
      <c r="U233" s="3" t="s">
        <v>232</v>
      </c>
      <c r="V233" s="3" t="str">
        <f t="shared" si="21"/>
        <v/>
      </c>
      <c r="W233" s="3" t="e">
        <f t="shared" si="22"/>
        <v>#NUM!</v>
      </c>
      <c r="X233" s="3" t="str">
        <f t="shared" si="23"/>
        <v/>
      </c>
      <c r="Z233" s="2">
        <v>230</v>
      </c>
      <c r="AA233" s="3" t="s">
        <v>830</v>
      </c>
      <c r="AB233" s="3" t="s">
        <v>311</v>
      </c>
      <c r="AC233" s="3" t="str">
        <f>IF(AB233='๑. ข้อมูลทั่วไป ๑'!$C$19,$Z233,"")</f>
        <v/>
      </c>
      <c r="AD233" s="3" t="e">
        <f t="shared" si="24"/>
        <v>#NUM!</v>
      </c>
      <c r="AE233" s="3" t="str">
        <f t="shared" si="25"/>
        <v/>
      </c>
      <c r="AF233" s="3" t="e">
        <f>IF($AE233='๑. ข้อมูลทั่วไป ๑'!$C$20,Info!$AD233,"")</f>
        <v>#NUM!</v>
      </c>
    </row>
    <row r="234" spans="14:32" ht="14.5" customHeight="1">
      <c r="N234">
        <v>231</v>
      </c>
      <c r="O234" s="4">
        <v>11000</v>
      </c>
      <c r="P234" s="3" t="s">
        <v>831</v>
      </c>
      <c r="Q234" s="3" t="s">
        <v>832</v>
      </c>
      <c r="R234" s="3" t="s">
        <v>351</v>
      </c>
      <c r="S234" s="3" t="s">
        <v>833</v>
      </c>
      <c r="T234" s="3" t="str">
        <f t="shared" si="20"/>
        <v>สวนใหญ่เมืองนนทบุรีนนทบุรี</v>
      </c>
      <c r="U234" s="3" t="s">
        <v>232</v>
      </c>
      <c r="V234" s="3" t="str">
        <f t="shared" si="21"/>
        <v/>
      </c>
      <c r="W234" s="3" t="e">
        <f t="shared" si="22"/>
        <v>#NUM!</v>
      </c>
      <c r="X234" s="3" t="str">
        <f t="shared" si="23"/>
        <v/>
      </c>
      <c r="Z234" s="2">
        <v>231</v>
      </c>
      <c r="AA234" s="3" t="s">
        <v>834</v>
      </c>
      <c r="AB234" s="3" t="s">
        <v>311</v>
      </c>
      <c r="AC234" s="3" t="str">
        <f>IF(AB234='๑. ข้อมูลทั่วไป ๑'!$C$19,$Z234,"")</f>
        <v/>
      </c>
      <c r="AD234" s="3" t="e">
        <f t="shared" si="24"/>
        <v>#NUM!</v>
      </c>
      <c r="AE234" s="3" t="str">
        <f t="shared" si="25"/>
        <v/>
      </c>
      <c r="AF234" s="3" t="e">
        <f>IF($AE234='๑. ข้อมูลทั่วไป ๑'!$C$20,Info!$AD234,"")</f>
        <v>#NUM!</v>
      </c>
    </row>
    <row r="235" spans="14:32" ht="14.5" customHeight="1">
      <c r="N235">
        <v>232</v>
      </c>
      <c r="O235" s="4">
        <v>11000</v>
      </c>
      <c r="P235" s="3" t="s">
        <v>835</v>
      </c>
      <c r="Q235" s="3" t="s">
        <v>832</v>
      </c>
      <c r="R235" s="3" t="s">
        <v>351</v>
      </c>
      <c r="S235" s="3" t="s">
        <v>833</v>
      </c>
      <c r="T235" s="3" t="str">
        <f t="shared" si="20"/>
        <v>ตลาดขวัญเมืองนนทบุรีนนทบุรี</v>
      </c>
      <c r="U235" s="3" t="s">
        <v>232</v>
      </c>
      <c r="V235" s="3" t="str">
        <f t="shared" si="21"/>
        <v/>
      </c>
      <c r="W235" s="3" t="e">
        <f t="shared" si="22"/>
        <v>#NUM!</v>
      </c>
      <c r="X235" s="3" t="str">
        <f t="shared" si="23"/>
        <v/>
      </c>
      <c r="Z235" s="2">
        <v>232</v>
      </c>
      <c r="AA235" s="3" t="s">
        <v>836</v>
      </c>
      <c r="AB235" s="3" t="s">
        <v>311</v>
      </c>
      <c r="AC235" s="3" t="str">
        <f>IF(AB235='๑. ข้อมูลทั่วไป ๑'!$C$19,$Z235,"")</f>
        <v/>
      </c>
      <c r="AD235" s="3" t="e">
        <f t="shared" si="24"/>
        <v>#NUM!</v>
      </c>
      <c r="AE235" s="3" t="str">
        <f t="shared" si="25"/>
        <v/>
      </c>
      <c r="AF235" s="3" t="e">
        <f>IF($AE235='๑. ข้อมูลทั่วไป ๑'!$C$20,Info!$AD235,"")</f>
        <v>#NUM!</v>
      </c>
    </row>
    <row r="236" spans="14:32" ht="14.5" customHeight="1">
      <c r="N236">
        <v>233</v>
      </c>
      <c r="O236" s="4">
        <v>11000</v>
      </c>
      <c r="P236" s="3" t="s">
        <v>358</v>
      </c>
      <c r="Q236" s="3" t="s">
        <v>832</v>
      </c>
      <c r="R236" s="3" t="s">
        <v>351</v>
      </c>
      <c r="S236" s="3" t="s">
        <v>833</v>
      </c>
      <c r="T236" s="3" t="str">
        <f t="shared" si="20"/>
        <v>บางเขนเมืองนนทบุรีนนทบุรี</v>
      </c>
      <c r="U236" s="3" t="s">
        <v>232</v>
      </c>
      <c r="V236" s="3" t="str">
        <f t="shared" si="21"/>
        <v/>
      </c>
      <c r="W236" s="3" t="e">
        <f t="shared" si="22"/>
        <v>#NUM!</v>
      </c>
      <c r="X236" s="3" t="str">
        <f t="shared" si="23"/>
        <v/>
      </c>
      <c r="Z236" s="2">
        <v>233</v>
      </c>
      <c r="AA236" s="3" t="s">
        <v>837</v>
      </c>
      <c r="AB236" s="3" t="s">
        <v>311</v>
      </c>
      <c r="AC236" s="3" t="str">
        <f>IF(AB236='๑. ข้อมูลทั่วไป ๑'!$C$19,$Z236,"")</f>
        <v/>
      </c>
      <c r="AD236" s="3" t="e">
        <f t="shared" si="24"/>
        <v>#NUM!</v>
      </c>
      <c r="AE236" s="3" t="str">
        <f t="shared" si="25"/>
        <v/>
      </c>
      <c r="AF236" s="3" t="e">
        <f>IF($AE236='๑. ข้อมูลทั่วไป ๑'!$C$20,Info!$AD236,"")</f>
        <v>#NUM!</v>
      </c>
    </row>
    <row r="237" spans="14:32" ht="14.5" customHeight="1">
      <c r="N237">
        <v>234</v>
      </c>
      <c r="O237" s="4">
        <v>11000</v>
      </c>
      <c r="P237" s="3" t="s">
        <v>838</v>
      </c>
      <c r="Q237" s="3" t="s">
        <v>832</v>
      </c>
      <c r="R237" s="3" t="s">
        <v>351</v>
      </c>
      <c r="S237" s="3" t="s">
        <v>833</v>
      </c>
      <c r="T237" s="3" t="str">
        <f t="shared" si="20"/>
        <v>บางกระสอเมืองนนทบุรีนนทบุรี</v>
      </c>
      <c r="U237" s="3" t="s">
        <v>232</v>
      </c>
      <c r="V237" s="3" t="str">
        <f t="shared" si="21"/>
        <v/>
      </c>
      <c r="W237" s="3" t="e">
        <f t="shared" si="22"/>
        <v>#NUM!</v>
      </c>
      <c r="X237" s="3" t="str">
        <f t="shared" si="23"/>
        <v/>
      </c>
      <c r="Z237" s="2">
        <v>234</v>
      </c>
      <c r="AA237" s="3" t="s">
        <v>839</v>
      </c>
      <c r="AB237" s="3" t="s">
        <v>315</v>
      </c>
      <c r="AC237" s="3" t="str">
        <f>IF(AB237='๑. ข้อมูลทั่วไป ๑'!$C$19,$Z237,"")</f>
        <v/>
      </c>
      <c r="AD237" s="3" t="e">
        <f t="shared" si="24"/>
        <v>#NUM!</v>
      </c>
      <c r="AE237" s="3" t="str">
        <f t="shared" si="25"/>
        <v/>
      </c>
      <c r="AF237" s="3" t="e">
        <f>IF($AE237='๑. ข้อมูลทั่วไป ๑'!$C$20,Info!$AD237,"")</f>
        <v>#NUM!</v>
      </c>
    </row>
    <row r="238" spans="14:32" ht="14.5" customHeight="1">
      <c r="N238">
        <v>235</v>
      </c>
      <c r="O238" s="4">
        <v>11000</v>
      </c>
      <c r="P238" s="3" t="s">
        <v>840</v>
      </c>
      <c r="Q238" s="3" t="s">
        <v>832</v>
      </c>
      <c r="R238" s="3" t="s">
        <v>351</v>
      </c>
      <c r="S238" s="3" t="s">
        <v>833</v>
      </c>
      <c r="T238" s="3" t="str">
        <f t="shared" si="20"/>
        <v>ท่าทรายเมืองนนทบุรีนนทบุรี</v>
      </c>
      <c r="U238" s="3" t="s">
        <v>232</v>
      </c>
      <c r="V238" s="3" t="str">
        <f t="shared" si="21"/>
        <v/>
      </c>
      <c r="W238" s="3" t="e">
        <f t="shared" si="22"/>
        <v>#NUM!</v>
      </c>
      <c r="X238" s="3" t="str">
        <f t="shared" si="23"/>
        <v/>
      </c>
      <c r="Z238" s="2">
        <v>235</v>
      </c>
      <c r="AA238" s="3" t="s">
        <v>841</v>
      </c>
      <c r="AB238" s="3" t="s">
        <v>315</v>
      </c>
      <c r="AC238" s="3" t="str">
        <f>IF(AB238='๑. ข้อมูลทั่วไป ๑'!$C$19,$Z238,"")</f>
        <v/>
      </c>
      <c r="AD238" s="3" t="e">
        <f t="shared" si="24"/>
        <v>#NUM!</v>
      </c>
      <c r="AE238" s="3" t="str">
        <f t="shared" si="25"/>
        <v/>
      </c>
      <c r="AF238" s="3" t="e">
        <f>IF($AE238='๑. ข้อมูลทั่วไป ๑'!$C$20,Info!$AD238,"")</f>
        <v>#NUM!</v>
      </c>
    </row>
    <row r="239" spans="14:32" ht="14.5" customHeight="1">
      <c r="N239">
        <v>236</v>
      </c>
      <c r="O239" s="4">
        <v>11000</v>
      </c>
      <c r="P239" s="3" t="s">
        <v>660</v>
      </c>
      <c r="Q239" s="3" t="s">
        <v>832</v>
      </c>
      <c r="R239" s="3" t="s">
        <v>351</v>
      </c>
      <c r="S239" s="3" t="s">
        <v>833</v>
      </c>
      <c r="T239" s="3" t="str">
        <f t="shared" si="20"/>
        <v>บางไผ่เมืองนนทบุรีนนทบุรี</v>
      </c>
      <c r="U239" s="3" t="s">
        <v>232</v>
      </c>
      <c r="V239" s="3" t="str">
        <f t="shared" si="21"/>
        <v/>
      </c>
      <c r="W239" s="3" t="e">
        <f t="shared" si="22"/>
        <v>#NUM!</v>
      </c>
      <c r="X239" s="3" t="str">
        <f t="shared" si="23"/>
        <v/>
      </c>
      <c r="Z239" s="2">
        <v>236</v>
      </c>
      <c r="AA239" s="3" t="s">
        <v>842</v>
      </c>
      <c r="AB239" s="3" t="s">
        <v>315</v>
      </c>
      <c r="AC239" s="3" t="str">
        <f>IF(AB239='๑. ข้อมูลทั่วไป ๑'!$C$19,$Z239,"")</f>
        <v/>
      </c>
      <c r="AD239" s="3" t="e">
        <f t="shared" si="24"/>
        <v>#NUM!</v>
      </c>
      <c r="AE239" s="3" t="str">
        <f t="shared" si="25"/>
        <v/>
      </c>
      <c r="AF239" s="3" t="e">
        <f>IF($AE239='๑. ข้อมูลทั่วไป ๑'!$C$20,Info!$AD239,"")</f>
        <v>#NUM!</v>
      </c>
    </row>
    <row r="240" spans="14:32" ht="14.5" customHeight="1">
      <c r="N240">
        <v>237</v>
      </c>
      <c r="O240" s="4">
        <v>11000</v>
      </c>
      <c r="P240" s="3" t="s">
        <v>843</v>
      </c>
      <c r="Q240" s="3" t="s">
        <v>832</v>
      </c>
      <c r="R240" s="3" t="s">
        <v>351</v>
      </c>
      <c r="S240" s="3" t="s">
        <v>833</v>
      </c>
      <c r="T240" s="3" t="str">
        <f t="shared" si="20"/>
        <v>บางศรีเมืองเมืองนนทบุรีนนทบุรี</v>
      </c>
      <c r="U240" s="3" t="s">
        <v>232</v>
      </c>
      <c r="V240" s="3" t="str">
        <f t="shared" si="21"/>
        <v/>
      </c>
      <c r="W240" s="3" t="e">
        <f t="shared" si="22"/>
        <v>#NUM!</v>
      </c>
      <c r="X240" s="3" t="str">
        <f t="shared" si="23"/>
        <v/>
      </c>
      <c r="Z240" s="2">
        <v>237</v>
      </c>
      <c r="AA240" s="3" t="s">
        <v>844</v>
      </c>
      <c r="AB240" s="3" t="s">
        <v>315</v>
      </c>
      <c r="AC240" s="3" t="str">
        <f>IF(AB240='๑. ข้อมูลทั่วไป ๑'!$C$19,$Z240,"")</f>
        <v/>
      </c>
      <c r="AD240" s="3" t="e">
        <f t="shared" si="24"/>
        <v>#NUM!</v>
      </c>
      <c r="AE240" s="3" t="str">
        <f t="shared" si="25"/>
        <v/>
      </c>
      <c r="AF240" s="3" t="e">
        <f>IF($AE240='๑. ข้อมูลทั่วไป ๑'!$C$20,Info!$AD240,"")</f>
        <v>#NUM!</v>
      </c>
    </row>
    <row r="241" spans="14:32" ht="14.5" customHeight="1">
      <c r="N241">
        <v>238</v>
      </c>
      <c r="O241" s="4">
        <v>11000</v>
      </c>
      <c r="P241" s="3" t="s">
        <v>845</v>
      </c>
      <c r="Q241" s="3" t="s">
        <v>832</v>
      </c>
      <c r="R241" s="3" t="s">
        <v>351</v>
      </c>
      <c r="S241" s="3" t="s">
        <v>833</v>
      </c>
      <c r="T241" s="3" t="str">
        <f t="shared" si="20"/>
        <v>บางกร่างเมืองนนทบุรีนนทบุรี</v>
      </c>
      <c r="U241" s="3" t="s">
        <v>232</v>
      </c>
      <c r="V241" s="3" t="str">
        <f t="shared" si="21"/>
        <v/>
      </c>
      <c r="W241" s="3" t="e">
        <f t="shared" si="22"/>
        <v>#NUM!</v>
      </c>
      <c r="X241" s="3" t="str">
        <f t="shared" si="23"/>
        <v/>
      </c>
      <c r="Z241" s="2">
        <v>238</v>
      </c>
      <c r="AA241" s="3" t="s">
        <v>846</v>
      </c>
      <c r="AB241" s="3" t="s">
        <v>315</v>
      </c>
      <c r="AC241" s="3" t="str">
        <f>IF(AB241='๑. ข้อมูลทั่วไป ๑'!$C$19,$Z241,"")</f>
        <v/>
      </c>
      <c r="AD241" s="3" t="e">
        <f t="shared" si="24"/>
        <v>#NUM!</v>
      </c>
      <c r="AE241" s="3" t="str">
        <f t="shared" si="25"/>
        <v/>
      </c>
      <c r="AF241" s="3" t="e">
        <f>IF($AE241='๑. ข้อมูลทั่วไป ๑'!$C$20,Info!$AD241,"")</f>
        <v>#NUM!</v>
      </c>
    </row>
    <row r="242" spans="14:32" ht="14.5" customHeight="1">
      <c r="N242">
        <v>239</v>
      </c>
      <c r="O242" s="4">
        <v>11000</v>
      </c>
      <c r="P242" s="3" t="s">
        <v>847</v>
      </c>
      <c r="Q242" s="3" t="s">
        <v>832</v>
      </c>
      <c r="R242" s="3" t="s">
        <v>351</v>
      </c>
      <c r="S242" s="3" t="s">
        <v>833</v>
      </c>
      <c r="T242" s="3" t="str">
        <f t="shared" si="20"/>
        <v>ไทรม้าเมืองนนทบุรีนนทบุรี</v>
      </c>
      <c r="U242" s="3" t="s">
        <v>232</v>
      </c>
      <c r="V242" s="3" t="str">
        <f t="shared" si="21"/>
        <v/>
      </c>
      <c r="W242" s="3" t="e">
        <f t="shared" si="22"/>
        <v>#NUM!</v>
      </c>
      <c r="X242" s="3" t="str">
        <f t="shared" si="23"/>
        <v/>
      </c>
      <c r="Z242" s="2">
        <v>239</v>
      </c>
      <c r="AA242" s="3" t="s">
        <v>848</v>
      </c>
      <c r="AB242" s="3" t="s">
        <v>315</v>
      </c>
      <c r="AC242" s="3" t="str">
        <f>IF(AB242='๑. ข้อมูลทั่วไป ๑'!$C$19,$Z242,"")</f>
        <v/>
      </c>
      <c r="AD242" s="3" t="e">
        <f t="shared" si="24"/>
        <v>#NUM!</v>
      </c>
      <c r="AE242" s="3" t="str">
        <f t="shared" si="25"/>
        <v/>
      </c>
      <c r="AF242" s="3" t="e">
        <f>IF($AE242='๑. ข้อมูลทั่วไป ๑'!$C$20,Info!$AD242,"")</f>
        <v>#NUM!</v>
      </c>
    </row>
    <row r="243" spans="14:32" ht="14.5" customHeight="1">
      <c r="N243">
        <v>240</v>
      </c>
      <c r="O243" s="4">
        <v>11000</v>
      </c>
      <c r="P243" s="3" t="s">
        <v>849</v>
      </c>
      <c r="Q243" s="3" t="s">
        <v>832</v>
      </c>
      <c r="R243" s="3" t="s">
        <v>351</v>
      </c>
      <c r="S243" s="3" t="s">
        <v>833</v>
      </c>
      <c r="T243" s="3" t="str">
        <f t="shared" si="20"/>
        <v>บางรักน้อยเมืองนนทบุรีนนทบุรี</v>
      </c>
      <c r="U243" s="3" t="s">
        <v>232</v>
      </c>
      <c r="V243" s="3" t="str">
        <f t="shared" si="21"/>
        <v/>
      </c>
      <c r="W243" s="3" t="e">
        <f t="shared" si="22"/>
        <v>#NUM!</v>
      </c>
      <c r="X243" s="3" t="str">
        <f t="shared" si="23"/>
        <v/>
      </c>
      <c r="Z243" s="2">
        <v>240</v>
      </c>
      <c r="AA243" s="3" t="s">
        <v>850</v>
      </c>
      <c r="AB243" s="3" t="s">
        <v>315</v>
      </c>
      <c r="AC243" s="3" t="str">
        <f>IF(AB243='๑. ข้อมูลทั่วไป ๑'!$C$19,$Z243,"")</f>
        <v/>
      </c>
      <c r="AD243" s="3" t="e">
        <f t="shared" si="24"/>
        <v>#NUM!</v>
      </c>
      <c r="AE243" s="3" t="str">
        <f t="shared" si="25"/>
        <v/>
      </c>
      <c r="AF243" s="3" t="e">
        <f>IF($AE243='๑. ข้อมูลทั่วไป ๑'!$C$20,Info!$AD243,"")</f>
        <v>#NUM!</v>
      </c>
    </row>
    <row r="244" spans="14:32" ht="14.5" customHeight="1">
      <c r="N244">
        <v>241</v>
      </c>
      <c r="O244" s="4">
        <v>11130</v>
      </c>
      <c r="P244" s="3" t="s">
        <v>851</v>
      </c>
      <c r="Q244" s="3" t="s">
        <v>852</v>
      </c>
      <c r="R244" s="3" t="s">
        <v>351</v>
      </c>
      <c r="S244" s="3" t="s">
        <v>853</v>
      </c>
      <c r="T244" s="3" t="str">
        <f t="shared" si="20"/>
        <v>วัดชลอบางกรวยนนทบุรี</v>
      </c>
      <c r="U244" s="3" t="s">
        <v>232</v>
      </c>
      <c r="V244" s="3" t="str">
        <f t="shared" si="21"/>
        <v/>
      </c>
      <c r="W244" s="3" t="e">
        <f t="shared" si="22"/>
        <v>#NUM!</v>
      </c>
      <c r="X244" s="3" t="str">
        <f t="shared" si="23"/>
        <v/>
      </c>
      <c r="Z244" s="2">
        <v>241</v>
      </c>
      <c r="AA244" s="3" t="s">
        <v>854</v>
      </c>
      <c r="AB244" s="3" t="s">
        <v>315</v>
      </c>
      <c r="AC244" s="3" t="str">
        <f>IF(AB244='๑. ข้อมูลทั่วไป ๑'!$C$19,$Z244,"")</f>
        <v/>
      </c>
      <c r="AD244" s="3" t="e">
        <f t="shared" si="24"/>
        <v>#NUM!</v>
      </c>
      <c r="AE244" s="3" t="str">
        <f t="shared" si="25"/>
        <v/>
      </c>
      <c r="AF244" s="3" t="e">
        <f>IF($AE244='๑. ข้อมูลทั่วไป ๑'!$C$20,Info!$AD244,"")</f>
        <v>#NUM!</v>
      </c>
    </row>
    <row r="245" spans="14:32" ht="14.5" customHeight="1">
      <c r="N245">
        <v>242</v>
      </c>
      <c r="O245" s="4">
        <v>11130</v>
      </c>
      <c r="P245" s="3" t="s">
        <v>852</v>
      </c>
      <c r="Q245" s="3" t="s">
        <v>852</v>
      </c>
      <c r="R245" s="3" t="s">
        <v>351</v>
      </c>
      <c r="S245" s="3" t="s">
        <v>853</v>
      </c>
      <c r="T245" s="3" t="str">
        <f t="shared" si="20"/>
        <v>บางกรวยบางกรวยนนทบุรี</v>
      </c>
      <c r="U245" s="3" t="s">
        <v>232</v>
      </c>
      <c r="V245" s="3" t="str">
        <f t="shared" si="21"/>
        <v/>
      </c>
      <c r="W245" s="3" t="e">
        <f t="shared" si="22"/>
        <v>#NUM!</v>
      </c>
      <c r="X245" s="3" t="str">
        <f t="shared" si="23"/>
        <v/>
      </c>
      <c r="Z245" s="2">
        <v>242</v>
      </c>
      <c r="AA245" s="3" t="s">
        <v>855</v>
      </c>
      <c r="AB245" s="3" t="s">
        <v>315</v>
      </c>
      <c r="AC245" s="3" t="str">
        <f>IF(AB245='๑. ข้อมูลทั่วไป ๑'!$C$19,$Z245,"")</f>
        <v/>
      </c>
      <c r="AD245" s="3" t="e">
        <f t="shared" si="24"/>
        <v>#NUM!</v>
      </c>
      <c r="AE245" s="3" t="str">
        <f t="shared" si="25"/>
        <v/>
      </c>
      <c r="AF245" s="3" t="e">
        <f>IF($AE245='๑. ข้อมูลทั่วไป ๑'!$C$20,Info!$AD245,"")</f>
        <v>#NUM!</v>
      </c>
    </row>
    <row r="246" spans="14:32" ht="14.5" customHeight="1">
      <c r="N246">
        <v>243</v>
      </c>
      <c r="O246" s="4">
        <v>11130</v>
      </c>
      <c r="P246" s="3" t="s">
        <v>856</v>
      </c>
      <c r="Q246" s="3" t="s">
        <v>852</v>
      </c>
      <c r="R246" s="3" t="s">
        <v>351</v>
      </c>
      <c r="S246" s="3" t="s">
        <v>853</v>
      </c>
      <c r="T246" s="3" t="str">
        <f t="shared" si="20"/>
        <v>บางสีทองบางกรวยนนทบุรี</v>
      </c>
      <c r="U246" s="3" t="s">
        <v>232</v>
      </c>
      <c r="V246" s="3" t="str">
        <f t="shared" si="21"/>
        <v/>
      </c>
      <c r="W246" s="3" t="e">
        <f t="shared" si="22"/>
        <v>#NUM!</v>
      </c>
      <c r="X246" s="3" t="str">
        <f t="shared" si="23"/>
        <v/>
      </c>
      <c r="Z246" s="2">
        <v>243</v>
      </c>
      <c r="AA246" s="3" t="s">
        <v>857</v>
      </c>
      <c r="AB246" s="3" t="s">
        <v>315</v>
      </c>
      <c r="AC246" s="3" t="str">
        <f>IF(AB246='๑. ข้อมูลทั่วไป ๑'!$C$19,$Z246,"")</f>
        <v/>
      </c>
      <c r="AD246" s="3" t="e">
        <f t="shared" si="24"/>
        <v>#NUM!</v>
      </c>
      <c r="AE246" s="3" t="str">
        <f t="shared" si="25"/>
        <v/>
      </c>
      <c r="AF246" s="3" t="e">
        <f>IF($AE246='๑. ข้อมูลทั่วไป ๑'!$C$20,Info!$AD246,"")</f>
        <v>#NUM!</v>
      </c>
    </row>
    <row r="247" spans="14:32" ht="14.5" customHeight="1">
      <c r="N247">
        <v>244</v>
      </c>
      <c r="O247" s="4">
        <v>11130</v>
      </c>
      <c r="P247" s="3" t="s">
        <v>858</v>
      </c>
      <c r="Q247" s="3" t="s">
        <v>852</v>
      </c>
      <c r="R247" s="3" t="s">
        <v>351</v>
      </c>
      <c r="S247" s="3" t="s">
        <v>853</v>
      </c>
      <c r="T247" s="3" t="str">
        <f t="shared" si="20"/>
        <v>บางขนุนบางกรวยนนทบุรี</v>
      </c>
      <c r="U247" s="3" t="s">
        <v>232</v>
      </c>
      <c r="V247" s="3" t="str">
        <f t="shared" si="21"/>
        <v/>
      </c>
      <c r="W247" s="3" t="e">
        <f t="shared" si="22"/>
        <v>#NUM!</v>
      </c>
      <c r="X247" s="3" t="str">
        <f t="shared" si="23"/>
        <v/>
      </c>
      <c r="Z247" s="2">
        <v>244</v>
      </c>
      <c r="AA247" s="3" t="s">
        <v>859</v>
      </c>
      <c r="AB247" s="3" t="s">
        <v>320</v>
      </c>
      <c r="AC247" s="3" t="str">
        <f>IF(AB247='๑. ข้อมูลทั่วไป ๑'!$C$19,$Z247,"")</f>
        <v/>
      </c>
      <c r="AD247" s="3" t="e">
        <f t="shared" si="24"/>
        <v>#NUM!</v>
      </c>
      <c r="AE247" s="3" t="str">
        <f t="shared" si="25"/>
        <v/>
      </c>
      <c r="AF247" s="3" t="e">
        <f>IF($AE247='๑. ข้อมูลทั่วไป ๑'!$C$20,Info!$AD247,"")</f>
        <v>#NUM!</v>
      </c>
    </row>
    <row r="248" spans="14:32" ht="14.5" customHeight="1">
      <c r="N248">
        <v>245</v>
      </c>
      <c r="O248" s="4">
        <v>11130</v>
      </c>
      <c r="P248" s="3" t="s">
        <v>860</v>
      </c>
      <c r="Q248" s="3" t="s">
        <v>852</v>
      </c>
      <c r="R248" s="3" t="s">
        <v>351</v>
      </c>
      <c r="S248" s="3" t="s">
        <v>853</v>
      </c>
      <c r="T248" s="3" t="str">
        <f t="shared" si="20"/>
        <v>บางขุนกองบางกรวยนนทบุรี</v>
      </c>
      <c r="U248" s="3" t="s">
        <v>232</v>
      </c>
      <c r="V248" s="3" t="str">
        <f t="shared" si="21"/>
        <v/>
      </c>
      <c r="W248" s="3" t="e">
        <f t="shared" si="22"/>
        <v>#NUM!</v>
      </c>
      <c r="X248" s="3" t="str">
        <f t="shared" si="23"/>
        <v/>
      </c>
      <c r="Z248" s="2">
        <v>245</v>
      </c>
      <c r="AA248" s="3" t="s">
        <v>861</v>
      </c>
      <c r="AB248" s="3" t="s">
        <v>320</v>
      </c>
      <c r="AC248" s="3" t="str">
        <f>IF(AB248='๑. ข้อมูลทั่วไป ๑'!$C$19,$Z248,"")</f>
        <v/>
      </c>
      <c r="AD248" s="3" t="e">
        <f t="shared" si="24"/>
        <v>#NUM!</v>
      </c>
      <c r="AE248" s="3" t="str">
        <f t="shared" si="25"/>
        <v/>
      </c>
      <c r="AF248" s="3" t="e">
        <f>IF($AE248='๑. ข้อมูลทั่วไป ๑'!$C$20,Info!$AD248,"")</f>
        <v>#NUM!</v>
      </c>
    </row>
    <row r="249" spans="14:32" ht="14.5" customHeight="1">
      <c r="N249">
        <v>246</v>
      </c>
      <c r="O249" s="4">
        <v>11130</v>
      </c>
      <c r="P249" s="3" t="s">
        <v>862</v>
      </c>
      <c r="Q249" s="3" t="s">
        <v>852</v>
      </c>
      <c r="R249" s="3" t="s">
        <v>351</v>
      </c>
      <c r="S249" s="3" t="s">
        <v>853</v>
      </c>
      <c r="T249" s="3" t="str">
        <f t="shared" si="20"/>
        <v>บางคูเวียงบางกรวยนนทบุรี</v>
      </c>
      <c r="U249" s="3" t="s">
        <v>232</v>
      </c>
      <c r="V249" s="3" t="str">
        <f t="shared" si="21"/>
        <v/>
      </c>
      <c r="W249" s="3" t="e">
        <f t="shared" si="22"/>
        <v>#NUM!</v>
      </c>
      <c r="X249" s="3" t="str">
        <f t="shared" si="23"/>
        <v/>
      </c>
      <c r="Z249" s="2">
        <v>246</v>
      </c>
      <c r="AA249" s="3" t="s">
        <v>863</v>
      </c>
      <c r="AB249" s="3" t="s">
        <v>320</v>
      </c>
      <c r="AC249" s="3" t="str">
        <f>IF(AB249='๑. ข้อมูลทั่วไป ๑'!$C$19,$Z249,"")</f>
        <v/>
      </c>
      <c r="AD249" s="3" t="e">
        <f t="shared" si="24"/>
        <v>#NUM!</v>
      </c>
      <c r="AE249" s="3" t="str">
        <f t="shared" si="25"/>
        <v/>
      </c>
      <c r="AF249" s="3" t="e">
        <f>IF($AE249='๑. ข้อมูลทั่วไป ๑'!$C$20,Info!$AD249,"")</f>
        <v>#NUM!</v>
      </c>
    </row>
    <row r="250" spans="14:32" ht="14.5" customHeight="1">
      <c r="N250">
        <v>247</v>
      </c>
      <c r="O250" s="4">
        <v>11130</v>
      </c>
      <c r="P250" s="3" t="s">
        <v>864</v>
      </c>
      <c r="Q250" s="3" t="s">
        <v>852</v>
      </c>
      <c r="R250" s="3" t="s">
        <v>351</v>
      </c>
      <c r="S250" s="3" t="s">
        <v>853</v>
      </c>
      <c r="T250" s="3" t="str">
        <f t="shared" si="20"/>
        <v>มหาสวัสดิ์บางกรวยนนทบุรี</v>
      </c>
      <c r="U250" s="3" t="s">
        <v>232</v>
      </c>
      <c r="V250" s="3" t="str">
        <f t="shared" si="21"/>
        <v/>
      </c>
      <c r="W250" s="3" t="e">
        <f t="shared" si="22"/>
        <v>#NUM!</v>
      </c>
      <c r="X250" s="3" t="str">
        <f t="shared" si="23"/>
        <v/>
      </c>
      <c r="Z250" s="2">
        <v>247</v>
      </c>
      <c r="AA250" s="3" t="s">
        <v>865</v>
      </c>
      <c r="AB250" s="3" t="s">
        <v>320</v>
      </c>
      <c r="AC250" s="3" t="str">
        <f>IF(AB250='๑. ข้อมูลทั่วไป ๑'!$C$19,$Z250,"")</f>
        <v/>
      </c>
      <c r="AD250" s="3" t="e">
        <f t="shared" si="24"/>
        <v>#NUM!</v>
      </c>
      <c r="AE250" s="3" t="str">
        <f t="shared" si="25"/>
        <v/>
      </c>
      <c r="AF250" s="3" t="e">
        <f>IF($AE250='๑. ข้อมูลทั่วไป ๑'!$C$20,Info!$AD250,"")</f>
        <v>#NUM!</v>
      </c>
    </row>
    <row r="251" spans="14:32" ht="14.5" customHeight="1">
      <c r="N251">
        <v>248</v>
      </c>
      <c r="O251" s="4">
        <v>11130</v>
      </c>
      <c r="P251" s="3" t="s">
        <v>866</v>
      </c>
      <c r="Q251" s="3" t="s">
        <v>852</v>
      </c>
      <c r="R251" s="3" t="s">
        <v>351</v>
      </c>
      <c r="S251" s="3" t="s">
        <v>853</v>
      </c>
      <c r="T251" s="3" t="str">
        <f t="shared" si="20"/>
        <v>ปลายบางบางกรวยนนทบุรี</v>
      </c>
      <c r="U251" s="3" t="s">
        <v>232</v>
      </c>
      <c r="V251" s="3" t="str">
        <f t="shared" si="21"/>
        <v/>
      </c>
      <c r="W251" s="3" t="e">
        <f t="shared" si="22"/>
        <v>#NUM!</v>
      </c>
      <c r="X251" s="3" t="str">
        <f t="shared" si="23"/>
        <v/>
      </c>
      <c r="Z251" s="2">
        <v>248</v>
      </c>
      <c r="AA251" s="3" t="s">
        <v>867</v>
      </c>
      <c r="AB251" s="3" t="s">
        <v>320</v>
      </c>
      <c r="AC251" s="3" t="str">
        <f>IF(AB251='๑. ข้อมูลทั่วไป ๑'!$C$19,$Z251,"")</f>
        <v/>
      </c>
      <c r="AD251" s="3" t="e">
        <f t="shared" si="24"/>
        <v>#NUM!</v>
      </c>
      <c r="AE251" s="3" t="str">
        <f t="shared" si="25"/>
        <v/>
      </c>
      <c r="AF251" s="3" t="e">
        <f>IF($AE251='๑. ข้อมูลทั่วไป ๑'!$C$20,Info!$AD251,"")</f>
        <v>#NUM!</v>
      </c>
    </row>
    <row r="252" spans="14:32" ht="14.5" customHeight="1">
      <c r="N252">
        <v>249</v>
      </c>
      <c r="O252" s="4">
        <v>11130</v>
      </c>
      <c r="P252" s="3" t="s">
        <v>868</v>
      </c>
      <c r="Q252" s="3" t="s">
        <v>852</v>
      </c>
      <c r="R252" s="3" t="s">
        <v>351</v>
      </c>
      <c r="S252" s="3" t="s">
        <v>853</v>
      </c>
      <c r="T252" s="3" t="str">
        <f t="shared" si="20"/>
        <v>ศาลากลางบางกรวยนนทบุรี</v>
      </c>
      <c r="U252" s="3" t="s">
        <v>232</v>
      </c>
      <c r="V252" s="3" t="str">
        <f t="shared" si="21"/>
        <v/>
      </c>
      <c r="W252" s="3" t="e">
        <f t="shared" si="22"/>
        <v>#NUM!</v>
      </c>
      <c r="X252" s="3" t="str">
        <f t="shared" si="23"/>
        <v/>
      </c>
      <c r="Z252" s="2">
        <v>249</v>
      </c>
      <c r="AA252" s="3" t="s">
        <v>869</v>
      </c>
      <c r="AB252" s="3" t="s">
        <v>320</v>
      </c>
      <c r="AC252" s="3" t="str">
        <f>IF(AB252='๑. ข้อมูลทั่วไป ๑'!$C$19,$Z252,"")</f>
        <v/>
      </c>
      <c r="AD252" s="3" t="e">
        <f t="shared" si="24"/>
        <v>#NUM!</v>
      </c>
      <c r="AE252" s="3" t="str">
        <f t="shared" si="25"/>
        <v/>
      </c>
      <c r="AF252" s="3" t="e">
        <f>IF($AE252='๑. ข้อมูลทั่วไป ๑'!$C$20,Info!$AD252,"")</f>
        <v>#NUM!</v>
      </c>
    </row>
    <row r="253" spans="14:32" ht="14.5" customHeight="1">
      <c r="N253">
        <v>250</v>
      </c>
      <c r="O253" s="4">
        <v>11140</v>
      </c>
      <c r="P253" s="3" t="s">
        <v>870</v>
      </c>
      <c r="Q253" s="3" t="s">
        <v>871</v>
      </c>
      <c r="R253" s="3" t="s">
        <v>351</v>
      </c>
      <c r="S253" s="3" t="s">
        <v>872</v>
      </c>
      <c r="T253" s="3" t="str">
        <f t="shared" si="20"/>
        <v>บางม่วงบางใหญ่นนทบุรี</v>
      </c>
      <c r="U253" s="3" t="s">
        <v>232</v>
      </c>
      <c r="V253" s="3" t="str">
        <f t="shared" si="21"/>
        <v/>
      </c>
      <c r="W253" s="3" t="e">
        <f t="shared" si="22"/>
        <v>#NUM!</v>
      </c>
      <c r="X253" s="3" t="str">
        <f t="shared" si="23"/>
        <v/>
      </c>
      <c r="Z253" s="2">
        <v>250</v>
      </c>
      <c r="AA253" s="3" t="s">
        <v>873</v>
      </c>
      <c r="AB253" s="3" t="s">
        <v>320</v>
      </c>
      <c r="AC253" s="3" t="str">
        <f>IF(AB253='๑. ข้อมูลทั่วไป ๑'!$C$19,$Z253,"")</f>
        <v/>
      </c>
      <c r="AD253" s="3" t="e">
        <f t="shared" si="24"/>
        <v>#NUM!</v>
      </c>
      <c r="AE253" s="3" t="str">
        <f t="shared" si="25"/>
        <v/>
      </c>
      <c r="AF253" s="3" t="e">
        <f>IF($AE253='๑. ข้อมูลทั่วไป ๑'!$C$20,Info!$AD253,"")</f>
        <v>#NUM!</v>
      </c>
    </row>
    <row r="254" spans="14:32" ht="14.5" customHeight="1">
      <c r="N254">
        <v>251</v>
      </c>
      <c r="O254" s="4">
        <v>11140</v>
      </c>
      <c r="P254" s="3" t="s">
        <v>874</v>
      </c>
      <c r="Q254" s="3" t="s">
        <v>871</v>
      </c>
      <c r="R254" s="3" t="s">
        <v>351</v>
      </c>
      <c r="S254" s="3" t="s">
        <v>872</v>
      </c>
      <c r="T254" s="3" t="str">
        <f t="shared" si="20"/>
        <v>บางแม่นางบางใหญ่นนทบุรี</v>
      </c>
      <c r="U254" s="3" t="s">
        <v>232</v>
      </c>
      <c r="V254" s="3" t="str">
        <f t="shared" si="21"/>
        <v/>
      </c>
      <c r="W254" s="3" t="e">
        <f t="shared" si="22"/>
        <v>#NUM!</v>
      </c>
      <c r="X254" s="3" t="str">
        <f t="shared" si="23"/>
        <v/>
      </c>
      <c r="Z254" s="2">
        <v>251</v>
      </c>
      <c r="AA254" s="3" t="s">
        <v>875</v>
      </c>
      <c r="AB254" s="3" t="s">
        <v>323</v>
      </c>
      <c r="AC254" s="3" t="str">
        <f>IF(AB254='๑. ข้อมูลทั่วไป ๑'!$C$19,$Z254,"")</f>
        <v/>
      </c>
      <c r="AD254" s="3" t="e">
        <f t="shared" si="24"/>
        <v>#NUM!</v>
      </c>
      <c r="AE254" s="3" t="str">
        <f t="shared" si="25"/>
        <v/>
      </c>
      <c r="AF254" s="3" t="e">
        <f>IF($AE254='๑. ข้อมูลทั่วไป ๑'!$C$20,Info!$AD254,"")</f>
        <v>#NUM!</v>
      </c>
    </row>
    <row r="255" spans="14:32" ht="14.5" customHeight="1">
      <c r="N255">
        <v>252</v>
      </c>
      <c r="O255" s="4">
        <v>11140</v>
      </c>
      <c r="P255" s="3" t="s">
        <v>876</v>
      </c>
      <c r="Q255" s="3" t="s">
        <v>871</v>
      </c>
      <c r="R255" s="3" t="s">
        <v>351</v>
      </c>
      <c r="S255" s="3" t="s">
        <v>872</v>
      </c>
      <c r="T255" s="3" t="str">
        <f t="shared" si="20"/>
        <v>บางเลนบางใหญ่นนทบุรี</v>
      </c>
      <c r="U255" s="3" t="s">
        <v>232</v>
      </c>
      <c r="V255" s="3" t="str">
        <f t="shared" si="21"/>
        <v/>
      </c>
      <c r="W255" s="3" t="e">
        <f t="shared" si="22"/>
        <v>#NUM!</v>
      </c>
      <c r="X255" s="3" t="str">
        <f t="shared" si="23"/>
        <v/>
      </c>
      <c r="Z255" s="2">
        <v>252</v>
      </c>
      <c r="AA255" s="3" t="s">
        <v>877</v>
      </c>
      <c r="AB255" s="3" t="s">
        <v>323</v>
      </c>
      <c r="AC255" s="3" t="str">
        <f>IF(AB255='๑. ข้อมูลทั่วไป ๑'!$C$19,$Z255,"")</f>
        <v/>
      </c>
      <c r="AD255" s="3" t="e">
        <f t="shared" si="24"/>
        <v>#NUM!</v>
      </c>
      <c r="AE255" s="3" t="str">
        <f t="shared" si="25"/>
        <v/>
      </c>
      <c r="AF255" s="3" t="e">
        <f>IF($AE255='๑. ข้อมูลทั่วไป ๑'!$C$20,Info!$AD255,"")</f>
        <v>#NUM!</v>
      </c>
    </row>
    <row r="256" spans="14:32" ht="14.5" customHeight="1">
      <c r="N256">
        <v>253</v>
      </c>
      <c r="O256" s="4">
        <v>11140</v>
      </c>
      <c r="P256" s="3" t="s">
        <v>878</v>
      </c>
      <c r="Q256" s="3" t="s">
        <v>871</v>
      </c>
      <c r="R256" s="3" t="s">
        <v>351</v>
      </c>
      <c r="S256" s="3" t="s">
        <v>872</v>
      </c>
      <c r="T256" s="3" t="str">
        <f t="shared" si="20"/>
        <v>เสาธงหินบางใหญ่นนทบุรี</v>
      </c>
      <c r="U256" s="3" t="s">
        <v>232</v>
      </c>
      <c r="V256" s="3" t="str">
        <f t="shared" si="21"/>
        <v/>
      </c>
      <c r="W256" s="3" t="e">
        <f t="shared" si="22"/>
        <v>#NUM!</v>
      </c>
      <c r="X256" s="3" t="str">
        <f t="shared" si="23"/>
        <v/>
      </c>
      <c r="Z256" s="2">
        <v>253</v>
      </c>
      <c r="AA256" s="3" t="s">
        <v>879</v>
      </c>
      <c r="AB256" s="3" t="s">
        <v>323</v>
      </c>
      <c r="AC256" s="3" t="str">
        <f>IF(AB256='๑. ข้อมูลทั่วไป ๑'!$C$19,$Z256,"")</f>
        <v/>
      </c>
      <c r="AD256" s="3" t="e">
        <f t="shared" si="24"/>
        <v>#NUM!</v>
      </c>
      <c r="AE256" s="3" t="str">
        <f t="shared" si="25"/>
        <v/>
      </c>
      <c r="AF256" s="3" t="e">
        <f>IF($AE256='๑. ข้อมูลทั่วไป ๑'!$C$20,Info!$AD256,"")</f>
        <v>#NUM!</v>
      </c>
    </row>
    <row r="257" spans="14:32" ht="14.5" customHeight="1">
      <c r="N257">
        <v>254</v>
      </c>
      <c r="O257" s="4">
        <v>11140</v>
      </c>
      <c r="P257" s="3" t="s">
        <v>871</v>
      </c>
      <c r="Q257" s="3" t="s">
        <v>871</v>
      </c>
      <c r="R257" s="3" t="s">
        <v>351</v>
      </c>
      <c r="S257" s="3" t="s">
        <v>872</v>
      </c>
      <c r="T257" s="3" t="str">
        <f t="shared" si="20"/>
        <v>บางใหญ่บางใหญ่นนทบุรี</v>
      </c>
      <c r="U257" s="3" t="s">
        <v>232</v>
      </c>
      <c r="V257" s="3" t="str">
        <f t="shared" si="21"/>
        <v/>
      </c>
      <c r="W257" s="3" t="e">
        <f t="shared" si="22"/>
        <v>#NUM!</v>
      </c>
      <c r="X257" s="3" t="str">
        <f t="shared" si="23"/>
        <v/>
      </c>
      <c r="Z257" s="2">
        <v>254</v>
      </c>
      <c r="AA257" s="3" t="s">
        <v>880</v>
      </c>
      <c r="AB257" s="3" t="s">
        <v>323</v>
      </c>
      <c r="AC257" s="3" t="str">
        <f>IF(AB257='๑. ข้อมูลทั่วไป ๑'!$C$19,$Z257,"")</f>
        <v/>
      </c>
      <c r="AD257" s="3" t="e">
        <f t="shared" si="24"/>
        <v>#NUM!</v>
      </c>
      <c r="AE257" s="3" t="str">
        <f t="shared" si="25"/>
        <v/>
      </c>
      <c r="AF257" s="3" t="e">
        <f>IF($AE257='๑. ข้อมูลทั่วไป ๑'!$C$20,Info!$AD257,"")</f>
        <v>#NUM!</v>
      </c>
    </row>
    <row r="258" spans="14:32" ht="14.5" customHeight="1">
      <c r="N258">
        <v>255</v>
      </c>
      <c r="O258" s="4">
        <v>11140</v>
      </c>
      <c r="P258" s="3" t="s">
        <v>881</v>
      </c>
      <c r="Q258" s="3" t="s">
        <v>871</v>
      </c>
      <c r="R258" s="3" t="s">
        <v>351</v>
      </c>
      <c r="S258" s="3" t="s">
        <v>872</v>
      </c>
      <c r="T258" s="3" t="str">
        <f t="shared" si="20"/>
        <v>บ้านใหม่บางใหญ่นนทบุรี</v>
      </c>
      <c r="U258" s="3" t="s">
        <v>232</v>
      </c>
      <c r="V258" s="3" t="str">
        <f t="shared" si="21"/>
        <v/>
      </c>
      <c r="W258" s="3" t="e">
        <f t="shared" si="22"/>
        <v>#NUM!</v>
      </c>
      <c r="X258" s="3" t="str">
        <f t="shared" si="23"/>
        <v/>
      </c>
      <c r="Z258" s="2">
        <v>255</v>
      </c>
      <c r="AA258" s="3" t="s">
        <v>882</v>
      </c>
      <c r="AB258" s="3" t="s">
        <v>323</v>
      </c>
      <c r="AC258" s="3" t="str">
        <f>IF(AB258='๑. ข้อมูลทั่วไป ๑'!$C$19,$Z258,"")</f>
        <v/>
      </c>
      <c r="AD258" s="3" t="e">
        <f t="shared" si="24"/>
        <v>#NUM!</v>
      </c>
      <c r="AE258" s="3" t="str">
        <f t="shared" si="25"/>
        <v/>
      </c>
      <c r="AF258" s="3" t="e">
        <f>IF($AE258='๑. ข้อมูลทั่วไป ๑'!$C$20,Info!$AD258,"")</f>
        <v>#NUM!</v>
      </c>
    </row>
    <row r="259" spans="14:32" ht="14.5" customHeight="1">
      <c r="N259">
        <v>256</v>
      </c>
      <c r="O259" s="4">
        <v>11110</v>
      </c>
      <c r="P259" s="3" t="s">
        <v>883</v>
      </c>
      <c r="Q259" s="3" t="s">
        <v>884</v>
      </c>
      <c r="R259" s="3" t="s">
        <v>351</v>
      </c>
      <c r="S259" s="3" t="s">
        <v>885</v>
      </c>
      <c r="T259" s="3" t="str">
        <f t="shared" si="20"/>
        <v>โสนลอยบางบัวทองนนทบุรี</v>
      </c>
      <c r="U259" s="3" t="s">
        <v>232</v>
      </c>
      <c r="V259" s="3" t="str">
        <f t="shared" si="21"/>
        <v/>
      </c>
      <c r="W259" s="3" t="e">
        <f t="shared" si="22"/>
        <v>#NUM!</v>
      </c>
      <c r="X259" s="3" t="str">
        <f t="shared" si="23"/>
        <v/>
      </c>
      <c r="Z259" s="2">
        <v>256</v>
      </c>
      <c r="AA259" s="3" t="s">
        <v>886</v>
      </c>
      <c r="AB259" s="3" t="s">
        <v>323</v>
      </c>
      <c r="AC259" s="3" t="str">
        <f>IF(AB259='๑. ข้อมูลทั่วไป ๑'!$C$19,$Z259,"")</f>
        <v/>
      </c>
      <c r="AD259" s="3" t="e">
        <f t="shared" si="24"/>
        <v>#NUM!</v>
      </c>
      <c r="AE259" s="3" t="str">
        <f t="shared" si="25"/>
        <v/>
      </c>
      <c r="AF259" s="3" t="e">
        <f>IF($AE259='๑. ข้อมูลทั่วไป ๑'!$C$20,Info!$AD259,"")</f>
        <v>#NUM!</v>
      </c>
    </row>
    <row r="260" spans="14:32" ht="14.5" customHeight="1">
      <c r="N260">
        <v>257</v>
      </c>
      <c r="O260" s="4">
        <v>11110</v>
      </c>
      <c r="P260" s="3" t="s">
        <v>884</v>
      </c>
      <c r="Q260" s="3" t="s">
        <v>884</v>
      </c>
      <c r="R260" s="3" t="s">
        <v>351</v>
      </c>
      <c r="S260" s="3" t="s">
        <v>885</v>
      </c>
      <c r="T260" s="3" t="str">
        <f t="shared" si="20"/>
        <v>บางบัวทองบางบัวทองนนทบุรี</v>
      </c>
      <c r="U260" s="3" t="s">
        <v>232</v>
      </c>
      <c r="V260" s="3" t="str">
        <f t="shared" si="21"/>
        <v/>
      </c>
      <c r="W260" s="3" t="e">
        <f t="shared" si="22"/>
        <v>#NUM!</v>
      </c>
      <c r="X260" s="3" t="str">
        <f t="shared" si="23"/>
        <v/>
      </c>
      <c r="Z260" s="2">
        <v>257</v>
      </c>
      <c r="AA260" s="3" t="s">
        <v>887</v>
      </c>
      <c r="AB260" s="3" t="s">
        <v>323</v>
      </c>
      <c r="AC260" s="3" t="str">
        <f>IF(AB260='๑. ข้อมูลทั่วไป ๑'!$C$19,$Z260,"")</f>
        <v/>
      </c>
      <c r="AD260" s="3" t="e">
        <f t="shared" si="24"/>
        <v>#NUM!</v>
      </c>
      <c r="AE260" s="3" t="str">
        <f t="shared" si="25"/>
        <v/>
      </c>
      <c r="AF260" s="3" t="e">
        <f>IF($AE260='๑. ข้อมูลทั่วไป ๑'!$C$20,Info!$AD260,"")</f>
        <v>#NUM!</v>
      </c>
    </row>
    <row r="261" spans="14:32" ht="14.5" customHeight="1">
      <c r="N261">
        <v>258</v>
      </c>
      <c r="O261" s="4">
        <v>11110</v>
      </c>
      <c r="P261" s="3" t="s">
        <v>888</v>
      </c>
      <c r="Q261" s="3" t="s">
        <v>884</v>
      </c>
      <c r="R261" s="3" t="s">
        <v>351</v>
      </c>
      <c r="S261" s="3" t="s">
        <v>885</v>
      </c>
      <c r="T261" s="3" t="str">
        <f t="shared" ref="T261:T324" si="26">P261&amp;Q261&amp;R261</f>
        <v>บางรักใหญ่บางบัวทองนนทบุรี</v>
      </c>
      <c r="U261" s="3" t="s">
        <v>232</v>
      </c>
      <c r="V261" s="3" t="str">
        <f t="shared" ref="V261:V324" si="27">IF($V$1=$S261,$N261,"")</f>
        <v/>
      </c>
      <c r="W261" s="3" t="e">
        <f t="shared" ref="W261:W324" si="28">SMALL($V$4:$V$7439,N261)</f>
        <v>#NUM!</v>
      </c>
      <c r="X261" s="3" t="str">
        <f t="shared" ref="X261:X324" si="29">IFERROR(INDEX($P$4:$P$7439,$W261,1),"")</f>
        <v/>
      </c>
      <c r="Z261" s="2">
        <v>258</v>
      </c>
      <c r="AA261" s="3" t="s">
        <v>889</v>
      </c>
      <c r="AB261" s="3" t="s">
        <v>323</v>
      </c>
      <c r="AC261" s="3" t="str">
        <f>IF(AB261='๑. ข้อมูลทั่วไป ๑'!$C$19,$Z261,"")</f>
        <v/>
      </c>
      <c r="AD261" s="3" t="e">
        <f t="shared" ref="AD261:AD324" si="30">SMALL($AC$4:$AC$931,$Z261)</f>
        <v>#NUM!</v>
      </c>
      <c r="AE261" s="3" t="str">
        <f t="shared" ref="AE261:AE324" si="31">IFERROR(INDEX($AA$4:$AA$931,$AD261,1),"")</f>
        <v/>
      </c>
      <c r="AF261" s="3" t="e">
        <f>IF($AE261='๑. ข้อมูลทั่วไป ๑'!$C$20,Info!$AD261,"")</f>
        <v>#NUM!</v>
      </c>
    </row>
    <row r="262" spans="14:32" ht="14.5" customHeight="1">
      <c r="N262">
        <v>259</v>
      </c>
      <c r="O262" s="4">
        <v>11110</v>
      </c>
      <c r="P262" s="3" t="s">
        <v>890</v>
      </c>
      <c r="Q262" s="3" t="s">
        <v>884</v>
      </c>
      <c r="R262" s="3" t="s">
        <v>351</v>
      </c>
      <c r="S262" s="3" t="s">
        <v>885</v>
      </c>
      <c r="T262" s="3" t="str">
        <f t="shared" si="26"/>
        <v>บางคูรัดบางบัวทองนนทบุรี</v>
      </c>
      <c r="U262" s="3" t="s">
        <v>232</v>
      </c>
      <c r="V262" s="3" t="str">
        <f t="shared" si="27"/>
        <v/>
      </c>
      <c r="W262" s="3" t="e">
        <f t="shared" si="28"/>
        <v>#NUM!</v>
      </c>
      <c r="X262" s="3" t="str">
        <f t="shared" si="29"/>
        <v/>
      </c>
      <c r="Z262" s="2">
        <v>259</v>
      </c>
      <c r="AA262" s="3" t="s">
        <v>891</v>
      </c>
      <c r="AB262" s="3" t="s">
        <v>323</v>
      </c>
      <c r="AC262" s="3" t="str">
        <f>IF(AB262='๑. ข้อมูลทั่วไป ๑'!$C$19,$Z262,"")</f>
        <v/>
      </c>
      <c r="AD262" s="3" t="e">
        <f t="shared" si="30"/>
        <v>#NUM!</v>
      </c>
      <c r="AE262" s="3" t="str">
        <f t="shared" si="31"/>
        <v/>
      </c>
      <c r="AF262" s="3" t="e">
        <f>IF($AE262='๑. ข้อมูลทั่วไป ๑'!$C$20,Info!$AD262,"")</f>
        <v>#NUM!</v>
      </c>
    </row>
    <row r="263" spans="14:32" ht="14.5" customHeight="1">
      <c r="N263">
        <v>260</v>
      </c>
      <c r="O263" s="4">
        <v>11110</v>
      </c>
      <c r="P263" s="3" t="s">
        <v>892</v>
      </c>
      <c r="Q263" s="3" t="s">
        <v>884</v>
      </c>
      <c r="R263" s="3" t="s">
        <v>351</v>
      </c>
      <c r="S263" s="3" t="s">
        <v>885</v>
      </c>
      <c r="T263" s="3" t="str">
        <f t="shared" si="26"/>
        <v>ละหารบางบัวทองนนทบุรี</v>
      </c>
      <c r="U263" s="3" t="s">
        <v>232</v>
      </c>
      <c r="V263" s="3" t="str">
        <f t="shared" si="27"/>
        <v/>
      </c>
      <c r="W263" s="3" t="e">
        <f t="shared" si="28"/>
        <v>#NUM!</v>
      </c>
      <c r="X263" s="3" t="str">
        <f t="shared" si="29"/>
        <v/>
      </c>
      <c r="Z263" s="2">
        <v>260</v>
      </c>
      <c r="AA263" s="3" t="s">
        <v>893</v>
      </c>
      <c r="AB263" s="3" t="s">
        <v>328</v>
      </c>
      <c r="AC263" s="3" t="str">
        <f>IF(AB263='๑. ข้อมูลทั่วไป ๑'!$C$19,$Z263,"")</f>
        <v/>
      </c>
      <c r="AD263" s="3" t="e">
        <f t="shared" si="30"/>
        <v>#NUM!</v>
      </c>
      <c r="AE263" s="3" t="str">
        <f t="shared" si="31"/>
        <v/>
      </c>
      <c r="AF263" s="3" t="e">
        <f>IF($AE263='๑. ข้อมูลทั่วไป ๑'!$C$20,Info!$AD263,"")</f>
        <v>#NUM!</v>
      </c>
    </row>
    <row r="264" spans="14:32" ht="14.5" customHeight="1">
      <c r="N264">
        <v>261</v>
      </c>
      <c r="O264" s="4">
        <v>11110</v>
      </c>
      <c r="P264" s="3" t="s">
        <v>894</v>
      </c>
      <c r="Q264" s="3" t="s">
        <v>884</v>
      </c>
      <c r="R264" s="3" t="s">
        <v>351</v>
      </c>
      <c r="S264" s="3" t="s">
        <v>885</v>
      </c>
      <c r="T264" s="3" t="str">
        <f t="shared" si="26"/>
        <v>ลำโพบางบัวทองนนทบุรี</v>
      </c>
      <c r="U264" s="3" t="s">
        <v>232</v>
      </c>
      <c r="V264" s="3" t="str">
        <f t="shared" si="27"/>
        <v/>
      </c>
      <c r="W264" s="3" t="e">
        <f t="shared" si="28"/>
        <v>#NUM!</v>
      </c>
      <c r="X264" s="3" t="str">
        <f t="shared" si="29"/>
        <v/>
      </c>
      <c r="Z264" s="2">
        <v>261</v>
      </c>
      <c r="AA264" s="3" t="s">
        <v>895</v>
      </c>
      <c r="AB264" s="3" t="s">
        <v>328</v>
      </c>
      <c r="AC264" s="3" t="str">
        <f>IF(AB264='๑. ข้อมูลทั่วไป ๑'!$C$19,$Z264,"")</f>
        <v/>
      </c>
      <c r="AD264" s="3" t="e">
        <f t="shared" si="30"/>
        <v>#NUM!</v>
      </c>
      <c r="AE264" s="3" t="str">
        <f t="shared" si="31"/>
        <v/>
      </c>
      <c r="AF264" s="3" t="e">
        <f>IF($AE264='๑. ข้อมูลทั่วไป ๑'!$C$20,Info!$AD264,"")</f>
        <v>#NUM!</v>
      </c>
    </row>
    <row r="265" spans="14:32" ht="14.5" customHeight="1">
      <c r="N265">
        <v>262</v>
      </c>
      <c r="O265" s="4">
        <v>11110</v>
      </c>
      <c r="P265" s="3" t="s">
        <v>896</v>
      </c>
      <c r="Q265" s="3" t="s">
        <v>884</v>
      </c>
      <c r="R265" s="3" t="s">
        <v>351</v>
      </c>
      <c r="S265" s="3" t="s">
        <v>885</v>
      </c>
      <c r="T265" s="3" t="str">
        <f t="shared" si="26"/>
        <v>พิมลราชบางบัวทองนนทบุรี</v>
      </c>
      <c r="U265" s="3" t="s">
        <v>232</v>
      </c>
      <c r="V265" s="3" t="str">
        <f t="shared" si="27"/>
        <v/>
      </c>
      <c r="W265" s="3" t="e">
        <f t="shared" si="28"/>
        <v>#NUM!</v>
      </c>
      <c r="X265" s="3" t="str">
        <f t="shared" si="29"/>
        <v/>
      </c>
      <c r="Z265" s="2">
        <v>262</v>
      </c>
      <c r="AA265" s="3" t="s">
        <v>897</v>
      </c>
      <c r="AB265" s="3" t="s">
        <v>328</v>
      </c>
      <c r="AC265" s="3" t="str">
        <f>IF(AB265='๑. ข้อมูลทั่วไป ๑'!$C$19,$Z265,"")</f>
        <v/>
      </c>
      <c r="AD265" s="3" t="e">
        <f t="shared" si="30"/>
        <v>#NUM!</v>
      </c>
      <c r="AE265" s="3" t="str">
        <f t="shared" si="31"/>
        <v/>
      </c>
      <c r="AF265" s="3" t="e">
        <f>IF($AE265='๑. ข้อมูลทั่วไป ๑'!$C$20,Info!$AD265,"")</f>
        <v>#NUM!</v>
      </c>
    </row>
    <row r="266" spans="14:32" ht="14.5" customHeight="1">
      <c r="N266">
        <v>263</v>
      </c>
      <c r="O266" s="4">
        <v>11110</v>
      </c>
      <c r="P266" s="3" t="s">
        <v>898</v>
      </c>
      <c r="Q266" s="3" t="s">
        <v>884</v>
      </c>
      <c r="R266" s="3" t="s">
        <v>351</v>
      </c>
      <c r="S266" s="3" t="s">
        <v>885</v>
      </c>
      <c r="T266" s="3" t="str">
        <f t="shared" si="26"/>
        <v>บางรักพัฒนาบางบัวทองนนทบุรี</v>
      </c>
      <c r="U266" s="3" t="s">
        <v>232</v>
      </c>
      <c r="V266" s="3" t="str">
        <f t="shared" si="27"/>
        <v/>
      </c>
      <c r="W266" s="3" t="e">
        <f t="shared" si="28"/>
        <v>#NUM!</v>
      </c>
      <c r="X266" s="3" t="str">
        <f t="shared" si="29"/>
        <v/>
      </c>
      <c r="Z266" s="2">
        <v>263</v>
      </c>
      <c r="AA266" s="3" t="s">
        <v>899</v>
      </c>
      <c r="AB266" s="3" t="s">
        <v>328</v>
      </c>
      <c r="AC266" s="3" t="str">
        <f>IF(AB266='๑. ข้อมูลทั่วไป ๑'!$C$19,$Z266,"")</f>
        <v/>
      </c>
      <c r="AD266" s="3" t="e">
        <f t="shared" si="30"/>
        <v>#NUM!</v>
      </c>
      <c r="AE266" s="3" t="str">
        <f t="shared" si="31"/>
        <v/>
      </c>
      <c r="AF266" s="3" t="e">
        <f>IF($AE266='๑. ข้อมูลทั่วไป ๑'!$C$20,Info!$AD266,"")</f>
        <v>#NUM!</v>
      </c>
    </row>
    <row r="267" spans="14:32" ht="14.5" customHeight="1">
      <c r="N267">
        <v>264</v>
      </c>
      <c r="O267" s="4">
        <v>11150</v>
      </c>
      <c r="P267" s="3" t="s">
        <v>900</v>
      </c>
      <c r="Q267" s="3" t="s">
        <v>900</v>
      </c>
      <c r="R267" s="3" t="s">
        <v>351</v>
      </c>
      <c r="S267" s="3" t="s">
        <v>901</v>
      </c>
      <c r="T267" s="3" t="str">
        <f t="shared" si="26"/>
        <v>ไทรน้อยไทรน้อยนนทบุรี</v>
      </c>
      <c r="U267" s="3" t="s">
        <v>232</v>
      </c>
      <c r="V267" s="3" t="str">
        <f t="shared" si="27"/>
        <v/>
      </c>
      <c r="W267" s="3" t="e">
        <f t="shared" si="28"/>
        <v>#NUM!</v>
      </c>
      <c r="X267" s="3" t="str">
        <f t="shared" si="29"/>
        <v/>
      </c>
      <c r="Z267" s="2">
        <v>264</v>
      </c>
      <c r="AA267" s="3" t="s">
        <v>902</v>
      </c>
      <c r="AB267" s="3" t="s">
        <v>331</v>
      </c>
      <c r="AC267" s="3" t="str">
        <f>IF(AB267='๑. ข้อมูลทั่วไป ๑'!$C$19,$Z267,"")</f>
        <v/>
      </c>
      <c r="AD267" s="3" t="e">
        <f t="shared" si="30"/>
        <v>#NUM!</v>
      </c>
      <c r="AE267" s="3" t="str">
        <f t="shared" si="31"/>
        <v/>
      </c>
      <c r="AF267" s="3" t="e">
        <f>IF($AE267='๑. ข้อมูลทั่วไป ๑'!$C$20,Info!$AD267,"")</f>
        <v>#NUM!</v>
      </c>
    </row>
    <row r="268" spans="14:32" ht="14.5" customHeight="1">
      <c r="N268">
        <v>265</v>
      </c>
      <c r="O268" s="4">
        <v>11150</v>
      </c>
      <c r="P268" s="3" t="s">
        <v>903</v>
      </c>
      <c r="Q268" s="3" t="s">
        <v>900</v>
      </c>
      <c r="R268" s="3" t="s">
        <v>351</v>
      </c>
      <c r="S268" s="3" t="s">
        <v>901</v>
      </c>
      <c r="T268" s="3" t="str">
        <f t="shared" si="26"/>
        <v>ราษฎร์นิยมไทรน้อยนนทบุรี</v>
      </c>
      <c r="U268" s="3" t="s">
        <v>232</v>
      </c>
      <c r="V268" s="3" t="str">
        <f t="shared" si="27"/>
        <v/>
      </c>
      <c r="W268" s="3" t="e">
        <f t="shared" si="28"/>
        <v>#NUM!</v>
      </c>
      <c r="X268" s="3" t="str">
        <f t="shared" si="29"/>
        <v/>
      </c>
      <c r="Z268" s="2">
        <v>265</v>
      </c>
      <c r="AA268" s="3" t="s">
        <v>904</v>
      </c>
      <c r="AB268" s="3" t="s">
        <v>331</v>
      </c>
      <c r="AC268" s="3" t="str">
        <f>IF(AB268='๑. ข้อมูลทั่วไป ๑'!$C$19,$Z268,"")</f>
        <v/>
      </c>
      <c r="AD268" s="3" t="e">
        <f t="shared" si="30"/>
        <v>#NUM!</v>
      </c>
      <c r="AE268" s="3" t="str">
        <f t="shared" si="31"/>
        <v/>
      </c>
      <c r="AF268" s="3" t="e">
        <f>IF($AE268='๑. ข้อมูลทั่วไป ๑'!$C$20,Info!$AD268,"")</f>
        <v>#NUM!</v>
      </c>
    </row>
    <row r="269" spans="14:32" ht="14.5" customHeight="1">
      <c r="N269">
        <v>266</v>
      </c>
      <c r="O269" s="4">
        <v>11150</v>
      </c>
      <c r="P269" s="3" t="s">
        <v>905</v>
      </c>
      <c r="Q269" s="3" t="s">
        <v>900</v>
      </c>
      <c r="R269" s="3" t="s">
        <v>351</v>
      </c>
      <c r="S269" s="3" t="s">
        <v>901</v>
      </c>
      <c r="T269" s="3" t="str">
        <f t="shared" si="26"/>
        <v>หนองเพรางายไทรน้อยนนทบุรี</v>
      </c>
      <c r="U269" s="3" t="s">
        <v>232</v>
      </c>
      <c r="V269" s="3" t="str">
        <f t="shared" si="27"/>
        <v/>
      </c>
      <c r="W269" s="3" t="e">
        <f t="shared" si="28"/>
        <v>#NUM!</v>
      </c>
      <c r="X269" s="3" t="str">
        <f t="shared" si="29"/>
        <v/>
      </c>
      <c r="Z269" s="2">
        <v>266</v>
      </c>
      <c r="AA269" s="3" t="s">
        <v>906</v>
      </c>
      <c r="AB269" s="3" t="s">
        <v>331</v>
      </c>
      <c r="AC269" s="3" t="str">
        <f>IF(AB269='๑. ข้อมูลทั่วไป ๑'!$C$19,$Z269,"")</f>
        <v/>
      </c>
      <c r="AD269" s="3" t="e">
        <f t="shared" si="30"/>
        <v>#NUM!</v>
      </c>
      <c r="AE269" s="3" t="str">
        <f t="shared" si="31"/>
        <v/>
      </c>
      <c r="AF269" s="3" t="e">
        <f>IF($AE269='๑. ข้อมูลทั่วไป ๑'!$C$20,Info!$AD269,"")</f>
        <v>#NUM!</v>
      </c>
    </row>
    <row r="270" spans="14:32" ht="14.5" customHeight="1">
      <c r="N270">
        <v>267</v>
      </c>
      <c r="O270" s="4">
        <v>11150</v>
      </c>
      <c r="P270" s="3" t="s">
        <v>907</v>
      </c>
      <c r="Q270" s="3" t="s">
        <v>900</v>
      </c>
      <c r="R270" s="3" t="s">
        <v>351</v>
      </c>
      <c r="S270" s="3" t="s">
        <v>901</v>
      </c>
      <c r="T270" s="3" t="str">
        <f t="shared" si="26"/>
        <v>ไทรใหญ่ไทรน้อยนนทบุรี</v>
      </c>
      <c r="U270" s="3" t="s">
        <v>232</v>
      </c>
      <c r="V270" s="3" t="str">
        <f t="shared" si="27"/>
        <v/>
      </c>
      <c r="W270" s="3" t="e">
        <f t="shared" si="28"/>
        <v>#NUM!</v>
      </c>
      <c r="X270" s="3" t="str">
        <f t="shared" si="29"/>
        <v/>
      </c>
      <c r="Z270" s="2">
        <v>267</v>
      </c>
      <c r="AA270" s="3" t="s">
        <v>876</v>
      </c>
      <c r="AB270" s="3" t="s">
        <v>331</v>
      </c>
      <c r="AC270" s="3" t="str">
        <f>IF(AB270='๑. ข้อมูลทั่วไป ๑'!$C$19,$Z270,"")</f>
        <v/>
      </c>
      <c r="AD270" s="3" t="e">
        <f t="shared" si="30"/>
        <v>#NUM!</v>
      </c>
      <c r="AE270" s="3" t="str">
        <f t="shared" si="31"/>
        <v/>
      </c>
      <c r="AF270" s="3" t="e">
        <f>IF($AE270='๑. ข้อมูลทั่วไป ๑'!$C$20,Info!$AD270,"")</f>
        <v>#NUM!</v>
      </c>
    </row>
    <row r="271" spans="14:32" ht="14.5" customHeight="1">
      <c r="N271">
        <v>268</v>
      </c>
      <c r="O271" s="4">
        <v>11150</v>
      </c>
      <c r="P271" s="3" t="s">
        <v>908</v>
      </c>
      <c r="Q271" s="3" t="s">
        <v>900</v>
      </c>
      <c r="R271" s="3" t="s">
        <v>351</v>
      </c>
      <c r="S271" s="3" t="s">
        <v>901</v>
      </c>
      <c r="T271" s="3" t="str">
        <f t="shared" si="26"/>
        <v>ขุนศรีไทรน้อยนนทบุรี</v>
      </c>
      <c r="U271" s="3" t="s">
        <v>232</v>
      </c>
      <c r="V271" s="3" t="str">
        <f t="shared" si="27"/>
        <v/>
      </c>
      <c r="W271" s="3" t="e">
        <f t="shared" si="28"/>
        <v>#NUM!</v>
      </c>
      <c r="X271" s="3" t="str">
        <f t="shared" si="29"/>
        <v/>
      </c>
      <c r="Z271" s="2">
        <v>268</v>
      </c>
      <c r="AA271" s="3" t="s">
        <v>909</v>
      </c>
      <c r="AB271" s="3" t="s">
        <v>331</v>
      </c>
      <c r="AC271" s="3" t="str">
        <f>IF(AB271='๑. ข้อมูลทั่วไป ๑'!$C$19,$Z271,"")</f>
        <v/>
      </c>
      <c r="AD271" s="3" t="e">
        <f t="shared" si="30"/>
        <v>#NUM!</v>
      </c>
      <c r="AE271" s="3" t="str">
        <f t="shared" si="31"/>
        <v/>
      </c>
      <c r="AF271" s="3" t="e">
        <f>IF($AE271='๑. ข้อมูลทั่วไป ๑'!$C$20,Info!$AD271,"")</f>
        <v>#NUM!</v>
      </c>
    </row>
    <row r="272" spans="14:32" ht="14.5" customHeight="1">
      <c r="N272">
        <v>269</v>
      </c>
      <c r="O272" s="4">
        <v>11150</v>
      </c>
      <c r="P272" s="3" t="s">
        <v>547</v>
      </c>
      <c r="Q272" s="3" t="s">
        <v>900</v>
      </c>
      <c r="R272" s="3" t="s">
        <v>351</v>
      </c>
      <c r="S272" s="3" t="s">
        <v>901</v>
      </c>
      <c r="T272" s="3" t="str">
        <f t="shared" si="26"/>
        <v>คลองขวางไทรน้อยนนทบุรี</v>
      </c>
      <c r="U272" s="3" t="s">
        <v>232</v>
      </c>
      <c r="V272" s="3" t="str">
        <f t="shared" si="27"/>
        <v/>
      </c>
      <c r="W272" s="3" t="e">
        <f t="shared" si="28"/>
        <v>#NUM!</v>
      </c>
      <c r="X272" s="3" t="str">
        <f t="shared" si="29"/>
        <v/>
      </c>
      <c r="Z272" s="2">
        <v>269</v>
      </c>
      <c r="AA272" s="3" t="s">
        <v>910</v>
      </c>
      <c r="AB272" s="3" t="s">
        <v>331</v>
      </c>
      <c r="AC272" s="3" t="str">
        <f>IF(AB272='๑. ข้อมูลทั่วไป ๑'!$C$19,$Z272,"")</f>
        <v/>
      </c>
      <c r="AD272" s="3" t="e">
        <f t="shared" si="30"/>
        <v>#NUM!</v>
      </c>
      <c r="AE272" s="3" t="str">
        <f t="shared" si="31"/>
        <v/>
      </c>
      <c r="AF272" s="3" t="e">
        <f>IF($AE272='๑. ข้อมูลทั่วไป ๑'!$C$20,Info!$AD272,"")</f>
        <v>#NUM!</v>
      </c>
    </row>
    <row r="273" spans="14:32" ht="14.5" customHeight="1">
      <c r="N273">
        <v>270</v>
      </c>
      <c r="O273" s="4">
        <v>11150</v>
      </c>
      <c r="P273" s="3" t="s">
        <v>330</v>
      </c>
      <c r="Q273" s="3" t="s">
        <v>900</v>
      </c>
      <c r="R273" s="3" t="s">
        <v>351</v>
      </c>
      <c r="S273" s="3" t="s">
        <v>901</v>
      </c>
      <c r="T273" s="3" t="str">
        <f t="shared" si="26"/>
        <v>ทวีวัฒนาไทรน้อยนนทบุรี</v>
      </c>
      <c r="U273" s="3" t="s">
        <v>232</v>
      </c>
      <c r="V273" s="3" t="str">
        <f t="shared" si="27"/>
        <v/>
      </c>
      <c r="W273" s="3" t="e">
        <f t="shared" si="28"/>
        <v>#NUM!</v>
      </c>
      <c r="X273" s="3" t="str">
        <f t="shared" si="29"/>
        <v/>
      </c>
      <c r="Z273" s="2">
        <v>270</v>
      </c>
      <c r="AA273" s="3" t="s">
        <v>911</v>
      </c>
      <c r="AB273" s="3" t="s">
        <v>331</v>
      </c>
      <c r="AC273" s="3" t="str">
        <f>IF(AB273='๑. ข้อมูลทั่วไป ๑'!$C$19,$Z273,"")</f>
        <v/>
      </c>
      <c r="AD273" s="3" t="e">
        <f t="shared" si="30"/>
        <v>#NUM!</v>
      </c>
      <c r="AE273" s="3" t="str">
        <f t="shared" si="31"/>
        <v/>
      </c>
      <c r="AF273" s="3" t="e">
        <f>IF($AE273='๑. ข้อมูลทั่วไป ๑'!$C$20,Info!$AD273,"")</f>
        <v>#NUM!</v>
      </c>
    </row>
    <row r="274" spans="14:32" ht="14.5" customHeight="1">
      <c r="N274">
        <v>271</v>
      </c>
      <c r="O274" s="4">
        <v>11120</v>
      </c>
      <c r="P274" s="3" t="s">
        <v>912</v>
      </c>
      <c r="Q274" s="3" t="s">
        <v>912</v>
      </c>
      <c r="R274" s="3" t="s">
        <v>351</v>
      </c>
      <c r="S274" s="3" t="s">
        <v>913</v>
      </c>
      <c r="T274" s="3" t="str">
        <f t="shared" si="26"/>
        <v>ปากเกร็ดปากเกร็ดนนทบุรี</v>
      </c>
      <c r="U274" s="3" t="s">
        <v>232</v>
      </c>
      <c r="V274" s="3" t="str">
        <f t="shared" si="27"/>
        <v/>
      </c>
      <c r="W274" s="3" t="e">
        <f t="shared" si="28"/>
        <v>#NUM!</v>
      </c>
      <c r="X274" s="3" t="str">
        <f t="shared" si="29"/>
        <v/>
      </c>
      <c r="Z274" s="2">
        <v>271</v>
      </c>
      <c r="AA274" s="3" t="s">
        <v>914</v>
      </c>
      <c r="AB274" s="3" t="s">
        <v>335</v>
      </c>
      <c r="AC274" s="3" t="str">
        <f>IF(AB274='๑. ข้อมูลทั่วไป ๑'!$C$19,$Z274,"")</f>
        <v/>
      </c>
      <c r="AD274" s="3" t="e">
        <f t="shared" si="30"/>
        <v>#NUM!</v>
      </c>
      <c r="AE274" s="3" t="str">
        <f t="shared" si="31"/>
        <v/>
      </c>
      <c r="AF274" s="3" t="e">
        <f>IF($AE274='๑. ข้อมูลทั่วไป ๑'!$C$20,Info!$AD274,"")</f>
        <v>#NUM!</v>
      </c>
    </row>
    <row r="275" spans="14:32" ht="14.5" customHeight="1">
      <c r="N275">
        <v>272</v>
      </c>
      <c r="O275" s="4">
        <v>11120</v>
      </c>
      <c r="P275" s="3" t="s">
        <v>915</v>
      </c>
      <c r="Q275" s="3" t="s">
        <v>912</v>
      </c>
      <c r="R275" s="3" t="s">
        <v>351</v>
      </c>
      <c r="S275" s="3" t="s">
        <v>913</v>
      </c>
      <c r="T275" s="3" t="str">
        <f t="shared" si="26"/>
        <v>บางตลาดปากเกร็ดนนทบุรี</v>
      </c>
      <c r="U275" s="3" t="s">
        <v>232</v>
      </c>
      <c r="V275" s="3" t="str">
        <f t="shared" si="27"/>
        <v/>
      </c>
      <c r="W275" s="3" t="e">
        <f t="shared" si="28"/>
        <v>#NUM!</v>
      </c>
      <c r="X275" s="3" t="str">
        <f t="shared" si="29"/>
        <v/>
      </c>
      <c r="Z275" s="2">
        <v>272</v>
      </c>
      <c r="AA275" s="3" t="s">
        <v>916</v>
      </c>
      <c r="AB275" s="3" t="s">
        <v>335</v>
      </c>
      <c r="AC275" s="3" t="str">
        <f>IF(AB275='๑. ข้อมูลทั่วไป ๑'!$C$19,$Z275,"")</f>
        <v/>
      </c>
      <c r="AD275" s="3" t="e">
        <f t="shared" si="30"/>
        <v>#NUM!</v>
      </c>
      <c r="AE275" s="3" t="str">
        <f t="shared" si="31"/>
        <v/>
      </c>
      <c r="AF275" s="3" t="e">
        <f>IF($AE275='๑. ข้อมูลทั่วไป ๑'!$C$20,Info!$AD275,"")</f>
        <v>#NUM!</v>
      </c>
    </row>
    <row r="276" spans="14:32" ht="14.5" customHeight="1">
      <c r="N276">
        <v>273</v>
      </c>
      <c r="O276" s="4">
        <v>11120</v>
      </c>
      <c r="P276" s="3" t="s">
        <v>881</v>
      </c>
      <c r="Q276" s="3" t="s">
        <v>912</v>
      </c>
      <c r="R276" s="3" t="s">
        <v>351</v>
      </c>
      <c r="S276" s="3" t="s">
        <v>913</v>
      </c>
      <c r="T276" s="3" t="str">
        <f t="shared" si="26"/>
        <v>บ้านใหม่ปากเกร็ดนนทบุรี</v>
      </c>
      <c r="U276" s="3" t="s">
        <v>232</v>
      </c>
      <c r="V276" s="3" t="str">
        <f t="shared" si="27"/>
        <v/>
      </c>
      <c r="W276" s="3" t="e">
        <f t="shared" si="28"/>
        <v>#NUM!</v>
      </c>
      <c r="X276" s="3" t="str">
        <f t="shared" si="29"/>
        <v/>
      </c>
      <c r="Z276" s="2">
        <v>273</v>
      </c>
      <c r="AA276" s="3" t="s">
        <v>917</v>
      </c>
      <c r="AB276" s="3" t="s">
        <v>335</v>
      </c>
      <c r="AC276" s="3" t="str">
        <f>IF(AB276='๑. ข้อมูลทั่วไป ๑'!$C$19,$Z276,"")</f>
        <v/>
      </c>
      <c r="AD276" s="3" t="e">
        <f t="shared" si="30"/>
        <v>#NUM!</v>
      </c>
      <c r="AE276" s="3" t="str">
        <f t="shared" si="31"/>
        <v/>
      </c>
      <c r="AF276" s="3" t="e">
        <f>IF($AE276='๑. ข้อมูลทั่วไป ๑'!$C$20,Info!$AD276,"")</f>
        <v>#NUM!</v>
      </c>
    </row>
    <row r="277" spans="14:32" ht="14.5" customHeight="1">
      <c r="N277">
        <v>274</v>
      </c>
      <c r="O277" s="4">
        <v>11120</v>
      </c>
      <c r="P277" s="3" t="s">
        <v>918</v>
      </c>
      <c r="Q277" s="3" t="s">
        <v>912</v>
      </c>
      <c r="R277" s="3" t="s">
        <v>351</v>
      </c>
      <c r="S277" s="3" t="s">
        <v>913</v>
      </c>
      <c r="T277" s="3" t="str">
        <f t="shared" si="26"/>
        <v>บางพูดปากเกร็ดนนทบุรี</v>
      </c>
      <c r="U277" s="3" t="s">
        <v>232</v>
      </c>
      <c r="V277" s="3" t="str">
        <f t="shared" si="27"/>
        <v/>
      </c>
      <c r="W277" s="3" t="e">
        <f t="shared" si="28"/>
        <v>#NUM!</v>
      </c>
      <c r="X277" s="3" t="str">
        <f t="shared" si="29"/>
        <v/>
      </c>
      <c r="Z277" s="2">
        <v>274</v>
      </c>
      <c r="AA277" s="3" t="s">
        <v>919</v>
      </c>
      <c r="AB277" s="3" t="s">
        <v>335</v>
      </c>
      <c r="AC277" s="3" t="str">
        <f>IF(AB277='๑. ข้อมูลทั่วไป ๑'!$C$19,$Z277,"")</f>
        <v/>
      </c>
      <c r="AD277" s="3" t="e">
        <f t="shared" si="30"/>
        <v>#NUM!</v>
      </c>
      <c r="AE277" s="3" t="str">
        <f t="shared" si="31"/>
        <v/>
      </c>
      <c r="AF277" s="3" t="e">
        <f>IF($AE277='๑. ข้อมูลทั่วไป ๑'!$C$20,Info!$AD277,"")</f>
        <v>#NUM!</v>
      </c>
    </row>
    <row r="278" spans="14:32" ht="14.5" customHeight="1">
      <c r="N278">
        <v>275</v>
      </c>
      <c r="O278" s="4">
        <v>11120</v>
      </c>
      <c r="P278" s="3" t="s">
        <v>920</v>
      </c>
      <c r="Q278" s="3" t="s">
        <v>912</v>
      </c>
      <c r="R278" s="3" t="s">
        <v>351</v>
      </c>
      <c r="S278" s="3" t="s">
        <v>913</v>
      </c>
      <c r="T278" s="3" t="str">
        <f t="shared" si="26"/>
        <v>บางตะไนย์ปากเกร็ดนนทบุรี</v>
      </c>
      <c r="U278" s="3" t="s">
        <v>232</v>
      </c>
      <c r="V278" s="3" t="str">
        <f t="shared" si="27"/>
        <v/>
      </c>
      <c r="W278" s="3" t="e">
        <f t="shared" si="28"/>
        <v>#NUM!</v>
      </c>
      <c r="X278" s="3" t="str">
        <f t="shared" si="29"/>
        <v/>
      </c>
      <c r="Z278" s="2">
        <v>275</v>
      </c>
      <c r="AA278" s="3" t="s">
        <v>921</v>
      </c>
      <c r="AB278" s="3" t="s">
        <v>335</v>
      </c>
      <c r="AC278" s="3" t="str">
        <f>IF(AB278='๑. ข้อมูลทั่วไป ๑'!$C$19,$Z278,"")</f>
        <v/>
      </c>
      <c r="AD278" s="3" t="e">
        <f t="shared" si="30"/>
        <v>#NUM!</v>
      </c>
      <c r="AE278" s="3" t="str">
        <f t="shared" si="31"/>
        <v/>
      </c>
      <c r="AF278" s="3" t="e">
        <f>IF($AE278='๑. ข้อมูลทั่วไป ๑'!$C$20,Info!$AD278,"")</f>
        <v>#NUM!</v>
      </c>
    </row>
    <row r="279" spans="14:32" ht="14.5" customHeight="1">
      <c r="N279">
        <v>276</v>
      </c>
      <c r="O279" s="4">
        <v>11120</v>
      </c>
      <c r="P279" s="3" t="s">
        <v>922</v>
      </c>
      <c r="Q279" s="3" t="s">
        <v>912</v>
      </c>
      <c r="R279" s="3" t="s">
        <v>351</v>
      </c>
      <c r="S279" s="3" t="s">
        <v>913</v>
      </c>
      <c r="T279" s="3" t="str">
        <f t="shared" si="26"/>
        <v>คลองพระอุดมปากเกร็ดนนทบุรี</v>
      </c>
      <c r="U279" s="3" t="s">
        <v>232</v>
      </c>
      <c r="V279" s="3" t="str">
        <f t="shared" si="27"/>
        <v/>
      </c>
      <c r="W279" s="3" t="e">
        <f t="shared" si="28"/>
        <v>#NUM!</v>
      </c>
      <c r="X279" s="3" t="str">
        <f t="shared" si="29"/>
        <v/>
      </c>
      <c r="Z279" s="2">
        <v>276</v>
      </c>
      <c r="AA279" s="3" t="s">
        <v>923</v>
      </c>
      <c r="AB279" s="3" t="s">
        <v>335</v>
      </c>
      <c r="AC279" s="3" t="str">
        <f>IF(AB279='๑. ข้อมูลทั่วไป ๑'!$C$19,$Z279,"")</f>
        <v/>
      </c>
      <c r="AD279" s="3" t="e">
        <f t="shared" si="30"/>
        <v>#NUM!</v>
      </c>
      <c r="AE279" s="3" t="str">
        <f t="shared" si="31"/>
        <v/>
      </c>
      <c r="AF279" s="3" t="e">
        <f>IF($AE279='๑. ข้อมูลทั่วไป ๑'!$C$20,Info!$AD279,"")</f>
        <v>#NUM!</v>
      </c>
    </row>
    <row r="280" spans="14:32" ht="14.5" customHeight="1">
      <c r="N280">
        <v>277</v>
      </c>
      <c r="O280" s="4">
        <v>11120</v>
      </c>
      <c r="P280" s="3" t="s">
        <v>924</v>
      </c>
      <c r="Q280" s="3" t="s">
        <v>912</v>
      </c>
      <c r="R280" s="3" t="s">
        <v>351</v>
      </c>
      <c r="S280" s="3" t="s">
        <v>913</v>
      </c>
      <c r="T280" s="3" t="str">
        <f t="shared" si="26"/>
        <v>ท่าอิฐปากเกร็ดนนทบุรี</v>
      </c>
      <c r="U280" s="3" t="s">
        <v>232</v>
      </c>
      <c r="V280" s="3" t="str">
        <f t="shared" si="27"/>
        <v/>
      </c>
      <c r="W280" s="3" t="e">
        <f t="shared" si="28"/>
        <v>#NUM!</v>
      </c>
      <c r="X280" s="3" t="str">
        <f t="shared" si="29"/>
        <v/>
      </c>
      <c r="Z280" s="2">
        <v>277</v>
      </c>
      <c r="AA280" s="3" t="s">
        <v>925</v>
      </c>
      <c r="AB280" s="3" t="s">
        <v>335</v>
      </c>
      <c r="AC280" s="3" t="str">
        <f>IF(AB280='๑. ข้อมูลทั่วไป ๑'!$C$19,$Z280,"")</f>
        <v/>
      </c>
      <c r="AD280" s="3" t="e">
        <f t="shared" si="30"/>
        <v>#NUM!</v>
      </c>
      <c r="AE280" s="3" t="str">
        <f t="shared" si="31"/>
        <v/>
      </c>
      <c r="AF280" s="3" t="e">
        <f>IF($AE280='๑. ข้อมูลทั่วไป ๑'!$C$20,Info!$AD280,"")</f>
        <v>#NUM!</v>
      </c>
    </row>
    <row r="281" spans="14:32" ht="14.5" customHeight="1">
      <c r="N281">
        <v>278</v>
      </c>
      <c r="O281" s="4">
        <v>11120</v>
      </c>
      <c r="P281" s="3" t="s">
        <v>926</v>
      </c>
      <c r="Q281" s="3" t="s">
        <v>912</v>
      </c>
      <c r="R281" s="3" t="s">
        <v>351</v>
      </c>
      <c r="S281" s="3" t="s">
        <v>913</v>
      </c>
      <c r="T281" s="3" t="str">
        <f t="shared" si="26"/>
        <v>เกาะเกร็ดปากเกร็ดนนทบุรี</v>
      </c>
      <c r="U281" s="3" t="s">
        <v>232</v>
      </c>
      <c r="V281" s="3" t="str">
        <f t="shared" si="27"/>
        <v/>
      </c>
      <c r="W281" s="3" t="e">
        <f t="shared" si="28"/>
        <v>#NUM!</v>
      </c>
      <c r="X281" s="3" t="str">
        <f t="shared" si="29"/>
        <v/>
      </c>
      <c r="Z281" s="2">
        <v>278</v>
      </c>
      <c r="AA281" s="3" t="s">
        <v>927</v>
      </c>
      <c r="AB281" s="3" t="s">
        <v>335</v>
      </c>
      <c r="AC281" s="3" t="str">
        <f>IF(AB281='๑. ข้อมูลทั่วไป ๑'!$C$19,$Z281,"")</f>
        <v/>
      </c>
      <c r="AD281" s="3" t="e">
        <f t="shared" si="30"/>
        <v>#NUM!</v>
      </c>
      <c r="AE281" s="3" t="str">
        <f t="shared" si="31"/>
        <v/>
      </c>
      <c r="AF281" s="3" t="e">
        <f>IF($AE281='๑. ข้อมูลทั่วไป ๑'!$C$20,Info!$AD281,"")</f>
        <v>#NUM!</v>
      </c>
    </row>
    <row r="282" spans="14:32" ht="14.5" customHeight="1">
      <c r="N282">
        <v>279</v>
      </c>
      <c r="O282" s="4">
        <v>11120</v>
      </c>
      <c r="P282" s="3" t="s">
        <v>928</v>
      </c>
      <c r="Q282" s="3" t="s">
        <v>912</v>
      </c>
      <c r="R282" s="3" t="s">
        <v>351</v>
      </c>
      <c r="S282" s="3" t="s">
        <v>913</v>
      </c>
      <c r="T282" s="3" t="str">
        <f t="shared" si="26"/>
        <v>อ้อมเกร็ดปากเกร็ดนนทบุรี</v>
      </c>
      <c r="U282" s="3" t="s">
        <v>232</v>
      </c>
      <c r="V282" s="3" t="str">
        <f t="shared" si="27"/>
        <v/>
      </c>
      <c r="W282" s="3" t="e">
        <f t="shared" si="28"/>
        <v>#NUM!</v>
      </c>
      <c r="X282" s="3" t="str">
        <f t="shared" si="29"/>
        <v/>
      </c>
      <c r="Z282" s="2">
        <v>279</v>
      </c>
      <c r="AA282" s="3" t="s">
        <v>929</v>
      </c>
      <c r="AB282" s="3" t="s">
        <v>335</v>
      </c>
      <c r="AC282" s="3" t="str">
        <f>IF(AB282='๑. ข้อมูลทั่วไป ๑'!$C$19,$Z282,"")</f>
        <v/>
      </c>
      <c r="AD282" s="3" t="e">
        <f t="shared" si="30"/>
        <v>#NUM!</v>
      </c>
      <c r="AE282" s="3" t="str">
        <f t="shared" si="31"/>
        <v/>
      </c>
      <c r="AF282" s="3" t="e">
        <f>IF($AE282='๑. ข้อมูลทั่วไป ๑'!$C$20,Info!$AD282,"")</f>
        <v>#NUM!</v>
      </c>
    </row>
    <row r="283" spans="14:32" ht="14.5" customHeight="1">
      <c r="N283">
        <v>280</v>
      </c>
      <c r="O283" s="4">
        <v>11120</v>
      </c>
      <c r="P283" s="3" t="s">
        <v>930</v>
      </c>
      <c r="Q283" s="3" t="s">
        <v>912</v>
      </c>
      <c r="R283" s="3" t="s">
        <v>351</v>
      </c>
      <c r="S283" s="3" t="s">
        <v>913</v>
      </c>
      <c r="T283" s="3" t="str">
        <f t="shared" si="26"/>
        <v>คลองข่อยปากเกร็ดนนทบุรี</v>
      </c>
      <c r="U283" s="3" t="s">
        <v>232</v>
      </c>
      <c r="V283" s="3" t="str">
        <f t="shared" si="27"/>
        <v/>
      </c>
      <c r="W283" s="3" t="e">
        <f t="shared" si="28"/>
        <v>#NUM!</v>
      </c>
      <c r="X283" s="3" t="str">
        <f t="shared" si="29"/>
        <v/>
      </c>
      <c r="Z283" s="2">
        <v>280</v>
      </c>
      <c r="AA283" s="3" t="s">
        <v>931</v>
      </c>
      <c r="AB283" s="3" t="s">
        <v>335</v>
      </c>
      <c r="AC283" s="3" t="str">
        <f>IF(AB283='๑. ข้อมูลทั่วไป ๑'!$C$19,$Z283,"")</f>
        <v/>
      </c>
      <c r="AD283" s="3" t="e">
        <f t="shared" si="30"/>
        <v>#NUM!</v>
      </c>
      <c r="AE283" s="3" t="str">
        <f t="shared" si="31"/>
        <v/>
      </c>
      <c r="AF283" s="3" t="e">
        <f>IF($AE283='๑. ข้อมูลทั่วไป ๑'!$C$20,Info!$AD283,"")</f>
        <v>#NUM!</v>
      </c>
    </row>
    <row r="284" spans="14:32" ht="14.5" customHeight="1">
      <c r="N284">
        <v>281</v>
      </c>
      <c r="O284" s="4">
        <v>11120</v>
      </c>
      <c r="P284" s="3" t="s">
        <v>932</v>
      </c>
      <c r="Q284" s="3" t="s">
        <v>912</v>
      </c>
      <c r="R284" s="3" t="s">
        <v>351</v>
      </c>
      <c r="S284" s="3" t="s">
        <v>913</v>
      </c>
      <c r="T284" s="3" t="str">
        <f t="shared" si="26"/>
        <v>บางพลับปากเกร็ดนนทบุรี</v>
      </c>
      <c r="U284" s="3" t="s">
        <v>232</v>
      </c>
      <c r="V284" s="3" t="str">
        <f t="shared" si="27"/>
        <v/>
      </c>
      <c r="W284" s="3" t="e">
        <f t="shared" si="28"/>
        <v>#NUM!</v>
      </c>
      <c r="X284" s="3" t="str">
        <f t="shared" si="29"/>
        <v/>
      </c>
      <c r="Z284" s="2">
        <v>281</v>
      </c>
      <c r="AA284" s="3" t="s">
        <v>933</v>
      </c>
      <c r="AB284" s="3" t="s">
        <v>335</v>
      </c>
      <c r="AC284" s="3" t="str">
        <f>IF(AB284='๑. ข้อมูลทั่วไป ๑'!$C$19,$Z284,"")</f>
        <v/>
      </c>
      <c r="AD284" s="3" t="e">
        <f t="shared" si="30"/>
        <v>#NUM!</v>
      </c>
      <c r="AE284" s="3" t="str">
        <f t="shared" si="31"/>
        <v/>
      </c>
      <c r="AF284" s="3" t="e">
        <f>IF($AE284='๑. ข้อมูลทั่วไป ๑'!$C$20,Info!$AD284,"")</f>
        <v>#NUM!</v>
      </c>
    </row>
    <row r="285" spans="14:32" ht="14.5" customHeight="1">
      <c r="N285">
        <v>282</v>
      </c>
      <c r="O285" s="4">
        <v>11120</v>
      </c>
      <c r="P285" s="3" t="s">
        <v>934</v>
      </c>
      <c r="Q285" s="3" t="s">
        <v>912</v>
      </c>
      <c r="R285" s="3" t="s">
        <v>351</v>
      </c>
      <c r="S285" s="3" t="s">
        <v>913</v>
      </c>
      <c r="T285" s="3" t="str">
        <f t="shared" si="26"/>
        <v>คลองเกลือปากเกร็ดนนทบุรี</v>
      </c>
      <c r="U285" s="3" t="s">
        <v>232</v>
      </c>
      <c r="V285" s="3" t="str">
        <f t="shared" si="27"/>
        <v/>
      </c>
      <c r="W285" s="3" t="e">
        <f t="shared" si="28"/>
        <v>#NUM!</v>
      </c>
      <c r="X285" s="3" t="str">
        <f t="shared" si="29"/>
        <v/>
      </c>
      <c r="Z285" s="2">
        <v>282</v>
      </c>
      <c r="AA285" s="3" t="s">
        <v>935</v>
      </c>
      <c r="AB285" s="3" t="s">
        <v>335</v>
      </c>
      <c r="AC285" s="3" t="str">
        <f>IF(AB285='๑. ข้อมูลทั่วไป ๑'!$C$19,$Z285,"")</f>
        <v/>
      </c>
      <c r="AD285" s="3" t="e">
        <f t="shared" si="30"/>
        <v>#NUM!</v>
      </c>
      <c r="AE285" s="3" t="str">
        <f t="shared" si="31"/>
        <v/>
      </c>
      <c r="AF285" s="3" t="e">
        <f>IF($AE285='๑. ข้อมูลทั่วไป ๑'!$C$20,Info!$AD285,"")</f>
        <v>#NUM!</v>
      </c>
    </row>
    <row r="286" spans="14:32" ht="14.5" customHeight="1">
      <c r="N286">
        <v>283</v>
      </c>
      <c r="O286" s="4">
        <v>12000</v>
      </c>
      <c r="P286" s="3" t="s">
        <v>936</v>
      </c>
      <c r="Q286" s="3" t="s">
        <v>937</v>
      </c>
      <c r="R286" s="3" t="s">
        <v>367</v>
      </c>
      <c r="S286" s="3" t="s">
        <v>938</v>
      </c>
      <c r="T286" s="3" t="str">
        <f t="shared" si="26"/>
        <v>บางปรอกเมืองปทุมธานีปทุมธานี</v>
      </c>
      <c r="U286" s="3" t="s">
        <v>232</v>
      </c>
      <c r="V286" s="3" t="str">
        <f t="shared" si="27"/>
        <v/>
      </c>
      <c r="W286" s="3" t="e">
        <f t="shared" si="28"/>
        <v>#NUM!</v>
      </c>
      <c r="X286" s="3" t="str">
        <f t="shared" si="29"/>
        <v/>
      </c>
      <c r="Z286" s="2">
        <v>283</v>
      </c>
      <c r="AA286" s="3" t="s">
        <v>939</v>
      </c>
      <c r="AB286" s="3" t="s">
        <v>339</v>
      </c>
      <c r="AC286" s="3" t="str">
        <f>IF(AB286='๑. ข้อมูลทั่วไป ๑'!$C$19,$Z286,"")</f>
        <v/>
      </c>
      <c r="AD286" s="3" t="e">
        <f t="shared" si="30"/>
        <v>#NUM!</v>
      </c>
      <c r="AE286" s="3" t="str">
        <f t="shared" si="31"/>
        <v/>
      </c>
      <c r="AF286" s="3" t="e">
        <f>IF($AE286='๑. ข้อมูลทั่วไป ๑'!$C$20,Info!$AD286,"")</f>
        <v>#NUM!</v>
      </c>
    </row>
    <row r="287" spans="14:32" ht="14.5" customHeight="1">
      <c r="N287">
        <v>284</v>
      </c>
      <c r="O287" s="4">
        <v>12000</v>
      </c>
      <c r="P287" s="3" t="s">
        <v>881</v>
      </c>
      <c r="Q287" s="3" t="s">
        <v>937</v>
      </c>
      <c r="R287" s="3" t="s">
        <v>367</v>
      </c>
      <c r="S287" s="3" t="s">
        <v>938</v>
      </c>
      <c r="T287" s="3" t="str">
        <f t="shared" si="26"/>
        <v>บ้านใหม่เมืองปทุมธานีปทุมธานี</v>
      </c>
      <c r="U287" s="3" t="s">
        <v>232</v>
      </c>
      <c r="V287" s="3" t="str">
        <f t="shared" si="27"/>
        <v/>
      </c>
      <c r="W287" s="3" t="e">
        <f t="shared" si="28"/>
        <v>#NUM!</v>
      </c>
      <c r="X287" s="3" t="str">
        <f t="shared" si="29"/>
        <v/>
      </c>
      <c r="Z287" s="2">
        <v>284</v>
      </c>
      <c r="AA287" s="3" t="s">
        <v>940</v>
      </c>
      <c r="AB287" s="3" t="s">
        <v>339</v>
      </c>
      <c r="AC287" s="3" t="str">
        <f>IF(AB287='๑. ข้อมูลทั่วไป ๑'!$C$19,$Z287,"")</f>
        <v/>
      </c>
      <c r="AD287" s="3" t="e">
        <f t="shared" si="30"/>
        <v>#NUM!</v>
      </c>
      <c r="AE287" s="3" t="str">
        <f t="shared" si="31"/>
        <v/>
      </c>
      <c r="AF287" s="3" t="e">
        <f>IF($AE287='๑. ข้อมูลทั่วไป ๑'!$C$20,Info!$AD287,"")</f>
        <v>#NUM!</v>
      </c>
    </row>
    <row r="288" spans="14:32" ht="14.5" customHeight="1">
      <c r="N288">
        <v>285</v>
      </c>
      <c r="O288" s="4">
        <v>12000</v>
      </c>
      <c r="P288" s="3" t="s">
        <v>941</v>
      </c>
      <c r="Q288" s="3" t="s">
        <v>937</v>
      </c>
      <c r="R288" s="3" t="s">
        <v>367</v>
      </c>
      <c r="S288" s="3" t="s">
        <v>938</v>
      </c>
      <c r="T288" s="3" t="str">
        <f t="shared" si="26"/>
        <v>บ้านกลางเมืองปทุมธานีปทุมธานี</v>
      </c>
      <c r="U288" s="3" t="s">
        <v>232</v>
      </c>
      <c r="V288" s="3" t="str">
        <f t="shared" si="27"/>
        <v/>
      </c>
      <c r="W288" s="3" t="e">
        <f t="shared" si="28"/>
        <v>#NUM!</v>
      </c>
      <c r="X288" s="3" t="str">
        <f t="shared" si="29"/>
        <v/>
      </c>
      <c r="Z288" s="2">
        <v>285</v>
      </c>
      <c r="AA288" s="3" t="s">
        <v>942</v>
      </c>
      <c r="AB288" s="3" t="s">
        <v>339</v>
      </c>
      <c r="AC288" s="3" t="str">
        <f>IF(AB288='๑. ข้อมูลทั่วไป ๑'!$C$19,$Z288,"")</f>
        <v/>
      </c>
      <c r="AD288" s="3" t="e">
        <f t="shared" si="30"/>
        <v>#NUM!</v>
      </c>
      <c r="AE288" s="3" t="str">
        <f t="shared" si="31"/>
        <v/>
      </c>
      <c r="AF288" s="3" t="e">
        <f>IF($AE288='๑. ข้อมูลทั่วไป ๑'!$C$20,Info!$AD288,"")</f>
        <v>#NUM!</v>
      </c>
    </row>
    <row r="289" spans="14:32" ht="14.5" customHeight="1">
      <c r="N289">
        <v>286</v>
      </c>
      <c r="O289" s="4">
        <v>12000</v>
      </c>
      <c r="P289" s="3" t="s">
        <v>943</v>
      </c>
      <c r="Q289" s="3" t="s">
        <v>937</v>
      </c>
      <c r="R289" s="3" t="s">
        <v>367</v>
      </c>
      <c r="S289" s="3" t="s">
        <v>938</v>
      </c>
      <c r="T289" s="3" t="str">
        <f t="shared" si="26"/>
        <v>บ้านฉางเมืองปทุมธานีปทุมธานี</v>
      </c>
      <c r="U289" s="3" t="s">
        <v>232</v>
      </c>
      <c r="V289" s="3" t="str">
        <f t="shared" si="27"/>
        <v/>
      </c>
      <c r="W289" s="3" t="e">
        <f t="shared" si="28"/>
        <v>#NUM!</v>
      </c>
      <c r="X289" s="3" t="str">
        <f t="shared" si="29"/>
        <v/>
      </c>
      <c r="Z289" s="2">
        <v>286</v>
      </c>
      <c r="AA289" s="3" t="s">
        <v>944</v>
      </c>
      <c r="AB289" s="3" t="s">
        <v>339</v>
      </c>
      <c r="AC289" s="3" t="str">
        <f>IF(AB289='๑. ข้อมูลทั่วไป ๑'!$C$19,$Z289,"")</f>
        <v/>
      </c>
      <c r="AD289" s="3" t="e">
        <f t="shared" si="30"/>
        <v>#NUM!</v>
      </c>
      <c r="AE289" s="3" t="str">
        <f t="shared" si="31"/>
        <v/>
      </c>
      <c r="AF289" s="3" t="e">
        <f>IF($AE289='๑. ข้อมูลทั่วไป ๑'!$C$20,Info!$AD289,"")</f>
        <v>#NUM!</v>
      </c>
    </row>
    <row r="290" spans="14:32" ht="14.5" customHeight="1">
      <c r="N290">
        <v>287</v>
      </c>
      <c r="O290" s="4">
        <v>12000</v>
      </c>
      <c r="P290" s="3" t="s">
        <v>945</v>
      </c>
      <c r="Q290" s="3" t="s">
        <v>937</v>
      </c>
      <c r="R290" s="3" t="s">
        <v>367</v>
      </c>
      <c r="S290" s="3" t="s">
        <v>938</v>
      </c>
      <c r="T290" s="3" t="str">
        <f t="shared" si="26"/>
        <v>บ้านกระแชงเมืองปทุมธานีปทุมธานี</v>
      </c>
      <c r="U290" s="3" t="s">
        <v>232</v>
      </c>
      <c r="V290" s="3" t="str">
        <f t="shared" si="27"/>
        <v/>
      </c>
      <c r="W290" s="3" t="e">
        <f t="shared" si="28"/>
        <v>#NUM!</v>
      </c>
      <c r="X290" s="3" t="str">
        <f t="shared" si="29"/>
        <v/>
      </c>
      <c r="Z290" s="2">
        <v>287</v>
      </c>
      <c r="AA290" s="3" t="s">
        <v>946</v>
      </c>
      <c r="AB290" s="3" t="s">
        <v>339</v>
      </c>
      <c r="AC290" s="3" t="str">
        <f>IF(AB290='๑. ข้อมูลทั่วไป ๑'!$C$19,$Z290,"")</f>
        <v/>
      </c>
      <c r="AD290" s="3" t="e">
        <f t="shared" si="30"/>
        <v>#NUM!</v>
      </c>
      <c r="AE290" s="3" t="str">
        <f t="shared" si="31"/>
        <v/>
      </c>
      <c r="AF290" s="3" t="e">
        <f>IF($AE290='๑. ข้อมูลทั่วไป ๑'!$C$20,Info!$AD290,"")</f>
        <v>#NUM!</v>
      </c>
    </row>
    <row r="291" spans="14:32" ht="14.5" customHeight="1">
      <c r="N291">
        <v>288</v>
      </c>
      <c r="O291" s="4">
        <v>12000</v>
      </c>
      <c r="P291" s="3" t="s">
        <v>947</v>
      </c>
      <c r="Q291" s="3" t="s">
        <v>937</v>
      </c>
      <c r="R291" s="3" t="s">
        <v>367</v>
      </c>
      <c r="S291" s="3" t="s">
        <v>938</v>
      </c>
      <c r="T291" s="3" t="str">
        <f t="shared" si="26"/>
        <v>บางขะแยงเมืองปทุมธานีปทุมธานี</v>
      </c>
      <c r="U291" s="3" t="s">
        <v>232</v>
      </c>
      <c r="V291" s="3" t="str">
        <f t="shared" si="27"/>
        <v/>
      </c>
      <c r="W291" s="3" t="e">
        <f t="shared" si="28"/>
        <v>#NUM!</v>
      </c>
      <c r="X291" s="3" t="str">
        <f t="shared" si="29"/>
        <v/>
      </c>
      <c r="Z291" s="2">
        <v>288</v>
      </c>
      <c r="AA291" s="3" t="s">
        <v>948</v>
      </c>
      <c r="AB291" s="3" t="s">
        <v>339</v>
      </c>
      <c r="AC291" s="3" t="str">
        <f>IF(AB291='๑. ข้อมูลทั่วไป ๑'!$C$19,$Z291,"")</f>
        <v/>
      </c>
      <c r="AD291" s="3" t="e">
        <f t="shared" si="30"/>
        <v>#NUM!</v>
      </c>
      <c r="AE291" s="3" t="str">
        <f t="shared" si="31"/>
        <v/>
      </c>
      <c r="AF291" s="3" t="e">
        <f>IF($AE291='๑. ข้อมูลทั่วไป ๑'!$C$20,Info!$AD291,"")</f>
        <v>#NUM!</v>
      </c>
    </row>
    <row r="292" spans="14:32" ht="14.5" customHeight="1">
      <c r="N292">
        <v>289</v>
      </c>
      <c r="O292" s="4">
        <v>12000</v>
      </c>
      <c r="P292" s="3" t="s">
        <v>949</v>
      </c>
      <c r="Q292" s="3" t="s">
        <v>937</v>
      </c>
      <c r="R292" s="3" t="s">
        <v>367</v>
      </c>
      <c r="S292" s="3" t="s">
        <v>938</v>
      </c>
      <c r="T292" s="3" t="str">
        <f t="shared" si="26"/>
        <v>บางคูวัดเมืองปทุมธานีปทุมธานี</v>
      </c>
      <c r="U292" s="3" t="s">
        <v>232</v>
      </c>
      <c r="V292" s="3" t="str">
        <f t="shared" si="27"/>
        <v/>
      </c>
      <c r="W292" s="3" t="e">
        <f t="shared" si="28"/>
        <v>#NUM!</v>
      </c>
      <c r="X292" s="3" t="str">
        <f t="shared" si="29"/>
        <v/>
      </c>
      <c r="Z292" s="2">
        <v>289</v>
      </c>
      <c r="AA292" s="3" t="s">
        <v>950</v>
      </c>
      <c r="AB292" s="3" t="s">
        <v>339</v>
      </c>
      <c r="AC292" s="3" t="str">
        <f>IF(AB292='๑. ข้อมูลทั่วไป ๑'!$C$19,$Z292,"")</f>
        <v/>
      </c>
      <c r="AD292" s="3" t="e">
        <f t="shared" si="30"/>
        <v>#NUM!</v>
      </c>
      <c r="AE292" s="3" t="str">
        <f t="shared" si="31"/>
        <v/>
      </c>
      <c r="AF292" s="3" t="e">
        <f>IF($AE292='๑. ข้อมูลทั่วไป ๑'!$C$20,Info!$AD292,"")</f>
        <v>#NUM!</v>
      </c>
    </row>
    <row r="293" spans="14:32" ht="14.5" customHeight="1">
      <c r="N293">
        <v>290</v>
      </c>
      <c r="O293" s="4">
        <v>12000</v>
      </c>
      <c r="P293" s="3" t="s">
        <v>951</v>
      </c>
      <c r="Q293" s="3" t="s">
        <v>937</v>
      </c>
      <c r="R293" s="3" t="s">
        <v>367</v>
      </c>
      <c r="S293" s="3" t="s">
        <v>938</v>
      </c>
      <c r="T293" s="3" t="str">
        <f t="shared" si="26"/>
        <v>บางหลวงเมืองปทุมธานีปทุมธานี</v>
      </c>
      <c r="U293" s="3" t="s">
        <v>232</v>
      </c>
      <c r="V293" s="3" t="str">
        <f t="shared" si="27"/>
        <v/>
      </c>
      <c r="W293" s="3" t="e">
        <f t="shared" si="28"/>
        <v>#NUM!</v>
      </c>
      <c r="X293" s="3" t="str">
        <f t="shared" si="29"/>
        <v/>
      </c>
      <c r="Z293" s="2">
        <v>290</v>
      </c>
      <c r="AA293" s="3" t="s">
        <v>952</v>
      </c>
      <c r="AB293" s="3" t="s">
        <v>339</v>
      </c>
      <c r="AC293" s="3" t="str">
        <f>IF(AB293='๑. ข้อมูลทั่วไป ๑'!$C$19,$Z293,"")</f>
        <v/>
      </c>
      <c r="AD293" s="3" t="e">
        <f t="shared" si="30"/>
        <v>#NUM!</v>
      </c>
      <c r="AE293" s="3" t="str">
        <f t="shared" si="31"/>
        <v/>
      </c>
      <c r="AF293" s="3" t="e">
        <f>IF($AE293='๑. ข้อมูลทั่วไป ๑'!$C$20,Info!$AD293,"")</f>
        <v>#NUM!</v>
      </c>
    </row>
    <row r="294" spans="14:32" ht="14.5" customHeight="1">
      <c r="N294">
        <v>291</v>
      </c>
      <c r="O294" s="4">
        <v>12000</v>
      </c>
      <c r="P294" s="3" t="s">
        <v>953</v>
      </c>
      <c r="Q294" s="3" t="s">
        <v>937</v>
      </c>
      <c r="R294" s="3" t="s">
        <v>367</v>
      </c>
      <c r="S294" s="3" t="s">
        <v>938</v>
      </c>
      <c r="T294" s="3" t="str">
        <f t="shared" si="26"/>
        <v>บางเดื่อเมืองปทุมธานีปทุมธานี</v>
      </c>
      <c r="U294" s="3" t="s">
        <v>232</v>
      </c>
      <c r="V294" s="3" t="str">
        <f t="shared" si="27"/>
        <v/>
      </c>
      <c r="W294" s="3" t="e">
        <f t="shared" si="28"/>
        <v>#NUM!</v>
      </c>
      <c r="X294" s="3" t="str">
        <f t="shared" si="29"/>
        <v/>
      </c>
      <c r="Z294" s="2">
        <v>291</v>
      </c>
      <c r="AA294" s="3" t="s">
        <v>954</v>
      </c>
      <c r="AB294" s="3" t="s">
        <v>339</v>
      </c>
      <c r="AC294" s="3" t="str">
        <f>IF(AB294='๑. ข้อมูลทั่วไป ๑'!$C$19,$Z294,"")</f>
        <v/>
      </c>
      <c r="AD294" s="3" t="e">
        <f t="shared" si="30"/>
        <v>#NUM!</v>
      </c>
      <c r="AE294" s="3" t="str">
        <f t="shared" si="31"/>
        <v/>
      </c>
      <c r="AF294" s="3" t="e">
        <f>IF($AE294='๑. ข้อมูลทั่วไป ๑'!$C$20,Info!$AD294,"")</f>
        <v>#NUM!</v>
      </c>
    </row>
    <row r="295" spans="14:32" ht="14.5" customHeight="1">
      <c r="N295">
        <v>292</v>
      </c>
      <c r="O295" s="4">
        <v>12000</v>
      </c>
      <c r="P295" s="3" t="s">
        <v>918</v>
      </c>
      <c r="Q295" s="3" t="s">
        <v>937</v>
      </c>
      <c r="R295" s="3" t="s">
        <v>367</v>
      </c>
      <c r="S295" s="3" t="s">
        <v>938</v>
      </c>
      <c r="T295" s="3" t="str">
        <f t="shared" si="26"/>
        <v>บางพูดเมืองปทุมธานีปทุมธานี</v>
      </c>
      <c r="U295" s="3" t="s">
        <v>232</v>
      </c>
      <c r="V295" s="3" t="str">
        <f t="shared" si="27"/>
        <v/>
      </c>
      <c r="W295" s="3" t="e">
        <f t="shared" si="28"/>
        <v>#NUM!</v>
      </c>
      <c r="X295" s="3" t="str">
        <f t="shared" si="29"/>
        <v/>
      </c>
      <c r="Z295" s="2">
        <v>292</v>
      </c>
      <c r="AA295" s="3" t="s">
        <v>955</v>
      </c>
      <c r="AB295" s="3" t="s">
        <v>339</v>
      </c>
      <c r="AC295" s="3" t="str">
        <f>IF(AB295='๑. ข้อมูลทั่วไป ๑'!$C$19,$Z295,"")</f>
        <v/>
      </c>
      <c r="AD295" s="3" t="e">
        <f t="shared" si="30"/>
        <v>#NUM!</v>
      </c>
      <c r="AE295" s="3" t="str">
        <f t="shared" si="31"/>
        <v/>
      </c>
      <c r="AF295" s="3" t="e">
        <f>IF($AE295='๑. ข้อมูลทั่วไป ๑'!$C$20,Info!$AD295,"")</f>
        <v>#NUM!</v>
      </c>
    </row>
    <row r="296" spans="14:32" ht="14.5" customHeight="1">
      <c r="N296">
        <v>293</v>
      </c>
      <c r="O296" s="4">
        <v>12000</v>
      </c>
      <c r="P296" s="3" t="s">
        <v>956</v>
      </c>
      <c r="Q296" s="3" t="s">
        <v>937</v>
      </c>
      <c r="R296" s="3" t="s">
        <v>367</v>
      </c>
      <c r="S296" s="3" t="s">
        <v>938</v>
      </c>
      <c r="T296" s="3" t="str">
        <f t="shared" si="26"/>
        <v>บางพูนเมืองปทุมธานีปทุมธานี</v>
      </c>
      <c r="U296" s="3" t="s">
        <v>232</v>
      </c>
      <c r="V296" s="3" t="str">
        <f t="shared" si="27"/>
        <v/>
      </c>
      <c r="W296" s="3" t="e">
        <f t="shared" si="28"/>
        <v>#NUM!</v>
      </c>
      <c r="X296" s="3" t="str">
        <f t="shared" si="29"/>
        <v/>
      </c>
      <c r="Z296" s="2">
        <v>293</v>
      </c>
      <c r="AA296" s="3" t="s">
        <v>746</v>
      </c>
      <c r="AB296" s="3" t="s">
        <v>339</v>
      </c>
      <c r="AC296" s="3" t="str">
        <f>IF(AB296='๑. ข้อมูลทั่วไป ๑'!$C$19,$Z296,"")</f>
        <v/>
      </c>
      <c r="AD296" s="3" t="e">
        <f t="shared" si="30"/>
        <v>#NUM!</v>
      </c>
      <c r="AE296" s="3" t="str">
        <f t="shared" si="31"/>
        <v/>
      </c>
      <c r="AF296" s="3" t="e">
        <f>IF($AE296='๑. ข้อมูลทั่วไป ๑'!$C$20,Info!$AD296,"")</f>
        <v>#NUM!</v>
      </c>
    </row>
    <row r="297" spans="14:32" ht="14.5" customHeight="1">
      <c r="N297">
        <v>294</v>
      </c>
      <c r="O297" s="4">
        <v>12000</v>
      </c>
      <c r="P297" s="3" t="s">
        <v>957</v>
      </c>
      <c r="Q297" s="3" t="s">
        <v>937</v>
      </c>
      <c r="R297" s="3" t="s">
        <v>367</v>
      </c>
      <c r="S297" s="3" t="s">
        <v>938</v>
      </c>
      <c r="T297" s="3" t="str">
        <f t="shared" si="26"/>
        <v>บางกะดีเมืองปทุมธานีปทุมธานี</v>
      </c>
      <c r="U297" s="3" t="s">
        <v>232</v>
      </c>
      <c r="V297" s="3" t="str">
        <f t="shared" si="27"/>
        <v/>
      </c>
      <c r="W297" s="3" t="e">
        <f t="shared" si="28"/>
        <v>#NUM!</v>
      </c>
      <c r="X297" s="3" t="str">
        <f t="shared" si="29"/>
        <v/>
      </c>
      <c r="Z297" s="2">
        <v>294</v>
      </c>
      <c r="AA297" s="3" t="s">
        <v>958</v>
      </c>
      <c r="AB297" s="3" t="s">
        <v>339</v>
      </c>
      <c r="AC297" s="3" t="str">
        <f>IF(AB297='๑. ข้อมูลทั่วไป ๑'!$C$19,$Z297,"")</f>
        <v/>
      </c>
      <c r="AD297" s="3" t="e">
        <f t="shared" si="30"/>
        <v>#NUM!</v>
      </c>
      <c r="AE297" s="3" t="str">
        <f t="shared" si="31"/>
        <v/>
      </c>
      <c r="AF297" s="3" t="e">
        <f>IF($AE297='๑. ข้อมูลทั่วไป ๑'!$C$20,Info!$AD297,"")</f>
        <v>#NUM!</v>
      </c>
    </row>
    <row r="298" spans="14:32" ht="14.5" customHeight="1">
      <c r="N298">
        <v>295</v>
      </c>
      <c r="O298" s="4">
        <v>12000</v>
      </c>
      <c r="P298" s="3" t="s">
        <v>959</v>
      </c>
      <c r="Q298" s="3" t="s">
        <v>937</v>
      </c>
      <c r="R298" s="3" t="s">
        <v>367</v>
      </c>
      <c r="S298" s="3" t="s">
        <v>938</v>
      </c>
      <c r="T298" s="3" t="str">
        <f t="shared" si="26"/>
        <v>สวนพริกไทยเมืองปทุมธานีปทุมธานี</v>
      </c>
      <c r="U298" s="3" t="s">
        <v>232</v>
      </c>
      <c r="V298" s="3" t="str">
        <f t="shared" si="27"/>
        <v/>
      </c>
      <c r="W298" s="3" t="e">
        <f t="shared" si="28"/>
        <v>#NUM!</v>
      </c>
      <c r="X298" s="3" t="str">
        <f t="shared" si="29"/>
        <v/>
      </c>
      <c r="Z298" s="2">
        <v>295</v>
      </c>
      <c r="AA298" s="3" t="s">
        <v>960</v>
      </c>
      <c r="AB298" s="3" t="s">
        <v>339</v>
      </c>
      <c r="AC298" s="3" t="str">
        <f>IF(AB298='๑. ข้อมูลทั่วไป ๑'!$C$19,$Z298,"")</f>
        <v/>
      </c>
      <c r="AD298" s="3" t="e">
        <f t="shared" si="30"/>
        <v>#NUM!</v>
      </c>
      <c r="AE298" s="3" t="str">
        <f t="shared" si="31"/>
        <v/>
      </c>
      <c r="AF298" s="3" t="e">
        <f>IF($AE298='๑. ข้อมูลทั่วไป ๑'!$C$20,Info!$AD298,"")</f>
        <v>#NUM!</v>
      </c>
    </row>
    <row r="299" spans="14:32" ht="14.5" customHeight="1">
      <c r="N299">
        <v>296</v>
      </c>
      <c r="O299" s="4">
        <v>12000</v>
      </c>
      <c r="P299" s="3" t="s">
        <v>961</v>
      </c>
      <c r="Q299" s="3" t="s">
        <v>937</v>
      </c>
      <c r="R299" s="3" t="s">
        <v>367</v>
      </c>
      <c r="S299" s="3" t="s">
        <v>938</v>
      </c>
      <c r="T299" s="3" t="str">
        <f t="shared" si="26"/>
        <v>หลักหกเมืองปทุมธานีปทุมธานี</v>
      </c>
      <c r="U299" s="3" t="s">
        <v>232</v>
      </c>
      <c r="V299" s="3" t="str">
        <f t="shared" si="27"/>
        <v/>
      </c>
      <c r="W299" s="3" t="e">
        <f t="shared" si="28"/>
        <v>#NUM!</v>
      </c>
      <c r="X299" s="3" t="str">
        <f t="shared" si="29"/>
        <v/>
      </c>
      <c r="Z299" s="2">
        <v>296</v>
      </c>
      <c r="AA299" s="3" t="s">
        <v>962</v>
      </c>
      <c r="AB299" s="3" t="s">
        <v>339</v>
      </c>
      <c r="AC299" s="3" t="str">
        <f>IF(AB299='๑. ข้อมูลทั่วไป ๑'!$C$19,$Z299,"")</f>
        <v/>
      </c>
      <c r="AD299" s="3" t="e">
        <f t="shared" si="30"/>
        <v>#NUM!</v>
      </c>
      <c r="AE299" s="3" t="str">
        <f t="shared" si="31"/>
        <v/>
      </c>
      <c r="AF299" s="3" t="e">
        <f>IF($AE299='๑. ข้อมูลทั่วไป ๑'!$C$20,Info!$AD299,"")</f>
        <v>#NUM!</v>
      </c>
    </row>
    <row r="300" spans="14:32" ht="14.5" customHeight="1">
      <c r="N300">
        <v>297</v>
      </c>
      <c r="O300" s="4">
        <v>12120</v>
      </c>
      <c r="P300" s="3" t="s">
        <v>963</v>
      </c>
      <c r="Q300" s="3" t="s">
        <v>964</v>
      </c>
      <c r="R300" s="3" t="s">
        <v>367</v>
      </c>
      <c r="S300" s="3" t="s">
        <v>965</v>
      </c>
      <c r="T300" s="3" t="str">
        <f t="shared" si="26"/>
        <v>คลองหนึ่งคลองหลวงปทุมธานี</v>
      </c>
      <c r="U300" s="3" t="s">
        <v>232</v>
      </c>
      <c r="V300" s="3" t="str">
        <f t="shared" si="27"/>
        <v/>
      </c>
      <c r="W300" s="3" t="e">
        <f t="shared" si="28"/>
        <v>#NUM!</v>
      </c>
      <c r="X300" s="3" t="str">
        <f t="shared" si="29"/>
        <v/>
      </c>
      <c r="Z300" s="2">
        <v>297</v>
      </c>
      <c r="AA300" s="3" t="s">
        <v>966</v>
      </c>
      <c r="AB300" s="3" t="s">
        <v>339</v>
      </c>
      <c r="AC300" s="3" t="str">
        <f>IF(AB300='๑. ข้อมูลทั่วไป ๑'!$C$19,$Z300,"")</f>
        <v/>
      </c>
      <c r="AD300" s="3" t="e">
        <f t="shared" si="30"/>
        <v>#NUM!</v>
      </c>
      <c r="AE300" s="3" t="str">
        <f t="shared" si="31"/>
        <v/>
      </c>
      <c r="AF300" s="3" t="e">
        <f>IF($AE300='๑. ข้อมูลทั่วไป ๑'!$C$20,Info!$AD300,"")</f>
        <v>#NUM!</v>
      </c>
    </row>
    <row r="301" spans="14:32" ht="14.5" customHeight="1">
      <c r="N301">
        <v>298</v>
      </c>
      <c r="O301" s="4">
        <v>12120</v>
      </c>
      <c r="P301" s="3" t="s">
        <v>967</v>
      </c>
      <c r="Q301" s="3" t="s">
        <v>964</v>
      </c>
      <c r="R301" s="3" t="s">
        <v>367</v>
      </c>
      <c r="S301" s="3" t="s">
        <v>965</v>
      </c>
      <c r="T301" s="3" t="str">
        <f t="shared" si="26"/>
        <v>คลองสองคลองหลวงปทุมธานี</v>
      </c>
      <c r="U301" s="3" t="s">
        <v>232</v>
      </c>
      <c r="V301" s="3" t="str">
        <f t="shared" si="27"/>
        <v/>
      </c>
      <c r="W301" s="3" t="e">
        <f t="shared" si="28"/>
        <v>#NUM!</v>
      </c>
      <c r="X301" s="3" t="str">
        <f t="shared" si="29"/>
        <v/>
      </c>
      <c r="Z301" s="2">
        <v>298</v>
      </c>
      <c r="AA301" s="3" t="s">
        <v>968</v>
      </c>
      <c r="AB301" s="3" t="s">
        <v>339</v>
      </c>
      <c r="AC301" s="3" t="str">
        <f>IF(AB301='๑. ข้อมูลทั่วไป ๑'!$C$19,$Z301,"")</f>
        <v/>
      </c>
      <c r="AD301" s="3" t="e">
        <f t="shared" si="30"/>
        <v>#NUM!</v>
      </c>
      <c r="AE301" s="3" t="str">
        <f t="shared" si="31"/>
        <v/>
      </c>
      <c r="AF301" s="3" t="e">
        <f>IF($AE301='๑. ข้อมูลทั่วไป ๑'!$C$20,Info!$AD301,"")</f>
        <v>#NUM!</v>
      </c>
    </row>
    <row r="302" spans="14:32" ht="14.5" customHeight="1">
      <c r="N302">
        <v>299</v>
      </c>
      <c r="O302" s="4">
        <v>12120</v>
      </c>
      <c r="P302" s="3" t="s">
        <v>969</v>
      </c>
      <c r="Q302" s="3" t="s">
        <v>964</v>
      </c>
      <c r="R302" s="3" t="s">
        <v>367</v>
      </c>
      <c r="S302" s="3" t="s">
        <v>965</v>
      </c>
      <c r="T302" s="3" t="str">
        <f t="shared" si="26"/>
        <v>คลองสามคลองหลวงปทุมธานี</v>
      </c>
      <c r="U302" s="3" t="s">
        <v>232</v>
      </c>
      <c r="V302" s="3" t="str">
        <f t="shared" si="27"/>
        <v/>
      </c>
      <c r="W302" s="3" t="e">
        <f t="shared" si="28"/>
        <v>#NUM!</v>
      </c>
      <c r="X302" s="3" t="str">
        <f t="shared" si="29"/>
        <v/>
      </c>
      <c r="Z302" s="2">
        <v>299</v>
      </c>
      <c r="AA302" s="3" t="s">
        <v>970</v>
      </c>
      <c r="AB302" s="3" t="s">
        <v>339</v>
      </c>
      <c r="AC302" s="3" t="str">
        <f>IF(AB302='๑. ข้อมูลทั่วไป ๑'!$C$19,$Z302,"")</f>
        <v/>
      </c>
      <c r="AD302" s="3" t="e">
        <f t="shared" si="30"/>
        <v>#NUM!</v>
      </c>
      <c r="AE302" s="3" t="str">
        <f t="shared" si="31"/>
        <v/>
      </c>
      <c r="AF302" s="3" t="e">
        <f>IF($AE302='๑. ข้อมูลทั่วไป ๑'!$C$20,Info!$AD302,"")</f>
        <v>#NUM!</v>
      </c>
    </row>
    <row r="303" spans="14:32" ht="14.5" customHeight="1">
      <c r="N303">
        <v>300</v>
      </c>
      <c r="O303" s="4">
        <v>12120</v>
      </c>
      <c r="P303" s="3" t="s">
        <v>971</v>
      </c>
      <c r="Q303" s="3" t="s">
        <v>964</v>
      </c>
      <c r="R303" s="3" t="s">
        <v>367</v>
      </c>
      <c r="S303" s="3" t="s">
        <v>965</v>
      </c>
      <c r="T303" s="3" t="str">
        <f t="shared" si="26"/>
        <v>คลองสี่คลองหลวงปทุมธานี</v>
      </c>
      <c r="U303" s="3" t="s">
        <v>232</v>
      </c>
      <c r="V303" s="3" t="str">
        <f t="shared" si="27"/>
        <v/>
      </c>
      <c r="W303" s="3" t="e">
        <f t="shared" si="28"/>
        <v>#NUM!</v>
      </c>
      <c r="X303" s="3" t="str">
        <f t="shared" si="29"/>
        <v/>
      </c>
      <c r="Z303" s="2">
        <v>300</v>
      </c>
      <c r="AA303" s="3" t="s">
        <v>972</v>
      </c>
      <c r="AB303" s="3" t="s">
        <v>339</v>
      </c>
      <c r="AC303" s="3" t="str">
        <f>IF(AB303='๑. ข้อมูลทั่วไป ๑'!$C$19,$Z303,"")</f>
        <v/>
      </c>
      <c r="AD303" s="3" t="e">
        <f t="shared" si="30"/>
        <v>#NUM!</v>
      </c>
      <c r="AE303" s="3" t="str">
        <f t="shared" si="31"/>
        <v/>
      </c>
      <c r="AF303" s="3" t="e">
        <f>IF($AE303='๑. ข้อมูลทั่วไป ๑'!$C$20,Info!$AD303,"")</f>
        <v>#NUM!</v>
      </c>
    </row>
    <row r="304" spans="14:32" ht="14.5" customHeight="1">
      <c r="N304">
        <v>301</v>
      </c>
      <c r="O304" s="4">
        <v>12120</v>
      </c>
      <c r="P304" s="3" t="s">
        <v>973</v>
      </c>
      <c r="Q304" s="3" t="s">
        <v>964</v>
      </c>
      <c r="R304" s="3" t="s">
        <v>367</v>
      </c>
      <c r="S304" s="3" t="s">
        <v>965</v>
      </c>
      <c r="T304" s="3" t="str">
        <f t="shared" si="26"/>
        <v>คลองห้าคลองหลวงปทุมธานี</v>
      </c>
      <c r="U304" s="3" t="s">
        <v>232</v>
      </c>
      <c r="V304" s="3" t="str">
        <f t="shared" si="27"/>
        <v/>
      </c>
      <c r="W304" s="3" t="e">
        <f t="shared" si="28"/>
        <v>#NUM!</v>
      </c>
      <c r="X304" s="3" t="str">
        <f t="shared" si="29"/>
        <v/>
      </c>
      <c r="Z304" s="2">
        <v>301</v>
      </c>
      <c r="AA304" s="3" t="s">
        <v>974</v>
      </c>
      <c r="AB304" s="3" t="s">
        <v>339</v>
      </c>
      <c r="AC304" s="3" t="str">
        <f>IF(AB304='๑. ข้อมูลทั่วไป ๑'!$C$19,$Z304,"")</f>
        <v/>
      </c>
      <c r="AD304" s="3" t="e">
        <f t="shared" si="30"/>
        <v>#NUM!</v>
      </c>
      <c r="AE304" s="3" t="str">
        <f t="shared" si="31"/>
        <v/>
      </c>
      <c r="AF304" s="3" t="e">
        <f>IF($AE304='๑. ข้อมูลทั่วไป ๑'!$C$20,Info!$AD304,"")</f>
        <v>#NUM!</v>
      </c>
    </row>
    <row r="305" spans="14:32" ht="14.5" customHeight="1">
      <c r="N305">
        <v>302</v>
      </c>
      <c r="O305" s="4">
        <v>12120</v>
      </c>
      <c r="P305" s="3" t="s">
        <v>975</v>
      </c>
      <c r="Q305" s="3" t="s">
        <v>964</v>
      </c>
      <c r="R305" s="3" t="s">
        <v>367</v>
      </c>
      <c r="S305" s="3" t="s">
        <v>965</v>
      </c>
      <c r="T305" s="3" t="str">
        <f t="shared" si="26"/>
        <v>คลองหกคลองหลวงปทุมธานี</v>
      </c>
      <c r="U305" s="3" t="s">
        <v>232</v>
      </c>
      <c r="V305" s="3" t="str">
        <f t="shared" si="27"/>
        <v/>
      </c>
      <c r="W305" s="3" t="e">
        <f t="shared" si="28"/>
        <v>#NUM!</v>
      </c>
      <c r="X305" s="3" t="str">
        <f t="shared" si="29"/>
        <v/>
      </c>
      <c r="Z305" s="2">
        <v>302</v>
      </c>
      <c r="AA305" s="3" t="s">
        <v>976</v>
      </c>
      <c r="AB305" s="3" t="s">
        <v>339</v>
      </c>
      <c r="AC305" s="3" t="str">
        <f>IF(AB305='๑. ข้อมูลทั่วไป ๑'!$C$19,$Z305,"")</f>
        <v/>
      </c>
      <c r="AD305" s="3" t="e">
        <f t="shared" si="30"/>
        <v>#NUM!</v>
      </c>
      <c r="AE305" s="3" t="str">
        <f t="shared" si="31"/>
        <v/>
      </c>
      <c r="AF305" s="3" t="e">
        <f>IF($AE305='๑. ข้อมูลทั่วไป ๑'!$C$20,Info!$AD305,"")</f>
        <v>#NUM!</v>
      </c>
    </row>
    <row r="306" spans="14:32" ht="14.5" customHeight="1">
      <c r="N306">
        <v>303</v>
      </c>
      <c r="O306" s="4">
        <v>12120</v>
      </c>
      <c r="P306" s="3" t="s">
        <v>977</v>
      </c>
      <c r="Q306" s="3" t="s">
        <v>964</v>
      </c>
      <c r="R306" s="3" t="s">
        <v>367</v>
      </c>
      <c r="S306" s="3" t="s">
        <v>965</v>
      </c>
      <c r="T306" s="3" t="str">
        <f t="shared" si="26"/>
        <v>คลองเจ็ดคลองหลวงปทุมธานี</v>
      </c>
      <c r="U306" s="3" t="s">
        <v>232</v>
      </c>
      <c r="V306" s="3" t="str">
        <f t="shared" si="27"/>
        <v/>
      </c>
      <c r="W306" s="3" t="e">
        <f t="shared" si="28"/>
        <v>#NUM!</v>
      </c>
      <c r="X306" s="3" t="str">
        <f t="shared" si="29"/>
        <v/>
      </c>
      <c r="Z306" s="2">
        <v>303</v>
      </c>
      <c r="AA306" s="3" t="s">
        <v>978</v>
      </c>
      <c r="AB306" s="3" t="s">
        <v>339</v>
      </c>
      <c r="AC306" s="3" t="str">
        <f>IF(AB306='๑. ข้อมูลทั่วไป ๑'!$C$19,$Z306,"")</f>
        <v/>
      </c>
      <c r="AD306" s="3" t="e">
        <f t="shared" si="30"/>
        <v>#NUM!</v>
      </c>
      <c r="AE306" s="3" t="str">
        <f t="shared" si="31"/>
        <v/>
      </c>
      <c r="AF306" s="3" t="e">
        <f>IF($AE306='๑. ข้อมูลทั่วไป ๑'!$C$20,Info!$AD306,"")</f>
        <v>#NUM!</v>
      </c>
    </row>
    <row r="307" spans="14:32" ht="14.5" customHeight="1">
      <c r="N307">
        <v>304</v>
      </c>
      <c r="O307" s="4">
        <v>12130</v>
      </c>
      <c r="P307" s="3" t="s">
        <v>979</v>
      </c>
      <c r="Q307" s="3" t="s">
        <v>980</v>
      </c>
      <c r="R307" s="3" t="s">
        <v>367</v>
      </c>
      <c r="S307" s="3" t="s">
        <v>981</v>
      </c>
      <c r="T307" s="3" t="str">
        <f t="shared" si="26"/>
        <v>ประชาธิปัตย์ธัญบุรีปทุมธานี</v>
      </c>
      <c r="U307" s="3" t="s">
        <v>232</v>
      </c>
      <c r="V307" s="3" t="str">
        <f t="shared" si="27"/>
        <v/>
      </c>
      <c r="W307" s="3" t="e">
        <f t="shared" si="28"/>
        <v>#NUM!</v>
      </c>
      <c r="X307" s="3" t="str">
        <f t="shared" si="29"/>
        <v/>
      </c>
      <c r="Z307" s="2">
        <v>304</v>
      </c>
      <c r="AA307" s="3" t="s">
        <v>982</v>
      </c>
      <c r="AB307" s="3" t="s">
        <v>339</v>
      </c>
      <c r="AC307" s="3" t="str">
        <f>IF(AB307='๑. ข้อมูลทั่วไป ๑'!$C$19,$Z307,"")</f>
        <v/>
      </c>
      <c r="AD307" s="3" t="e">
        <f t="shared" si="30"/>
        <v>#NUM!</v>
      </c>
      <c r="AE307" s="3" t="str">
        <f t="shared" si="31"/>
        <v/>
      </c>
      <c r="AF307" s="3" t="e">
        <f>IF($AE307='๑. ข้อมูลทั่วไป ๑'!$C$20,Info!$AD307,"")</f>
        <v>#NUM!</v>
      </c>
    </row>
    <row r="308" spans="14:32" ht="14.5" customHeight="1">
      <c r="N308">
        <v>305</v>
      </c>
      <c r="O308" s="4">
        <v>12130</v>
      </c>
      <c r="P308" s="3" t="s">
        <v>983</v>
      </c>
      <c r="Q308" s="3" t="s">
        <v>980</v>
      </c>
      <c r="R308" s="3" t="s">
        <v>367</v>
      </c>
      <c r="S308" s="3" t="s">
        <v>981</v>
      </c>
      <c r="T308" s="3" t="str">
        <f t="shared" si="26"/>
        <v>บึงยี่โถธัญบุรีปทุมธานี</v>
      </c>
      <c r="U308" s="3" t="s">
        <v>232</v>
      </c>
      <c r="V308" s="3" t="str">
        <f t="shared" si="27"/>
        <v/>
      </c>
      <c r="W308" s="3" t="e">
        <f t="shared" si="28"/>
        <v>#NUM!</v>
      </c>
      <c r="X308" s="3" t="str">
        <f t="shared" si="29"/>
        <v/>
      </c>
      <c r="Z308" s="2">
        <v>305</v>
      </c>
      <c r="AA308" s="3" t="s">
        <v>984</v>
      </c>
      <c r="AB308" s="3" t="s">
        <v>339</v>
      </c>
      <c r="AC308" s="3" t="str">
        <f>IF(AB308='๑. ข้อมูลทั่วไป ๑'!$C$19,$Z308,"")</f>
        <v/>
      </c>
      <c r="AD308" s="3" t="e">
        <f t="shared" si="30"/>
        <v>#NUM!</v>
      </c>
      <c r="AE308" s="3" t="str">
        <f t="shared" si="31"/>
        <v/>
      </c>
      <c r="AF308" s="3" t="e">
        <f>IF($AE308='๑. ข้อมูลทั่วไป ๑'!$C$20,Info!$AD308,"")</f>
        <v>#NUM!</v>
      </c>
    </row>
    <row r="309" spans="14:32" ht="14.5" customHeight="1">
      <c r="N309">
        <v>306</v>
      </c>
      <c r="O309" s="4">
        <v>12110</v>
      </c>
      <c r="P309" s="3" t="s">
        <v>985</v>
      </c>
      <c r="Q309" s="3" t="s">
        <v>980</v>
      </c>
      <c r="R309" s="3" t="s">
        <v>367</v>
      </c>
      <c r="S309" s="3" t="s">
        <v>981</v>
      </c>
      <c r="T309" s="3" t="str">
        <f t="shared" si="26"/>
        <v>รังสิตธัญบุรีปทุมธานี</v>
      </c>
      <c r="U309" s="3" t="s">
        <v>232</v>
      </c>
      <c r="V309" s="3" t="str">
        <f t="shared" si="27"/>
        <v/>
      </c>
      <c r="W309" s="3" t="e">
        <f t="shared" si="28"/>
        <v>#NUM!</v>
      </c>
      <c r="X309" s="3" t="str">
        <f t="shared" si="29"/>
        <v/>
      </c>
      <c r="Z309" s="2">
        <v>306</v>
      </c>
      <c r="AA309" s="3" t="s">
        <v>986</v>
      </c>
      <c r="AB309" s="3" t="s">
        <v>339</v>
      </c>
      <c r="AC309" s="3" t="str">
        <f>IF(AB309='๑. ข้อมูลทั่วไป ๑'!$C$19,$Z309,"")</f>
        <v/>
      </c>
      <c r="AD309" s="3" t="e">
        <f t="shared" si="30"/>
        <v>#NUM!</v>
      </c>
      <c r="AE309" s="3" t="str">
        <f t="shared" si="31"/>
        <v/>
      </c>
      <c r="AF309" s="3" t="e">
        <f>IF($AE309='๑. ข้อมูลทั่วไป ๑'!$C$20,Info!$AD309,"")</f>
        <v>#NUM!</v>
      </c>
    </row>
    <row r="310" spans="14:32" ht="14.5" customHeight="1">
      <c r="N310">
        <v>307</v>
      </c>
      <c r="O310" s="4">
        <v>12110</v>
      </c>
      <c r="P310" s="3" t="s">
        <v>987</v>
      </c>
      <c r="Q310" s="3" t="s">
        <v>980</v>
      </c>
      <c r="R310" s="3" t="s">
        <v>367</v>
      </c>
      <c r="S310" s="3" t="s">
        <v>981</v>
      </c>
      <c r="T310" s="3" t="str">
        <f t="shared" si="26"/>
        <v>ลำผักกูดธัญบุรีปทุมธานี</v>
      </c>
      <c r="U310" s="3" t="s">
        <v>232</v>
      </c>
      <c r="V310" s="3" t="str">
        <f t="shared" si="27"/>
        <v/>
      </c>
      <c r="W310" s="3" t="e">
        <f t="shared" si="28"/>
        <v>#NUM!</v>
      </c>
      <c r="X310" s="3" t="str">
        <f t="shared" si="29"/>
        <v/>
      </c>
      <c r="Z310" s="2">
        <v>307</v>
      </c>
      <c r="AA310" s="3" t="s">
        <v>988</v>
      </c>
      <c r="AB310" s="3" t="s">
        <v>339</v>
      </c>
      <c r="AC310" s="3" t="str">
        <f>IF(AB310='๑. ข้อมูลทั่วไป ๑'!$C$19,$Z310,"")</f>
        <v/>
      </c>
      <c r="AD310" s="3" t="e">
        <f t="shared" si="30"/>
        <v>#NUM!</v>
      </c>
      <c r="AE310" s="3" t="str">
        <f t="shared" si="31"/>
        <v/>
      </c>
      <c r="AF310" s="3" t="e">
        <f>IF($AE310='๑. ข้อมูลทั่วไป ๑'!$C$20,Info!$AD310,"")</f>
        <v>#NUM!</v>
      </c>
    </row>
    <row r="311" spans="14:32" ht="14.5" customHeight="1">
      <c r="N311">
        <v>308</v>
      </c>
      <c r="O311" s="4">
        <v>12110</v>
      </c>
      <c r="P311" s="3" t="s">
        <v>989</v>
      </c>
      <c r="Q311" s="3" t="s">
        <v>980</v>
      </c>
      <c r="R311" s="3" t="s">
        <v>367</v>
      </c>
      <c r="S311" s="3" t="s">
        <v>981</v>
      </c>
      <c r="T311" s="3" t="str">
        <f t="shared" si="26"/>
        <v>บึงสนั่นธัญบุรีปทุมธานี</v>
      </c>
      <c r="U311" s="3" t="s">
        <v>232</v>
      </c>
      <c r="V311" s="3" t="str">
        <f t="shared" si="27"/>
        <v/>
      </c>
      <c r="W311" s="3" t="e">
        <f t="shared" si="28"/>
        <v>#NUM!</v>
      </c>
      <c r="X311" s="3" t="str">
        <f t="shared" si="29"/>
        <v/>
      </c>
      <c r="Z311" s="2">
        <v>308</v>
      </c>
      <c r="AA311" s="3" t="s">
        <v>990</v>
      </c>
      <c r="AB311" s="3" t="s">
        <v>339</v>
      </c>
      <c r="AC311" s="3" t="str">
        <f>IF(AB311='๑. ข้อมูลทั่วไป ๑'!$C$19,$Z311,"")</f>
        <v/>
      </c>
      <c r="AD311" s="3" t="e">
        <f t="shared" si="30"/>
        <v>#NUM!</v>
      </c>
      <c r="AE311" s="3" t="str">
        <f t="shared" si="31"/>
        <v/>
      </c>
      <c r="AF311" s="3" t="e">
        <f>IF($AE311='๑. ข้อมูลทั่วไป ๑'!$C$20,Info!$AD311,"")</f>
        <v>#NUM!</v>
      </c>
    </row>
    <row r="312" spans="14:32" ht="14.5" customHeight="1">
      <c r="N312">
        <v>309</v>
      </c>
      <c r="O312" s="4">
        <v>12110</v>
      </c>
      <c r="P312" s="3" t="s">
        <v>991</v>
      </c>
      <c r="Q312" s="3" t="s">
        <v>980</v>
      </c>
      <c r="R312" s="3" t="s">
        <v>367</v>
      </c>
      <c r="S312" s="3" t="s">
        <v>981</v>
      </c>
      <c r="T312" s="3" t="str">
        <f t="shared" si="26"/>
        <v>บึงน้ำรักษ์ธัญบุรีปทุมธานี</v>
      </c>
      <c r="U312" s="3" t="s">
        <v>232</v>
      </c>
      <c r="V312" s="3" t="str">
        <f t="shared" si="27"/>
        <v/>
      </c>
      <c r="W312" s="3" t="e">
        <f t="shared" si="28"/>
        <v>#NUM!</v>
      </c>
      <c r="X312" s="3" t="str">
        <f t="shared" si="29"/>
        <v/>
      </c>
      <c r="Z312" s="2">
        <v>309</v>
      </c>
      <c r="AA312" s="3" t="s">
        <v>992</v>
      </c>
      <c r="AB312" s="3" t="s">
        <v>339</v>
      </c>
      <c r="AC312" s="3" t="str">
        <f>IF(AB312='๑. ข้อมูลทั่วไป ๑'!$C$19,$Z312,"")</f>
        <v/>
      </c>
      <c r="AD312" s="3" t="e">
        <f t="shared" si="30"/>
        <v>#NUM!</v>
      </c>
      <c r="AE312" s="3" t="str">
        <f t="shared" si="31"/>
        <v/>
      </c>
      <c r="AF312" s="3" t="e">
        <f>IF($AE312='๑. ข้อมูลทั่วไป ๑'!$C$20,Info!$AD312,"")</f>
        <v>#NUM!</v>
      </c>
    </row>
    <row r="313" spans="14:32" ht="14.5" customHeight="1">
      <c r="N313">
        <v>310</v>
      </c>
      <c r="O313" s="4">
        <v>12170</v>
      </c>
      <c r="P313" s="3" t="s">
        <v>993</v>
      </c>
      <c r="Q313" s="3" t="s">
        <v>994</v>
      </c>
      <c r="R313" s="3" t="s">
        <v>367</v>
      </c>
      <c r="S313" s="3" t="s">
        <v>995</v>
      </c>
      <c r="T313" s="3" t="str">
        <f t="shared" si="26"/>
        <v>บึงบาหนองเสือปทุมธานี</v>
      </c>
      <c r="U313" s="3" t="s">
        <v>232</v>
      </c>
      <c r="V313" s="3" t="str">
        <f t="shared" si="27"/>
        <v/>
      </c>
      <c r="W313" s="3" t="e">
        <f t="shared" si="28"/>
        <v>#NUM!</v>
      </c>
      <c r="X313" s="3" t="str">
        <f t="shared" si="29"/>
        <v/>
      </c>
      <c r="Z313" s="2">
        <v>310</v>
      </c>
      <c r="AA313" s="3" t="s">
        <v>996</v>
      </c>
      <c r="AB313" s="3" t="s">
        <v>339</v>
      </c>
      <c r="AC313" s="3" t="str">
        <f>IF(AB313='๑. ข้อมูลทั่วไป ๑'!$C$19,$Z313,"")</f>
        <v/>
      </c>
      <c r="AD313" s="3" t="e">
        <f t="shared" si="30"/>
        <v>#NUM!</v>
      </c>
      <c r="AE313" s="3" t="str">
        <f t="shared" si="31"/>
        <v/>
      </c>
      <c r="AF313" s="3" t="e">
        <f>IF($AE313='๑. ข้อมูลทั่วไป ๑'!$C$20,Info!$AD313,"")</f>
        <v>#NUM!</v>
      </c>
    </row>
    <row r="314" spans="14:32" ht="14.5" customHeight="1">
      <c r="N314">
        <v>311</v>
      </c>
      <c r="O314" s="4">
        <v>12170</v>
      </c>
      <c r="P314" s="3" t="s">
        <v>997</v>
      </c>
      <c r="Q314" s="3" t="s">
        <v>994</v>
      </c>
      <c r="R314" s="3" t="s">
        <v>367</v>
      </c>
      <c r="S314" s="3" t="s">
        <v>995</v>
      </c>
      <c r="T314" s="3" t="str">
        <f t="shared" si="26"/>
        <v>บึงบอนหนองเสือปทุมธานี</v>
      </c>
      <c r="U314" s="3" t="s">
        <v>232</v>
      </c>
      <c r="V314" s="3" t="str">
        <f t="shared" si="27"/>
        <v/>
      </c>
      <c r="W314" s="3" t="e">
        <f t="shared" si="28"/>
        <v>#NUM!</v>
      </c>
      <c r="X314" s="3" t="str">
        <f t="shared" si="29"/>
        <v/>
      </c>
      <c r="Z314" s="2">
        <v>311</v>
      </c>
      <c r="AA314" s="3" t="s">
        <v>998</v>
      </c>
      <c r="AB314" s="3" t="s">
        <v>339</v>
      </c>
      <c r="AC314" s="3" t="str">
        <f>IF(AB314='๑. ข้อมูลทั่วไป ๑'!$C$19,$Z314,"")</f>
        <v/>
      </c>
      <c r="AD314" s="3" t="e">
        <f t="shared" si="30"/>
        <v>#NUM!</v>
      </c>
      <c r="AE314" s="3" t="str">
        <f t="shared" si="31"/>
        <v/>
      </c>
      <c r="AF314" s="3" t="e">
        <f>IF($AE314='๑. ข้อมูลทั่วไป ๑'!$C$20,Info!$AD314,"")</f>
        <v>#NUM!</v>
      </c>
    </row>
    <row r="315" spans="14:32" ht="14.5" customHeight="1">
      <c r="N315">
        <v>312</v>
      </c>
      <c r="O315" s="4">
        <v>12170</v>
      </c>
      <c r="P315" s="3" t="s">
        <v>999</v>
      </c>
      <c r="Q315" s="3" t="s">
        <v>994</v>
      </c>
      <c r="R315" s="3" t="s">
        <v>367</v>
      </c>
      <c r="S315" s="3" t="s">
        <v>995</v>
      </c>
      <c r="T315" s="3" t="str">
        <f t="shared" si="26"/>
        <v>บึงกาสามหนองเสือปทุมธานี</v>
      </c>
      <c r="U315" s="3" t="s">
        <v>232</v>
      </c>
      <c r="V315" s="3" t="str">
        <f t="shared" si="27"/>
        <v/>
      </c>
      <c r="W315" s="3" t="e">
        <f t="shared" si="28"/>
        <v>#NUM!</v>
      </c>
      <c r="X315" s="3" t="str">
        <f t="shared" si="29"/>
        <v/>
      </c>
      <c r="Z315" s="2">
        <v>312</v>
      </c>
      <c r="AA315" s="3" t="s">
        <v>1000</v>
      </c>
      <c r="AB315" s="3" t="s">
        <v>339</v>
      </c>
      <c r="AC315" s="3" t="str">
        <f>IF(AB315='๑. ข้อมูลทั่วไป ๑'!$C$19,$Z315,"")</f>
        <v/>
      </c>
      <c r="AD315" s="3" t="e">
        <f t="shared" si="30"/>
        <v>#NUM!</v>
      </c>
      <c r="AE315" s="3" t="str">
        <f t="shared" si="31"/>
        <v/>
      </c>
      <c r="AF315" s="3" t="e">
        <f>IF($AE315='๑. ข้อมูลทั่วไป ๑'!$C$20,Info!$AD315,"")</f>
        <v>#NUM!</v>
      </c>
    </row>
    <row r="316" spans="14:32" ht="14.5" customHeight="1">
      <c r="N316">
        <v>313</v>
      </c>
      <c r="O316" s="4">
        <v>12170</v>
      </c>
      <c r="P316" s="3" t="s">
        <v>1001</v>
      </c>
      <c r="Q316" s="3" t="s">
        <v>994</v>
      </c>
      <c r="R316" s="3" t="s">
        <v>367</v>
      </c>
      <c r="S316" s="3" t="s">
        <v>995</v>
      </c>
      <c r="T316" s="3" t="str">
        <f t="shared" si="26"/>
        <v>บึงชำอ้อหนองเสือปทุมธานี</v>
      </c>
      <c r="U316" s="3" t="s">
        <v>232</v>
      </c>
      <c r="V316" s="3" t="str">
        <f t="shared" si="27"/>
        <v/>
      </c>
      <c r="W316" s="3" t="e">
        <f t="shared" si="28"/>
        <v>#NUM!</v>
      </c>
      <c r="X316" s="3" t="str">
        <f t="shared" si="29"/>
        <v/>
      </c>
      <c r="Z316" s="2">
        <v>313</v>
      </c>
      <c r="AA316" s="3" t="s">
        <v>1002</v>
      </c>
      <c r="AB316" s="3" t="s">
        <v>339</v>
      </c>
      <c r="AC316" s="3" t="str">
        <f>IF(AB316='๑. ข้อมูลทั่วไป ๑'!$C$19,$Z316,"")</f>
        <v/>
      </c>
      <c r="AD316" s="3" t="e">
        <f t="shared" si="30"/>
        <v>#NUM!</v>
      </c>
      <c r="AE316" s="3" t="str">
        <f t="shared" si="31"/>
        <v/>
      </c>
      <c r="AF316" s="3" t="e">
        <f>IF($AE316='๑. ข้อมูลทั่วไป ๑'!$C$20,Info!$AD316,"")</f>
        <v>#NUM!</v>
      </c>
    </row>
    <row r="317" spans="14:32" ht="14.5" customHeight="1">
      <c r="N317">
        <v>314</v>
      </c>
      <c r="O317" s="4">
        <v>12170</v>
      </c>
      <c r="P317" s="3" t="s">
        <v>1003</v>
      </c>
      <c r="Q317" s="3" t="s">
        <v>994</v>
      </c>
      <c r="R317" s="3" t="s">
        <v>367</v>
      </c>
      <c r="S317" s="3" t="s">
        <v>995</v>
      </c>
      <c r="T317" s="3" t="str">
        <f t="shared" si="26"/>
        <v>หนองสามวังหนองเสือปทุมธานี</v>
      </c>
      <c r="U317" s="3" t="s">
        <v>232</v>
      </c>
      <c r="V317" s="3" t="str">
        <f t="shared" si="27"/>
        <v/>
      </c>
      <c r="W317" s="3" t="e">
        <f t="shared" si="28"/>
        <v>#NUM!</v>
      </c>
      <c r="X317" s="3" t="str">
        <f t="shared" si="29"/>
        <v/>
      </c>
      <c r="Z317" s="2">
        <v>314</v>
      </c>
      <c r="AA317" s="3" t="s">
        <v>1004</v>
      </c>
      <c r="AB317" s="3" t="s">
        <v>339</v>
      </c>
      <c r="AC317" s="3" t="str">
        <f>IF(AB317='๑. ข้อมูลทั่วไป ๑'!$C$19,$Z317,"")</f>
        <v/>
      </c>
      <c r="AD317" s="3" t="e">
        <f t="shared" si="30"/>
        <v>#NUM!</v>
      </c>
      <c r="AE317" s="3" t="str">
        <f t="shared" si="31"/>
        <v/>
      </c>
      <c r="AF317" s="3" t="e">
        <f>IF($AE317='๑. ข้อมูลทั่วไป ๑'!$C$20,Info!$AD317,"")</f>
        <v>#NUM!</v>
      </c>
    </row>
    <row r="318" spans="14:32" ht="14.5" customHeight="1">
      <c r="N318">
        <v>315</v>
      </c>
      <c r="O318" s="4">
        <v>12170</v>
      </c>
      <c r="P318" s="3" t="s">
        <v>1005</v>
      </c>
      <c r="Q318" s="3" t="s">
        <v>994</v>
      </c>
      <c r="R318" s="3" t="s">
        <v>367</v>
      </c>
      <c r="S318" s="3" t="s">
        <v>995</v>
      </c>
      <c r="T318" s="3" t="str">
        <f t="shared" si="26"/>
        <v>ศาลาครุหนองเสือปทุมธานี</v>
      </c>
      <c r="U318" s="3" t="s">
        <v>232</v>
      </c>
      <c r="V318" s="3" t="str">
        <f t="shared" si="27"/>
        <v/>
      </c>
      <c r="W318" s="3" t="e">
        <f t="shared" si="28"/>
        <v>#NUM!</v>
      </c>
      <c r="X318" s="3" t="str">
        <f t="shared" si="29"/>
        <v/>
      </c>
      <c r="Z318" s="2">
        <v>315</v>
      </c>
      <c r="AA318" s="3" t="s">
        <v>1006</v>
      </c>
      <c r="AB318" s="3" t="s">
        <v>343</v>
      </c>
      <c r="AC318" s="3" t="str">
        <f>IF(AB318='๑. ข้อมูลทั่วไป ๑'!$C$19,$Z318,"")</f>
        <v/>
      </c>
      <c r="AD318" s="3" t="e">
        <f t="shared" si="30"/>
        <v>#NUM!</v>
      </c>
      <c r="AE318" s="3" t="str">
        <f t="shared" si="31"/>
        <v/>
      </c>
      <c r="AF318" s="3" t="e">
        <f>IF($AE318='๑. ข้อมูลทั่วไป ๑'!$C$20,Info!$AD318,"")</f>
        <v>#NUM!</v>
      </c>
    </row>
    <row r="319" spans="14:32" ht="14.5" customHeight="1">
      <c r="N319">
        <v>316</v>
      </c>
      <c r="O319" s="4">
        <v>12170</v>
      </c>
      <c r="P319" s="3" t="s">
        <v>1007</v>
      </c>
      <c r="Q319" s="3" t="s">
        <v>994</v>
      </c>
      <c r="R319" s="3" t="s">
        <v>367</v>
      </c>
      <c r="S319" s="3" t="s">
        <v>995</v>
      </c>
      <c r="T319" s="3" t="str">
        <f t="shared" si="26"/>
        <v>นพรัตน์หนองเสือปทุมธานี</v>
      </c>
      <c r="U319" s="3" t="s">
        <v>232</v>
      </c>
      <c r="V319" s="3" t="str">
        <f t="shared" si="27"/>
        <v/>
      </c>
      <c r="W319" s="3" t="e">
        <f t="shared" si="28"/>
        <v>#NUM!</v>
      </c>
      <c r="X319" s="3" t="str">
        <f t="shared" si="29"/>
        <v/>
      </c>
      <c r="Z319" s="2">
        <v>316</v>
      </c>
      <c r="AA319" s="3" t="s">
        <v>1008</v>
      </c>
      <c r="AB319" s="3" t="s">
        <v>343</v>
      </c>
      <c r="AC319" s="3" t="str">
        <f>IF(AB319='๑. ข้อมูลทั่วไป ๑'!$C$19,$Z319,"")</f>
        <v/>
      </c>
      <c r="AD319" s="3" t="e">
        <f t="shared" si="30"/>
        <v>#NUM!</v>
      </c>
      <c r="AE319" s="3" t="str">
        <f t="shared" si="31"/>
        <v/>
      </c>
      <c r="AF319" s="3" t="e">
        <f>IF($AE319='๑. ข้อมูลทั่วไป ๑'!$C$20,Info!$AD319,"")</f>
        <v>#NUM!</v>
      </c>
    </row>
    <row r="320" spans="14:32" ht="14.5" customHeight="1">
      <c r="N320">
        <v>317</v>
      </c>
      <c r="O320" s="4">
        <v>12140</v>
      </c>
      <c r="P320" s="3" t="s">
        <v>1009</v>
      </c>
      <c r="Q320" s="3" t="s">
        <v>1010</v>
      </c>
      <c r="R320" s="3" t="s">
        <v>367</v>
      </c>
      <c r="S320" s="3" t="s">
        <v>1011</v>
      </c>
      <c r="T320" s="3" t="str">
        <f t="shared" si="26"/>
        <v>ระแหงลาดหลุมแก้วปทุมธานี</v>
      </c>
      <c r="U320" s="3" t="s">
        <v>232</v>
      </c>
      <c r="V320" s="3" t="str">
        <f t="shared" si="27"/>
        <v/>
      </c>
      <c r="W320" s="3" t="e">
        <f t="shared" si="28"/>
        <v>#NUM!</v>
      </c>
      <c r="X320" s="3" t="str">
        <f t="shared" si="29"/>
        <v/>
      </c>
      <c r="Z320" s="2">
        <v>317</v>
      </c>
      <c r="AA320" s="3" t="s">
        <v>1012</v>
      </c>
      <c r="AB320" s="3" t="s">
        <v>343</v>
      </c>
      <c r="AC320" s="3" t="str">
        <f>IF(AB320='๑. ข้อมูลทั่วไป ๑'!$C$19,$Z320,"")</f>
        <v/>
      </c>
      <c r="AD320" s="3" t="e">
        <f t="shared" si="30"/>
        <v>#NUM!</v>
      </c>
      <c r="AE320" s="3" t="str">
        <f t="shared" si="31"/>
        <v/>
      </c>
      <c r="AF320" s="3" t="e">
        <f>IF($AE320='๑. ข้อมูลทั่วไป ๑'!$C$20,Info!$AD320,"")</f>
        <v>#NUM!</v>
      </c>
    </row>
    <row r="321" spans="14:32" ht="14.5" customHeight="1">
      <c r="N321">
        <v>318</v>
      </c>
      <c r="O321" s="4">
        <v>12140</v>
      </c>
      <c r="P321" s="3" t="s">
        <v>1010</v>
      </c>
      <c r="Q321" s="3" t="s">
        <v>1010</v>
      </c>
      <c r="R321" s="3" t="s">
        <v>367</v>
      </c>
      <c r="S321" s="3" t="s">
        <v>1011</v>
      </c>
      <c r="T321" s="3" t="str">
        <f t="shared" si="26"/>
        <v>ลาดหลุมแก้วลาดหลุมแก้วปทุมธานี</v>
      </c>
      <c r="U321" s="3" t="s">
        <v>232</v>
      </c>
      <c r="V321" s="3" t="str">
        <f t="shared" si="27"/>
        <v/>
      </c>
      <c r="W321" s="3" t="e">
        <f t="shared" si="28"/>
        <v>#NUM!</v>
      </c>
      <c r="X321" s="3" t="str">
        <f t="shared" si="29"/>
        <v/>
      </c>
      <c r="Z321" s="2">
        <v>318</v>
      </c>
      <c r="AA321" s="3" t="s">
        <v>950</v>
      </c>
      <c r="AB321" s="3" t="s">
        <v>343</v>
      </c>
      <c r="AC321" s="3" t="str">
        <f>IF(AB321='๑. ข้อมูลทั่วไป ๑'!$C$19,$Z321,"")</f>
        <v/>
      </c>
      <c r="AD321" s="3" t="e">
        <f t="shared" si="30"/>
        <v>#NUM!</v>
      </c>
      <c r="AE321" s="3" t="str">
        <f t="shared" si="31"/>
        <v/>
      </c>
      <c r="AF321" s="3" t="e">
        <f>IF($AE321='๑. ข้อมูลทั่วไป ๑'!$C$20,Info!$AD321,"")</f>
        <v>#NUM!</v>
      </c>
    </row>
    <row r="322" spans="14:32" ht="14.5" customHeight="1">
      <c r="N322">
        <v>319</v>
      </c>
      <c r="O322" s="4">
        <v>12140</v>
      </c>
      <c r="P322" s="3" t="s">
        <v>1013</v>
      </c>
      <c r="Q322" s="3" t="s">
        <v>1010</v>
      </c>
      <c r="R322" s="3" t="s">
        <v>367</v>
      </c>
      <c r="S322" s="3" t="s">
        <v>1011</v>
      </c>
      <c r="T322" s="3" t="str">
        <f t="shared" si="26"/>
        <v>คูบางหลวงลาดหลุมแก้วปทุมธานี</v>
      </c>
      <c r="U322" s="3" t="s">
        <v>232</v>
      </c>
      <c r="V322" s="3" t="str">
        <f t="shared" si="27"/>
        <v/>
      </c>
      <c r="W322" s="3" t="e">
        <f t="shared" si="28"/>
        <v>#NUM!</v>
      </c>
      <c r="X322" s="3" t="str">
        <f t="shared" si="29"/>
        <v/>
      </c>
      <c r="Z322" s="2">
        <v>319</v>
      </c>
      <c r="AA322" s="3" t="s">
        <v>1014</v>
      </c>
      <c r="AB322" s="3" t="s">
        <v>343</v>
      </c>
      <c r="AC322" s="3" t="str">
        <f>IF(AB322='๑. ข้อมูลทั่วไป ๑'!$C$19,$Z322,"")</f>
        <v/>
      </c>
      <c r="AD322" s="3" t="e">
        <f t="shared" si="30"/>
        <v>#NUM!</v>
      </c>
      <c r="AE322" s="3" t="str">
        <f t="shared" si="31"/>
        <v/>
      </c>
      <c r="AF322" s="3" t="e">
        <f>IF($AE322='๑. ข้อมูลทั่วไป ๑'!$C$20,Info!$AD322,"")</f>
        <v>#NUM!</v>
      </c>
    </row>
    <row r="323" spans="14:32" ht="14.5" customHeight="1">
      <c r="N323">
        <v>320</v>
      </c>
      <c r="O323" s="4">
        <v>12140</v>
      </c>
      <c r="P323" s="3" t="s">
        <v>1015</v>
      </c>
      <c r="Q323" s="3" t="s">
        <v>1010</v>
      </c>
      <c r="R323" s="3" t="s">
        <v>367</v>
      </c>
      <c r="S323" s="3" t="s">
        <v>1011</v>
      </c>
      <c r="T323" s="3" t="str">
        <f t="shared" si="26"/>
        <v>คูขวางลาดหลุมแก้วปทุมธานี</v>
      </c>
      <c r="U323" s="3" t="s">
        <v>232</v>
      </c>
      <c r="V323" s="3" t="str">
        <f t="shared" si="27"/>
        <v/>
      </c>
      <c r="W323" s="3" t="e">
        <f t="shared" si="28"/>
        <v>#NUM!</v>
      </c>
      <c r="X323" s="3" t="str">
        <f t="shared" si="29"/>
        <v/>
      </c>
      <c r="Z323" s="2">
        <v>320</v>
      </c>
      <c r="AA323" s="3" t="s">
        <v>1016</v>
      </c>
      <c r="AB323" s="3" t="s">
        <v>343</v>
      </c>
      <c r="AC323" s="3" t="str">
        <f>IF(AB323='๑. ข้อมูลทั่วไป ๑'!$C$19,$Z323,"")</f>
        <v/>
      </c>
      <c r="AD323" s="3" t="e">
        <f t="shared" si="30"/>
        <v>#NUM!</v>
      </c>
      <c r="AE323" s="3" t="str">
        <f t="shared" si="31"/>
        <v/>
      </c>
      <c r="AF323" s="3" t="e">
        <f>IF($AE323='๑. ข้อมูลทั่วไป ๑'!$C$20,Info!$AD323,"")</f>
        <v>#NUM!</v>
      </c>
    </row>
    <row r="324" spans="14:32" ht="14.5" customHeight="1">
      <c r="N324">
        <v>321</v>
      </c>
      <c r="O324" s="4">
        <v>12140</v>
      </c>
      <c r="P324" s="3" t="s">
        <v>922</v>
      </c>
      <c r="Q324" s="3" t="s">
        <v>1010</v>
      </c>
      <c r="R324" s="3" t="s">
        <v>367</v>
      </c>
      <c r="S324" s="3" t="s">
        <v>1011</v>
      </c>
      <c r="T324" s="3" t="str">
        <f t="shared" si="26"/>
        <v>คลองพระอุดมลาดหลุมแก้วปทุมธานี</v>
      </c>
      <c r="U324" s="3" t="s">
        <v>232</v>
      </c>
      <c r="V324" s="3" t="str">
        <f t="shared" si="27"/>
        <v/>
      </c>
      <c r="W324" s="3" t="e">
        <f t="shared" si="28"/>
        <v>#NUM!</v>
      </c>
      <c r="X324" s="3" t="str">
        <f t="shared" si="29"/>
        <v/>
      </c>
      <c r="Z324" s="2">
        <v>321</v>
      </c>
      <c r="AA324" s="3" t="s">
        <v>1017</v>
      </c>
      <c r="AB324" s="3" t="s">
        <v>343</v>
      </c>
      <c r="AC324" s="3" t="str">
        <f>IF(AB324='๑. ข้อมูลทั่วไป ๑'!$C$19,$Z324,"")</f>
        <v/>
      </c>
      <c r="AD324" s="3" t="e">
        <f t="shared" si="30"/>
        <v>#NUM!</v>
      </c>
      <c r="AE324" s="3" t="str">
        <f t="shared" si="31"/>
        <v/>
      </c>
      <c r="AF324" s="3" t="e">
        <f>IF($AE324='๑. ข้อมูลทั่วไป ๑'!$C$20,Info!$AD324,"")</f>
        <v>#NUM!</v>
      </c>
    </row>
    <row r="325" spans="14:32" ht="14.5" customHeight="1">
      <c r="N325">
        <v>322</v>
      </c>
      <c r="O325" s="4">
        <v>12140</v>
      </c>
      <c r="P325" s="3" t="s">
        <v>1018</v>
      </c>
      <c r="Q325" s="3" t="s">
        <v>1010</v>
      </c>
      <c r="R325" s="3" t="s">
        <v>367</v>
      </c>
      <c r="S325" s="3" t="s">
        <v>1011</v>
      </c>
      <c r="T325" s="3" t="str">
        <f t="shared" ref="T325:T388" si="32">P325&amp;Q325&amp;R325</f>
        <v>บ่อเงินลาดหลุมแก้วปทุมธานี</v>
      </c>
      <c r="U325" s="3" t="s">
        <v>232</v>
      </c>
      <c r="V325" s="3" t="str">
        <f t="shared" ref="V325:V388" si="33">IF($V$1=$S325,$N325,"")</f>
        <v/>
      </c>
      <c r="W325" s="3" t="e">
        <f t="shared" ref="W325:W388" si="34">SMALL($V$4:$V$7439,N325)</f>
        <v>#NUM!</v>
      </c>
      <c r="X325" s="3" t="str">
        <f t="shared" ref="X325:X388" si="35">IFERROR(INDEX($P$4:$P$7439,$W325,1),"")</f>
        <v/>
      </c>
      <c r="Z325" s="2">
        <v>322</v>
      </c>
      <c r="AA325" s="3" t="s">
        <v>1019</v>
      </c>
      <c r="AB325" s="3" t="s">
        <v>343</v>
      </c>
      <c r="AC325" s="3" t="str">
        <f>IF(AB325='๑. ข้อมูลทั่วไป ๑'!$C$19,$Z325,"")</f>
        <v/>
      </c>
      <c r="AD325" s="3" t="e">
        <f t="shared" ref="AD325:AD388" si="36">SMALL($AC$4:$AC$931,$Z325)</f>
        <v>#NUM!</v>
      </c>
      <c r="AE325" s="3" t="str">
        <f t="shared" ref="AE325:AE388" si="37">IFERROR(INDEX($AA$4:$AA$931,$AD325,1),"")</f>
        <v/>
      </c>
      <c r="AF325" s="3" t="e">
        <f>IF($AE325='๑. ข้อมูลทั่วไป ๑'!$C$20,Info!$AD325,"")</f>
        <v>#NUM!</v>
      </c>
    </row>
    <row r="326" spans="14:32" ht="14.5" customHeight="1">
      <c r="N326">
        <v>323</v>
      </c>
      <c r="O326" s="4">
        <v>12140</v>
      </c>
      <c r="P326" s="3" t="s">
        <v>1020</v>
      </c>
      <c r="Q326" s="3" t="s">
        <v>1010</v>
      </c>
      <c r="R326" s="3" t="s">
        <v>367</v>
      </c>
      <c r="S326" s="3" t="s">
        <v>1011</v>
      </c>
      <c r="T326" s="3" t="str">
        <f t="shared" si="32"/>
        <v>หน้าไม้ลาดหลุมแก้วปทุมธานี</v>
      </c>
      <c r="U326" s="3" t="s">
        <v>232</v>
      </c>
      <c r="V326" s="3" t="str">
        <f t="shared" si="33"/>
        <v/>
      </c>
      <c r="W326" s="3" t="e">
        <f t="shared" si="34"/>
        <v>#NUM!</v>
      </c>
      <c r="X326" s="3" t="str">
        <f t="shared" si="35"/>
        <v/>
      </c>
      <c r="Z326" s="2">
        <v>323</v>
      </c>
      <c r="AA326" s="3" t="s">
        <v>1021</v>
      </c>
      <c r="AB326" s="3" t="s">
        <v>343</v>
      </c>
      <c r="AC326" s="3" t="str">
        <f>IF(AB326='๑. ข้อมูลทั่วไป ๑'!$C$19,$Z326,"")</f>
        <v/>
      </c>
      <c r="AD326" s="3" t="e">
        <f t="shared" si="36"/>
        <v>#NUM!</v>
      </c>
      <c r="AE326" s="3" t="str">
        <f t="shared" si="37"/>
        <v/>
      </c>
      <c r="AF326" s="3" t="e">
        <f>IF($AE326='๑. ข้อมูลทั่วไป ๑'!$C$20,Info!$AD326,"")</f>
        <v>#NUM!</v>
      </c>
    </row>
    <row r="327" spans="14:32" ht="14.5" customHeight="1">
      <c r="N327">
        <v>324</v>
      </c>
      <c r="O327" s="4">
        <v>12130</v>
      </c>
      <c r="P327" s="3" t="s">
        <v>1022</v>
      </c>
      <c r="Q327" s="3" t="s">
        <v>1023</v>
      </c>
      <c r="R327" s="3" t="s">
        <v>367</v>
      </c>
      <c r="S327" s="3" t="s">
        <v>1024</v>
      </c>
      <c r="T327" s="3" t="str">
        <f t="shared" si="32"/>
        <v>คูคตลำลูกกาปทุมธานี</v>
      </c>
      <c r="U327" s="3" t="s">
        <v>232</v>
      </c>
      <c r="V327" s="3" t="str">
        <f t="shared" si="33"/>
        <v/>
      </c>
      <c r="W327" s="3" t="e">
        <f t="shared" si="34"/>
        <v>#NUM!</v>
      </c>
      <c r="X327" s="3" t="str">
        <f t="shared" si="35"/>
        <v/>
      </c>
      <c r="Z327" s="2">
        <v>324</v>
      </c>
      <c r="AA327" s="3" t="s">
        <v>1025</v>
      </c>
      <c r="AB327" s="3" t="s">
        <v>343</v>
      </c>
      <c r="AC327" s="3" t="str">
        <f>IF(AB327='๑. ข้อมูลทั่วไป ๑'!$C$19,$Z327,"")</f>
        <v/>
      </c>
      <c r="AD327" s="3" t="e">
        <f t="shared" si="36"/>
        <v>#NUM!</v>
      </c>
      <c r="AE327" s="3" t="str">
        <f t="shared" si="37"/>
        <v/>
      </c>
      <c r="AF327" s="3" t="e">
        <f>IF($AE327='๑. ข้อมูลทั่วไป ๑'!$C$20,Info!$AD327,"")</f>
        <v>#NUM!</v>
      </c>
    </row>
    <row r="328" spans="14:32" ht="14.5" customHeight="1">
      <c r="N328">
        <v>325</v>
      </c>
      <c r="O328" s="4">
        <v>12150</v>
      </c>
      <c r="P328" s="3" t="s">
        <v>1026</v>
      </c>
      <c r="Q328" s="3" t="s">
        <v>1023</v>
      </c>
      <c r="R328" s="3" t="s">
        <v>367</v>
      </c>
      <c r="S328" s="3" t="s">
        <v>1024</v>
      </c>
      <c r="T328" s="3" t="str">
        <f t="shared" si="32"/>
        <v>ลาดสวายลำลูกกาปทุมธานี</v>
      </c>
      <c r="U328" s="3" t="s">
        <v>232</v>
      </c>
      <c r="V328" s="3" t="str">
        <f t="shared" si="33"/>
        <v/>
      </c>
      <c r="W328" s="3" t="e">
        <f t="shared" si="34"/>
        <v>#NUM!</v>
      </c>
      <c r="X328" s="3" t="str">
        <f t="shared" si="35"/>
        <v/>
      </c>
      <c r="Z328" s="2">
        <v>325</v>
      </c>
      <c r="AA328" s="3" t="s">
        <v>1027</v>
      </c>
      <c r="AB328" s="3" t="s">
        <v>343</v>
      </c>
      <c r="AC328" s="3" t="str">
        <f>IF(AB328='๑. ข้อมูลทั่วไป ๑'!$C$19,$Z328,"")</f>
        <v/>
      </c>
      <c r="AD328" s="3" t="e">
        <f t="shared" si="36"/>
        <v>#NUM!</v>
      </c>
      <c r="AE328" s="3" t="str">
        <f t="shared" si="37"/>
        <v/>
      </c>
      <c r="AF328" s="3" t="e">
        <f>IF($AE328='๑. ข้อมูลทั่วไป ๑'!$C$20,Info!$AD328,"")</f>
        <v>#NUM!</v>
      </c>
    </row>
    <row r="329" spans="14:32" ht="14.5" customHeight="1">
      <c r="N329">
        <v>326</v>
      </c>
      <c r="O329" s="4">
        <v>12150</v>
      </c>
      <c r="P329" s="3" t="s">
        <v>1028</v>
      </c>
      <c r="Q329" s="3" t="s">
        <v>1023</v>
      </c>
      <c r="R329" s="3" t="s">
        <v>367</v>
      </c>
      <c r="S329" s="3" t="s">
        <v>1024</v>
      </c>
      <c r="T329" s="3" t="str">
        <f t="shared" si="32"/>
        <v>บึงคำพร้อยลำลูกกาปทุมธานี</v>
      </c>
      <c r="U329" s="3" t="s">
        <v>232</v>
      </c>
      <c r="V329" s="3" t="str">
        <f t="shared" si="33"/>
        <v/>
      </c>
      <c r="W329" s="3" t="e">
        <f t="shared" si="34"/>
        <v>#NUM!</v>
      </c>
      <c r="X329" s="3" t="str">
        <f t="shared" si="35"/>
        <v/>
      </c>
      <c r="Z329" s="2">
        <v>326</v>
      </c>
      <c r="AA329" s="3" t="s">
        <v>1029</v>
      </c>
      <c r="AB329" s="3" t="s">
        <v>343</v>
      </c>
      <c r="AC329" s="3" t="str">
        <f>IF(AB329='๑. ข้อมูลทั่วไป ๑'!$C$19,$Z329,"")</f>
        <v/>
      </c>
      <c r="AD329" s="3" t="e">
        <f t="shared" si="36"/>
        <v>#NUM!</v>
      </c>
      <c r="AE329" s="3" t="str">
        <f t="shared" si="37"/>
        <v/>
      </c>
      <c r="AF329" s="3" t="e">
        <f>IF($AE329='๑. ข้อมูลทั่วไป ๑'!$C$20,Info!$AD329,"")</f>
        <v>#NUM!</v>
      </c>
    </row>
    <row r="330" spans="14:32" ht="14.5" customHeight="1">
      <c r="N330">
        <v>327</v>
      </c>
      <c r="O330" s="4">
        <v>12150</v>
      </c>
      <c r="P330" s="3" t="s">
        <v>1023</v>
      </c>
      <c r="Q330" s="3" t="s">
        <v>1023</v>
      </c>
      <c r="R330" s="3" t="s">
        <v>367</v>
      </c>
      <c r="S330" s="3" t="s">
        <v>1024</v>
      </c>
      <c r="T330" s="3" t="str">
        <f t="shared" si="32"/>
        <v>ลำลูกกาลำลูกกาปทุมธานี</v>
      </c>
      <c r="U330" s="3" t="s">
        <v>232</v>
      </c>
      <c r="V330" s="3" t="str">
        <f t="shared" si="33"/>
        <v/>
      </c>
      <c r="W330" s="3" t="e">
        <f t="shared" si="34"/>
        <v>#NUM!</v>
      </c>
      <c r="X330" s="3" t="str">
        <f t="shared" si="35"/>
        <v/>
      </c>
      <c r="Z330" s="2">
        <v>327</v>
      </c>
      <c r="AA330" s="3" t="s">
        <v>1030</v>
      </c>
      <c r="AB330" s="3" t="s">
        <v>343</v>
      </c>
      <c r="AC330" s="3" t="str">
        <f>IF(AB330='๑. ข้อมูลทั่วไป ๑'!$C$19,$Z330,"")</f>
        <v/>
      </c>
      <c r="AD330" s="3" t="e">
        <f t="shared" si="36"/>
        <v>#NUM!</v>
      </c>
      <c r="AE330" s="3" t="str">
        <f t="shared" si="37"/>
        <v/>
      </c>
      <c r="AF330" s="3" t="e">
        <f>IF($AE330='๑. ข้อมูลทั่วไป ๑'!$C$20,Info!$AD330,"")</f>
        <v>#NUM!</v>
      </c>
    </row>
    <row r="331" spans="14:32" ht="14.5" customHeight="1">
      <c r="N331">
        <v>328</v>
      </c>
      <c r="O331" s="4">
        <v>12150</v>
      </c>
      <c r="P331" s="3" t="s">
        <v>1031</v>
      </c>
      <c r="Q331" s="3" t="s">
        <v>1023</v>
      </c>
      <c r="R331" s="3" t="s">
        <v>367</v>
      </c>
      <c r="S331" s="3" t="s">
        <v>1024</v>
      </c>
      <c r="T331" s="3" t="str">
        <f t="shared" si="32"/>
        <v>บึงทองหลางลำลูกกาปทุมธานี</v>
      </c>
      <c r="U331" s="3" t="s">
        <v>232</v>
      </c>
      <c r="V331" s="3" t="str">
        <f t="shared" si="33"/>
        <v/>
      </c>
      <c r="W331" s="3" t="e">
        <f t="shared" si="34"/>
        <v>#NUM!</v>
      </c>
      <c r="X331" s="3" t="str">
        <f t="shared" si="35"/>
        <v/>
      </c>
      <c r="Z331" s="2">
        <v>328</v>
      </c>
      <c r="AA331" s="3" t="s">
        <v>1032</v>
      </c>
      <c r="AB331" s="3" t="s">
        <v>343</v>
      </c>
      <c r="AC331" s="3" t="str">
        <f>IF(AB331='๑. ข้อมูลทั่วไป ๑'!$C$19,$Z331,"")</f>
        <v/>
      </c>
      <c r="AD331" s="3" t="e">
        <f t="shared" si="36"/>
        <v>#NUM!</v>
      </c>
      <c r="AE331" s="3" t="str">
        <f t="shared" si="37"/>
        <v/>
      </c>
      <c r="AF331" s="3" t="e">
        <f>IF($AE331='๑. ข้อมูลทั่วไป ๑'!$C$20,Info!$AD331,"")</f>
        <v>#NUM!</v>
      </c>
    </row>
    <row r="332" spans="14:32" ht="14.5" customHeight="1">
      <c r="N332">
        <v>329</v>
      </c>
      <c r="O332" s="4">
        <v>12150</v>
      </c>
      <c r="P332" s="3" t="s">
        <v>1033</v>
      </c>
      <c r="Q332" s="3" t="s">
        <v>1023</v>
      </c>
      <c r="R332" s="3" t="s">
        <v>367</v>
      </c>
      <c r="S332" s="3" t="s">
        <v>1024</v>
      </c>
      <c r="T332" s="3" t="str">
        <f t="shared" si="32"/>
        <v>ลำไทรลำลูกกาปทุมธานี</v>
      </c>
      <c r="U332" s="3" t="s">
        <v>232</v>
      </c>
      <c r="V332" s="3" t="str">
        <f t="shared" si="33"/>
        <v/>
      </c>
      <c r="W332" s="3" t="e">
        <f t="shared" si="34"/>
        <v>#NUM!</v>
      </c>
      <c r="X332" s="3" t="str">
        <f t="shared" si="35"/>
        <v/>
      </c>
      <c r="Z332" s="2">
        <v>329</v>
      </c>
      <c r="AA332" s="3" t="s">
        <v>1034</v>
      </c>
      <c r="AB332" s="3" t="s">
        <v>343</v>
      </c>
      <c r="AC332" s="3" t="str">
        <f>IF(AB332='๑. ข้อมูลทั่วไป ๑'!$C$19,$Z332,"")</f>
        <v/>
      </c>
      <c r="AD332" s="3" t="e">
        <f t="shared" si="36"/>
        <v>#NUM!</v>
      </c>
      <c r="AE332" s="3" t="str">
        <f t="shared" si="37"/>
        <v/>
      </c>
      <c r="AF332" s="3" t="e">
        <f>IF($AE332='๑. ข้อมูลทั่วไป ๑'!$C$20,Info!$AD332,"")</f>
        <v>#NUM!</v>
      </c>
    </row>
    <row r="333" spans="14:32" ht="14.5" customHeight="1">
      <c r="N333">
        <v>330</v>
      </c>
      <c r="O333" s="4">
        <v>12150</v>
      </c>
      <c r="P333" s="3" t="s">
        <v>1035</v>
      </c>
      <c r="Q333" s="3" t="s">
        <v>1023</v>
      </c>
      <c r="R333" s="3" t="s">
        <v>367</v>
      </c>
      <c r="S333" s="3" t="s">
        <v>1024</v>
      </c>
      <c r="T333" s="3" t="str">
        <f t="shared" si="32"/>
        <v>บึงคอไหลำลูกกาปทุมธานี</v>
      </c>
      <c r="U333" s="3" t="s">
        <v>232</v>
      </c>
      <c r="V333" s="3" t="str">
        <f t="shared" si="33"/>
        <v/>
      </c>
      <c r="W333" s="3" t="e">
        <f t="shared" si="34"/>
        <v>#NUM!</v>
      </c>
      <c r="X333" s="3" t="str">
        <f t="shared" si="35"/>
        <v/>
      </c>
      <c r="Z333" s="2">
        <v>330</v>
      </c>
      <c r="AA333" s="3" t="s">
        <v>1036</v>
      </c>
      <c r="AB333" s="3" t="s">
        <v>343</v>
      </c>
      <c r="AC333" s="3" t="str">
        <f>IF(AB333='๑. ข้อมูลทั่วไป ๑'!$C$19,$Z333,"")</f>
        <v/>
      </c>
      <c r="AD333" s="3" t="e">
        <f t="shared" si="36"/>
        <v>#NUM!</v>
      </c>
      <c r="AE333" s="3" t="str">
        <f t="shared" si="37"/>
        <v/>
      </c>
      <c r="AF333" s="3" t="e">
        <f>IF($AE333='๑. ข้อมูลทั่วไป ๑'!$C$20,Info!$AD333,"")</f>
        <v>#NUM!</v>
      </c>
    </row>
    <row r="334" spans="14:32" ht="14.5" customHeight="1">
      <c r="N334">
        <v>331</v>
      </c>
      <c r="O334" s="4">
        <v>12150</v>
      </c>
      <c r="P334" s="3" t="s">
        <v>1037</v>
      </c>
      <c r="Q334" s="3" t="s">
        <v>1023</v>
      </c>
      <c r="R334" s="3" t="s">
        <v>367</v>
      </c>
      <c r="S334" s="3" t="s">
        <v>1024</v>
      </c>
      <c r="T334" s="3" t="str">
        <f t="shared" si="32"/>
        <v>พืชอุดมลำลูกกาปทุมธานี</v>
      </c>
      <c r="U334" s="3" t="s">
        <v>232</v>
      </c>
      <c r="V334" s="3" t="str">
        <f t="shared" si="33"/>
        <v/>
      </c>
      <c r="W334" s="3" t="e">
        <f t="shared" si="34"/>
        <v>#NUM!</v>
      </c>
      <c r="X334" s="3" t="str">
        <f t="shared" si="35"/>
        <v/>
      </c>
      <c r="Z334" s="2">
        <v>331</v>
      </c>
      <c r="AA334" s="3" t="s">
        <v>1038</v>
      </c>
      <c r="AB334" s="3" t="s">
        <v>343</v>
      </c>
      <c r="AC334" s="3" t="str">
        <f>IF(AB334='๑. ข้อมูลทั่วไป ๑'!$C$19,$Z334,"")</f>
        <v/>
      </c>
      <c r="AD334" s="3" t="e">
        <f t="shared" si="36"/>
        <v>#NUM!</v>
      </c>
      <c r="AE334" s="3" t="str">
        <f t="shared" si="37"/>
        <v/>
      </c>
      <c r="AF334" s="3" t="e">
        <f>IF($AE334='๑. ข้อมูลทั่วไป ๑'!$C$20,Info!$AD334,"")</f>
        <v>#NUM!</v>
      </c>
    </row>
    <row r="335" spans="14:32" ht="14.5" customHeight="1">
      <c r="N335">
        <v>332</v>
      </c>
      <c r="O335" s="4">
        <v>12160</v>
      </c>
      <c r="P335" s="3" t="s">
        <v>1039</v>
      </c>
      <c r="Q335" s="3" t="s">
        <v>1040</v>
      </c>
      <c r="R335" s="3" t="s">
        <v>367</v>
      </c>
      <c r="S335" s="3" t="s">
        <v>1041</v>
      </c>
      <c r="T335" s="3" t="str">
        <f t="shared" si="32"/>
        <v>บางเตยสามโคกปทุมธานี</v>
      </c>
      <c r="U335" s="3" t="s">
        <v>232</v>
      </c>
      <c r="V335" s="3" t="str">
        <f t="shared" si="33"/>
        <v/>
      </c>
      <c r="W335" s="3" t="e">
        <f t="shared" si="34"/>
        <v>#NUM!</v>
      </c>
      <c r="X335" s="3" t="str">
        <f t="shared" si="35"/>
        <v/>
      </c>
      <c r="Z335" s="2">
        <v>332</v>
      </c>
      <c r="AA335" s="3" t="s">
        <v>1042</v>
      </c>
      <c r="AB335" s="3" t="s">
        <v>343</v>
      </c>
      <c r="AC335" s="3" t="str">
        <f>IF(AB335='๑. ข้อมูลทั่วไป ๑'!$C$19,$Z335,"")</f>
        <v/>
      </c>
      <c r="AD335" s="3" t="e">
        <f t="shared" si="36"/>
        <v>#NUM!</v>
      </c>
      <c r="AE335" s="3" t="str">
        <f t="shared" si="37"/>
        <v/>
      </c>
      <c r="AF335" s="3" t="e">
        <f>IF($AE335='๑. ข้อมูลทั่วไป ๑'!$C$20,Info!$AD335,"")</f>
        <v>#NUM!</v>
      </c>
    </row>
    <row r="336" spans="14:32" ht="14.5" customHeight="1">
      <c r="N336">
        <v>333</v>
      </c>
      <c r="O336" s="4">
        <v>12160</v>
      </c>
      <c r="P336" s="3" t="s">
        <v>1043</v>
      </c>
      <c r="Q336" s="3" t="s">
        <v>1040</v>
      </c>
      <c r="R336" s="3" t="s">
        <v>367</v>
      </c>
      <c r="S336" s="3" t="s">
        <v>1041</v>
      </c>
      <c r="T336" s="3" t="str">
        <f t="shared" si="32"/>
        <v>คลองควายสามโคกปทุมธานี</v>
      </c>
      <c r="U336" s="3" t="s">
        <v>232</v>
      </c>
      <c r="V336" s="3" t="str">
        <f t="shared" si="33"/>
        <v/>
      </c>
      <c r="W336" s="3" t="e">
        <f t="shared" si="34"/>
        <v>#NUM!</v>
      </c>
      <c r="X336" s="3" t="str">
        <f t="shared" si="35"/>
        <v/>
      </c>
      <c r="Z336" s="2">
        <v>333</v>
      </c>
      <c r="AA336" s="3" t="s">
        <v>1044</v>
      </c>
      <c r="AB336" s="3" t="s">
        <v>343</v>
      </c>
      <c r="AC336" s="3" t="str">
        <f>IF(AB336='๑. ข้อมูลทั่วไป ๑'!$C$19,$Z336,"")</f>
        <v/>
      </c>
      <c r="AD336" s="3" t="e">
        <f t="shared" si="36"/>
        <v>#NUM!</v>
      </c>
      <c r="AE336" s="3" t="str">
        <f t="shared" si="37"/>
        <v/>
      </c>
      <c r="AF336" s="3" t="e">
        <f>IF($AE336='๑. ข้อมูลทั่วไป ๑'!$C$20,Info!$AD336,"")</f>
        <v>#NUM!</v>
      </c>
    </row>
    <row r="337" spans="14:32" ht="14.5" customHeight="1">
      <c r="N337">
        <v>334</v>
      </c>
      <c r="O337" s="4">
        <v>12160</v>
      </c>
      <c r="P337" s="3" t="s">
        <v>1040</v>
      </c>
      <c r="Q337" s="3" t="s">
        <v>1040</v>
      </c>
      <c r="R337" s="3" t="s">
        <v>367</v>
      </c>
      <c r="S337" s="3" t="s">
        <v>1041</v>
      </c>
      <c r="T337" s="3" t="str">
        <f t="shared" si="32"/>
        <v>สามโคกสามโคกปทุมธานี</v>
      </c>
      <c r="U337" s="3" t="s">
        <v>232</v>
      </c>
      <c r="V337" s="3" t="str">
        <f t="shared" si="33"/>
        <v/>
      </c>
      <c r="W337" s="3" t="e">
        <f t="shared" si="34"/>
        <v>#NUM!</v>
      </c>
      <c r="X337" s="3" t="str">
        <f t="shared" si="35"/>
        <v/>
      </c>
      <c r="Z337" s="2">
        <v>334</v>
      </c>
      <c r="AA337" s="3" t="s">
        <v>1045</v>
      </c>
      <c r="AB337" s="3" t="s">
        <v>343</v>
      </c>
      <c r="AC337" s="3" t="str">
        <f>IF(AB337='๑. ข้อมูลทั่วไป ๑'!$C$19,$Z337,"")</f>
        <v/>
      </c>
      <c r="AD337" s="3" t="e">
        <f t="shared" si="36"/>
        <v>#NUM!</v>
      </c>
      <c r="AE337" s="3" t="str">
        <f t="shared" si="37"/>
        <v/>
      </c>
      <c r="AF337" s="3" t="e">
        <f>IF($AE337='๑. ข้อมูลทั่วไป ๑'!$C$20,Info!$AD337,"")</f>
        <v>#NUM!</v>
      </c>
    </row>
    <row r="338" spans="14:32" ht="14.5" customHeight="1">
      <c r="N338">
        <v>335</v>
      </c>
      <c r="O338" s="4">
        <v>12160</v>
      </c>
      <c r="P338" s="3" t="s">
        <v>1046</v>
      </c>
      <c r="Q338" s="3" t="s">
        <v>1040</v>
      </c>
      <c r="R338" s="3" t="s">
        <v>367</v>
      </c>
      <c r="S338" s="3" t="s">
        <v>1041</v>
      </c>
      <c r="T338" s="3" t="str">
        <f t="shared" si="32"/>
        <v>กระแชงสามโคกปทุมธานี</v>
      </c>
      <c r="U338" s="3" t="s">
        <v>232</v>
      </c>
      <c r="V338" s="3" t="str">
        <f t="shared" si="33"/>
        <v/>
      </c>
      <c r="W338" s="3" t="e">
        <f t="shared" si="34"/>
        <v>#NUM!</v>
      </c>
      <c r="X338" s="3" t="str">
        <f t="shared" si="35"/>
        <v/>
      </c>
      <c r="Z338" s="2">
        <v>335</v>
      </c>
      <c r="AA338" s="3" t="s">
        <v>1047</v>
      </c>
      <c r="AB338" s="3" t="s">
        <v>343</v>
      </c>
      <c r="AC338" s="3" t="str">
        <f>IF(AB338='๑. ข้อมูลทั่วไป ๑'!$C$19,$Z338,"")</f>
        <v/>
      </c>
      <c r="AD338" s="3" t="e">
        <f t="shared" si="36"/>
        <v>#NUM!</v>
      </c>
      <c r="AE338" s="3" t="str">
        <f t="shared" si="37"/>
        <v/>
      </c>
      <c r="AF338" s="3" t="e">
        <f>IF($AE338='๑. ข้อมูลทั่วไป ๑'!$C$20,Info!$AD338,"")</f>
        <v>#NUM!</v>
      </c>
    </row>
    <row r="339" spans="14:32" ht="14.5" customHeight="1">
      <c r="N339">
        <v>336</v>
      </c>
      <c r="O339" s="4">
        <v>12160</v>
      </c>
      <c r="P339" s="3" t="s">
        <v>1048</v>
      </c>
      <c r="Q339" s="3" t="s">
        <v>1040</v>
      </c>
      <c r="R339" s="3" t="s">
        <v>367</v>
      </c>
      <c r="S339" s="3" t="s">
        <v>1041</v>
      </c>
      <c r="T339" s="3" t="str">
        <f t="shared" si="32"/>
        <v>บางโพธิ์เหนือสามโคกปทุมธานี</v>
      </c>
      <c r="U339" s="3" t="s">
        <v>232</v>
      </c>
      <c r="V339" s="3" t="str">
        <f t="shared" si="33"/>
        <v/>
      </c>
      <c r="W339" s="3" t="e">
        <f t="shared" si="34"/>
        <v>#NUM!</v>
      </c>
      <c r="X339" s="3" t="str">
        <f t="shared" si="35"/>
        <v/>
      </c>
      <c r="Z339" s="2">
        <v>336</v>
      </c>
      <c r="AA339" s="3" t="s">
        <v>1049</v>
      </c>
      <c r="AB339" s="3" t="s">
        <v>343</v>
      </c>
      <c r="AC339" s="3" t="str">
        <f>IF(AB339='๑. ข้อมูลทั่วไป ๑'!$C$19,$Z339,"")</f>
        <v/>
      </c>
      <c r="AD339" s="3" t="e">
        <f t="shared" si="36"/>
        <v>#NUM!</v>
      </c>
      <c r="AE339" s="3" t="str">
        <f t="shared" si="37"/>
        <v/>
      </c>
      <c r="AF339" s="3" t="e">
        <f>IF($AE339='๑. ข้อมูลทั่วไป ๑'!$C$20,Info!$AD339,"")</f>
        <v>#NUM!</v>
      </c>
    </row>
    <row r="340" spans="14:32" ht="14.5" customHeight="1">
      <c r="N340">
        <v>337</v>
      </c>
      <c r="O340" s="4">
        <v>12160</v>
      </c>
      <c r="P340" s="3" t="s">
        <v>1050</v>
      </c>
      <c r="Q340" s="3" t="s">
        <v>1040</v>
      </c>
      <c r="R340" s="3" t="s">
        <v>367</v>
      </c>
      <c r="S340" s="3" t="s">
        <v>1041</v>
      </c>
      <c r="T340" s="3" t="str">
        <f t="shared" si="32"/>
        <v>เชียงรากใหญ่สามโคกปทุมธานี</v>
      </c>
      <c r="U340" s="3" t="s">
        <v>232</v>
      </c>
      <c r="V340" s="3" t="str">
        <f t="shared" si="33"/>
        <v/>
      </c>
      <c r="W340" s="3" t="e">
        <f t="shared" si="34"/>
        <v>#NUM!</v>
      </c>
      <c r="X340" s="3" t="str">
        <f t="shared" si="35"/>
        <v/>
      </c>
      <c r="Z340" s="2">
        <v>337</v>
      </c>
      <c r="AA340" s="3" t="s">
        <v>1051</v>
      </c>
      <c r="AB340" s="3" t="s">
        <v>343</v>
      </c>
      <c r="AC340" s="3" t="str">
        <f>IF(AB340='๑. ข้อมูลทั่วไป ๑'!$C$19,$Z340,"")</f>
        <v/>
      </c>
      <c r="AD340" s="3" t="e">
        <f t="shared" si="36"/>
        <v>#NUM!</v>
      </c>
      <c r="AE340" s="3" t="str">
        <f t="shared" si="37"/>
        <v/>
      </c>
      <c r="AF340" s="3" t="e">
        <f>IF($AE340='๑. ข้อมูลทั่วไป ๑'!$C$20,Info!$AD340,"")</f>
        <v>#NUM!</v>
      </c>
    </row>
    <row r="341" spans="14:32" ht="14.5" customHeight="1">
      <c r="N341">
        <v>338</v>
      </c>
      <c r="O341" s="4">
        <v>12160</v>
      </c>
      <c r="P341" s="3" t="s">
        <v>1052</v>
      </c>
      <c r="Q341" s="3" t="s">
        <v>1040</v>
      </c>
      <c r="R341" s="3" t="s">
        <v>367</v>
      </c>
      <c r="S341" s="3" t="s">
        <v>1041</v>
      </c>
      <c r="T341" s="3" t="str">
        <f t="shared" si="32"/>
        <v>บ้านปทุมสามโคกปทุมธานี</v>
      </c>
      <c r="U341" s="3" t="s">
        <v>232</v>
      </c>
      <c r="V341" s="3" t="str">
        <f t="shared" si="33"/>
        <v/>
      </c>
      <c r="W341" s="3" t="e">
        <f t="shared" si="34"/>
        <v>#NUM!</v>
      </c>
      <c r="X341" s="3" t="str">
        <f t="shared" si="35"/>
        <v/>
      </c>
      <c r="Z341" s="2">
        <v>338</v>
      </c>
      <c r="AA341" s="3" t="s">
        <v>1053</v>
      </c>
      <c r="AB341" s="3" t="s">
        <v>347</v>
      </c>
      <c r="AC341" s="3" t="str">
        <f>IF(AB341='๑. ข้อมูลทั่วไป ๑'!$C$19,$Z341,"")</f>
        <v/>
      </c>
      <c r="AD341" s="3" t="e">
        <f t="shared" si="36"/>
        <v>#NUM!</v>
      </c>
      <c r="AE341" s="3" t="str">
        <f t="shared" si="37"/>
        <v/>
      </c>
      <c r="AF341" s="3" t="e">
        <f>IF($AE341='๑. ข้อมูลทั่วไป ๑'!$C$20,Info!$AD341,"")</f>
        <v>#NUM!</v>
      </c>
    </row>
    <row r="342" spans="14:32" ht="14.5" customHeight="1">
      <c r="N342">
        <v>339</v>
      </c>
      <c r="O342" s="4">
        <v>12160</v>
      </c>
      <c r="P342" s="3" t="s">
        <v>1054</v>
      </c>
      <c r="Q342" s="3" t="s">
        <v>1040</v>
      </c>
      <c r="R342" s="3" t="s">
        <v>367</v>
      </c>
      <c r="S342" s="3" t="s">
        <v>1041</v>
      </c>
      <c r="T342" s="3" t="str">
        <f t="shared" si="32"/>
        <v>บ้านงิ้วสามโคกปทุมธานี</v>
      </c>
      <c r="U342" s="3" t="s">
        <v>232</v>
      </c>
      <c r="V342" s="3" t="str">
        <f t="shared" si="33"/>
        <v/>
      </c>
      <c r="W342" s="3" t="e">
        <f t="shared" si="34"/>
        <v>#NUM!</v>
      </c>
      <c r="X342" s="3" t="str">
        <f t="shared" si="35"/>
        <v/>
      </c>
      <c r="Z342" s="2">
        <v>339</v>
      </c>
      <c r="AA342" s="3" t="s">
        <v>1055</v>
      </c>
      <c r="AB342" s="3" t="s">
        <v>347</v>
      </c>
      <c r="AC342" s="3" t="str">
        <f>IF(AB342='๑. ข้อมูลทั่วไป ๑'!$C$19,$Z342,"")</f>
        <v/>
      </c>
      <c r="AD342" s="3" t="e">
        <f t="shared" si="36"/>
        <v>#NUM!</v>
      </c>
      <c r="AE342" s="3" t="str">
        <f t="shared" si="37"/>
        <v/>
      </c>
      <c r="AF342" s="3" t="e">
        <f>IF($AE342='๑. ข้อมูลทั่วไป ๑'!$C$20,Info!$AD342,"")</f>
        <v>#NUM!</v>
      </c>
    </row>
    <row r="343" spans="14:32" ht="14.5" customHeight="1">
      <c r="N343">
        <v>340</v>
      </c>
      <c r="O343" s="4">
        <v>12160</v>
      </c>
      <c r="P343" s="3" t="s">
        <v>1056</v>
      </c>
      <c r="Q343" s="3" t="s">
        <v>1040</v>
      </c>
      <c r="R343" s="3" t="s">
        <v>367</v>
      </c>
      <c r="S343" s="3" t="s">
        <v>1041</v>
      </c>
      <c r="T343" s="3" t="str">
        <f t="shared" si="32"/>
        <v>เชียงรากน้อยสามโคกปทุมธานี</v>
      </c>
      <c r="U343" s="3" t="s">
        <v>232</v>
      </c>
      <c r="V343" s="3" t="str">
        <f t="shared" si="33"/>
        <v/>
      </c>
      <c r="W343" s="3" t="e">
        <f t="shared" si="34"/>
        <v>#NUM!</v>
      </c>
      <c r="X343" s="3" t="str">
        <f t="shared" si="35"/>
        <v/>
      </c>
      <c r="Z343" s="2">
        <v>340</v>
      </c>
      <c r="AA343" s="3" t="s">
        <v>1057</v>
      </c>
      <c r="AB343" s="3" t="s">
        <v>347</v>
      </c>
      <c r="AC343" s="3" t="str">
        <f>IF(AB343='๑. ข้อมูลทั่วไป ๑'!$C$19,$Z343,"")</f>
        <v/>
      </c>
      <c r="AD343" s="3" t="e">
        <f t="shared" si="36"/>
        <v>#NUM!</v>
      </c>
      <c r="AE343" s="3" t="str">
        <f t="shared" si="37"/>
        <v/>
      </c>
      <c r="AF343" s="3" t="e">
        <f>IF($AE343='๑. ข้อมูลทั่วไป ๑'!$C$20,Info!$AD343,"")</f>
        <v>#NUM!</v>
      </c>
    </row>
    <row r="344" spans="14:32" ht="14.5" customHeight="1">
      <c r="N344">
        <v>341</v>
      </c>
      <c r="O344" s="4">
        <v>12160</v>
      </c>
      <c r="P344" s="3" t="s">
        <v>1058</v>
      </c>
      <c r="Q344" s="3" t="s">
        <v>1040</v>
      </c>
      <c r="R344" s="3" t="s">
        <v>367</v>
      </c>
      <c r="S344" s="3" t="s">
        <v>1041</v>
      </c>
      <c r="T344" s="3" t="str">
        <f t="shared" si="32"/>
        <v>บางกระบือสามโคกปทุมธานี</v>
      </c>
      <c r="U344" s="3" t="s">
        <v>232</v>
      </c>
      <c r="V344" s="3" t="str">
        <f t="shared" si="33"/>
        <v/>
      </c>
      <c r="W344" s="3" t="e">
        <f t="shared" si="34"/>
        <v>#NUM!</v>
      </c>
      <c r="X344" s="3" t="str">
        <f t="shared" si="35"/>
        <v/>
      </c>
      <c r="Z344" s="2">
        <v>341</v>
      </c>
      <c r="AA344" s="3" t="s">
        <v>1059</v>
      </c>
      <c r="AB344" s="3" t="s">
        <v>347</v>
      </c>
      <c r="AC344" s="3" t="str">
        <f>IF(AB344='๑. ข้อมูลทั่วไป ๑'!$C$19,$Z344,"")</f>
        <v/>
      </c>
      <c r="AD344" s="3" t="e">
        <f t="shared" si="36"/>
        <v>#NUM!</v>
      </c>
      <c r="AE344" s="3" t="str">
        <f t="shared" si="37"/>
        <v/>
      </c>
      <c r="AF344" s="3" t="e">
        <f>IF($AE344='๑. ข้อมูลทั่วไป ๑'!$C$20,Info!$AD344,"")</f>
        <v>#NUM!</v>
      </c>
    </row>
    <row r="345" spans="14:32" ht="14.5" customHeight="1">
      <c r="N345">
        <v>342</v>
      </c>
      <c r="O345" s="4">
        <v>12160</v>
      </c>
      <c r="P345" s="3" t="s">
        <v>1060</v>
      </c>
      <c r="Q345" s="3" t="s">
        <v>1040</v>
      </c>
      <c r="R345" s="3" t="s">
        <v>367</v>
      </c>
      <c r="S345" s="3" t="s">
        <v>1041</v>
      </c>
      <c r="T345" s="3" t="str">
        <f t="shared" si="32"/>
        <v>ท้ายเกาะสามโคกปทุมธานี</v>
      </c>
      <c r="U345" s="3" t="s">
        <v>232</v>
      </c>
      <c r="V345" s="3" t="str">
        <f t="shared" si="33"/>
        <v/>
      </c>
      <c r="W345" s="3" t="e">
        <f t="shared" si="34"/>
        <v>#NUM!</v>
      </c>
      <c r="X345" s="3" t="str">
        <f t="shared" si="35"/>
        <v/>
      </c>
      <c r="Z345" s="2">
        <v>342</v>
      </c>
      <c r="AA345" s="3" t="s">
        <v>1061</v>
      </c>
      <c r="AB345" s="3" t="s">
        <v>347</v>
      </c>
      <c r="AC345" s="3" t="str">
        <f>IF(AB345='๑. ข้อมูลทั่วไป ๑'!$C$19,$Z345,"")</f>
        <v/>
      </c>
      <c r="AD345" s="3" t="e">
        <f t="shared" si="36"/>
        <v>#NUM!</v>
      </c>
      <c r="AE345" s="3" t="str">
        <f t="shared" si="37"/>
        <v/>
      </c>
      <c r="AF345" s="3" t="e">
        <f>IF($AE345='๑. ข้อมูลทั่วไป ๑'!$C$20,Info!$AD345,"")</f>
        <v>#NUM!</v>
      </c>
    </row>
    <row r="346" spans="14:32" ht="14.5" customHeight="1">
      <c r="N346">
        <v>343</v>
      </c>
      <c r="O346" s="4">
        <v>13000</v>
      </c>
      <c r="P346" s="3" t="s">
        <v>1062</v>
      </c>
      <c r="Q346" s="3" t="s">
        <v>380</v>
      </c>
      <c r="R346" s="3" t="s">
        <v>380</v>
      </c>
      <c r="S346" s="3" t="s">
        <v>1063</v>
      </c>
      <c r="T346" s="3" t="str">
        <f t="shared" si="32"/>
        <v>ประตูชัยพระนครศรีอยุธยาพระนครศรีอยุธยา</v>
      </c>
      <c r="U346" s="3" t="s">
        <v>232</v>
      </c>
      <c r="V346" s="3" t="str">
        <f t="shared" si="33"/>
        <v/>
      </c>
      <c r="W346" s="3" t="e">
        <f t="shared" si="34"/>
        <v>#NUM!</v>
      </c>
      <c r="X346" s="3" t="str">
        <f t="shared" si="35"/>
        <v/>
      </c>
      <c r="Z346" s="2">
        <v>343</v>
      </c>
      <c r="AA346" s="3" t="s">
        <v>1064</v>
      </c>
      <c r="AB346" s="3" t="s">
        <v>347</v>
      </c>
      <c r="AC346" s="3" t="str">
        <f>IF(AB346='๑. ข้อมูลทั่วไป ๑'!$C$19,$Z346,"")</f>
        <v/>
      </c>
      <c r="AD346" s="3" t="e">
        <f t="shared" si="36"/>
        <v>#NUM!</v>
      </c>
      <c r="AE346" s="3" t="str">
        <f t="shared" si="37"/>
        <v/>
      </c>
      <c r="AF346" s="3" t="e">
        <f>IF($AE346='๑. ข้อมูลทั่วไป ๑'!$C$20,Info!$AD346,"")</f>
        <v>#NUM!</v>
      </c>
    </row>
    <row r="347" spans="14:32" ht="14.5" customHeight="1">
      <c r="N347">
        <v>344</v>
      </c>
      <c r="O347" s="4">
        <v>13000</v>
      </c>
      <c r="P347" s="3" t="s">
        <v>1065</v>
      </c>
      <c r="Q347" s="3" t="s">
        <v>380</v>
      </c>
      <c r="R347" s="3" t="s">
        <v>380</v>
      </c>
      <c r="S347" s="3" t="s">
        <v>1063</v>
      </c>
      <c r="T347" s="3" t="str">
        <f t="shared" si="32"/>
        <v>กะมังพระนครศรีอยุธยาพระนครศรีอยุธยา</v>
      </c>
      <c r="U347" s="3" t="s">
        <v>232</v>
      </c>
      <c r="V347" s="3" t="str">
        <f t="shared" si="33"/>
        <v/>
      </c>
      <c r="W347" s="3" t="e">
        <f t="shared" si="34"/>
        <v>#NUM!</v>
      </c>
      <c r="X347" s="3" t="str">
        <f t="shared" si="35"/>
        <v/>
      </c>
      <c r="Z347" s="2">
        <v>344</v>
      </c>
      <c r="AA347" s="3" t="s">
        <v>1066</v>
      </c>
      <c r="AB347" s="3" t="s">
        <v>347</v>
      </c>
      <c r="AC347" s="3" t="str">
        <f>IF(AB347='๑. ข้อมูลทั่วไป ๑'!$C$19,$Z347,"")</f>
        <v/>
      </c>
      <c r="AD347" s="3" t="e">
        <f t="shared" si="36"/>
        <v>#NUM!</v>
      </c>
      <c r="AE347" s="3" t="str">
        <f t="shared" si="37"/>
        <v/>
      </c>
      <c r="AF347" s="3" t="e">
        <f>IF($AE347='๑. ข้อมูลทั่วไป ๑'!$C$20,Info!$AD347,"")</f>
        <v>#NUM!</v>
      </c>
    </row>
    <row r="348" spans="14:32" ht="14.5" customHeight="1">
      <c r="N348">
        <v>345</v>
      </c>
      <c r="O348" s="4">
        <v>13000</v>
      </c>
      <c r="P348" s="3" t="s">
        <v>1067</v>
      </c>
      <c r="Q348" s="3" t="s">
        <v>380</v>
      </c>
      <c r="R348" s="3" t="s">
        <v>380</v>
      </c>
      <c r="S348" s="3" t="s">
        <v>1063</v>
      </c>
      <c r="T348" s="3" t="str">
        <f t="shared" si="32"/>
        <v>หอรัตนไชยพระนครศรีอยุธยาพระนครศรีอยุธยา</v>
      </c>
      <c r="U348" s="3" t="s">
        <v>232</v>
      </c>
      <c r="V348" s="3" t="str">
        <f t="shared" si="33"/>
        <v/>
      </c>
      <c r="W348" s="3" t="e">
        <f t="shared" si="34"/>
        <v>#NUM!</v>
      </c>
      <c r="X348" s="3" t="str">
        <f t="shared" si="35"/>
        <v/>
      </c>
      <c r="Z348" s="2">
        <v>345</v>
      </c>
      <c r="AA348" s="3" t="s">
        <v>1068</v>
      </c>
      <c r="AB348" s="3" t="s">
        <v>347</v>
      </c>
      <c r="AC348" s="3" t="str">
        <f>IF(AB348='๑. ข้อมูลทั่วไป ๑'!$C$19,$Z348,"")</f>
        <v/>
      </c>
      <c r="AD348" s="3" t="e">
        <f t="shared" si="36"/>
        <v>#NUM!</v>
      </c>
      <c r="AE348" s="3" t="str">
        <f t="shared" si="37"/>
        <v/>
      </c>
      <c r="AF348" s="3" t="e">
        <f>IF($AE348='๑. ข้อมูลทั่วไป ๑'!$C$20,Info!$AD348,"")</f>
        <v>#NUM!</v>
      </c>
    </row>
    <row r="349" spans="14:32" ht="14.5" customHeight="1">
      <c r="N349">
        <v>346</v>
      </c>
      <c r="O349" s="4">
        <v>13000</v>
      </c>
      <c r="P349" s="3" t="s">
        <v>1069</v>
      </c>
      <c r="Q349" s="3" t="s">
        <v>380</v>
      </c>
      <c r="R349" s="3" t="s">
        <v>380</v>
      </c>
      <c r="S349" s="3" t="s">
        <v>1063</v>
      </c>
      <c r="T349" s="3" t="str">
        <f t="shared" si="32"/>
        <v>หัวรอพระนครศรีอยุธยาพระนครศรีอยุธยา</v>
      </c>
      <c r="U349" s="3" t="s">
        <v>232</v>
      </c>
      <c r="V349" s="3" t="str">
        <f t="shared" si="33"/>
        <v/>
      </c>
      <c r="W349" s="3" t="e">
        <f t="shared" si="34"/>
        <v>#NUM!</v>
      </c>
      <c r="X349" s="3" t="str">
        <f t="shared" si="35"/>
        <v/>
      </c>
      <c r="Z349" s="2">
        <v>346</v>
      </c>
      <c r="AA349" s="3" t="s">
        <v>1070</v>
      </c>
      <c r="AB349" s="3" t="s">
        <v>347</v>
      </c>
      <c r="AC349" s="3" t="str">
        <f>IF(AB349='๑. ข้อมูลทั่วไป ๑'!$C$19,$Z349,"")</f>
        <v/>
      </c>
      <c r="AD349" s="3" t="e">
        <f t="shared" si="36"/>
        <v>#NUM!</v>
      </c>
      <c r="AE349" s="3" t="str">
        <f t="shared" si="37"/>
        <v/>
      </c>
      <c r="AF349" s="3" t="e">
        <f>IF($AE349='๑. ข้อมูลทั่วไป ๑'!$C$20,Info!$AD349,"")</f>
        <v>#NUM!</v>
      </c>
    </row>
    <row r="350" spans="14:32" ht="14.5" customHeight="1">
      <c r="N350">
        <v>347</v>
      </c>
      <c r="O350" s="4">
        <v>13000</v>
      </c>
      <c r="P350" s="3" t="s">
        <v>1071</v>
      </c>
      <c r="Q350" s="3" t="s">
        <v>380</v>
      </c>
      <c r="R350" s="3" t="s">
        <v>380</v>
      </c>
      <c r="S350" s="3" t="s">
        <v>1063</v>
      </c>
      <c r="T350" s="3" t="str">
        <f t="shared" si="32"/>
        <v>ท่าวาสุกรีพระนครศรีอยุธยาพระนครศรีอยุธยา</v>
      </c>
      <c r="U350" s="3" t="s">
        <v>232</v>
      </c>
      <c r="V350" s="3" t="str">
        <f t="shared" si="33"/>
        <v/>
      </c>
      <c r="W350" s="3" t="e">
        <f t="shared" si="34"/>
        <v>#NUM!</v>
      </c>
      <c r="X350" s="3" t="str">
        <f t="shared" si="35"/>
        <v/>
      </c>
      <c r="Z350" s="2">
        <v>347</v>
      </c>
      <c r="AA350" s="3" t="s">
        <v>1072</v>
      </c>
      <c r="AB350" s="3" t="s">
        <v>347</v>
      </c>
      <c r="AC350" s="3" t="str">
        <f>IF(AB350='๑. ข้อมูลทั่วไป ๑'!$C$19,$Z350,"")</f>
        <v/>
      </c>
      <c r="AD350" s="3" t="e">
        <f t="shared" si="36"/>
        <v>#NUM!</v>
      </c>
      <c r="AE350" s="3" t="str">
        <f t="shared" si="37"/>
        <v/>
      </c>
      <c r="AF350" s="3" t="e">
        <f>IF($AE350='๑. ข้อมูลทั่วไป ๑'!$C$20,Info!$AD350,"")</f>
        <v>#NUM!</v>
      </c>
    </row>
    <row r="351" spans="14:32" ht="14.5" customHeight="1">
      <c r="N351">
        <v>348</v>
      </c>
      <c r="O351" s="4">
        <v>13000</v>
      </c>
      <c r="P351" s="3" t="s">
        <v>1073</v>
      </c>
      <c r="Q351" s="3" t="s">
        <v>380</v>
      </c>
      <c r="R351" s="3" t="s">
        <v>380</v>
      </c>
      <c r="S351" s="3" t="s">
        <v>1063</v>
      </c>
      <c r="T351" s="3" t="str">
        <f t="shared" si="32"/>
        <v>ไผ่ลิงพระนครศรีอยุธยาพระนครศรีอยุธยา</v>
      </c>
      <c r="U351" s="3" t="s">
        <v>232</v>
      </c>
      <c r="V351" s="3" t="str">
        <f t="shared" si="33"/>
        <v/>
      </c>
      <c r="W351" s="3" t="e">
        <f t="shared" si="34"/>
        <v>#NUM!</v>
      </c>
      <c r="X351" s="3" t="str">
        <f t="shared" si="35"/>
        <v/>
      </c>
      <c r="Z351" s="2">
        <v>348</v>
      </c>
      <c r="AA351" s="3" t="s">
        <v>1074</v>
      </c>
      <c r="AB351" s="3" t="s">
        <v>347</v>
      </c>
      <c r="AC351" s="3" t="str">
        <f>IF(AB351='๑. ข้อมูลทั่วไป ๑'!$C$19,$Z351,"")</f>
        <v/>
      </c>
      <c r="AD351" s="3" t="e">
        <f t="shared" si="36"/>
        <v>#NUM!</v>
      </c>
      <c r="AE351" s="3" t="str">
        <f t="shared" si="37"/>
        <v/>
      </c>
      <c r="AF351" s="3" t="e">
        <f>IF($AE351='๑. ข้อมูลทั่วไป ๑'!$C$20,Info!$AD351,"")</f>
        <v>#NUM!</v>
      </c>
    </row>
    <row r="352" spans="14:32" ht="14.5" customHeight="1">
      <c r="N352">
        <v>349</v>
      </c>
      <c r="O352" s="4">
        <v>13000</v>
      </c>
      <c r="P352" s="3" t="s">
        <v>1075</v>
      </c>
      <c r="Q352" s="3" t="s">
        <v>380</v>
      </c>
      <c r="R352" s="3" t="s">
        <v>380</v>
      </c>
      <c r="S352" s="3" t="s">
        <v>1063</v>
      </c>
      <c r="T352" s="3" t="str">
        <f t="shared" si="32"/>
        <v>ปากกรานพระนครศรีอยุธยาพระนครศรีอยุธยา</v>
      </c>
      <c r="U352" s="3" t="s">
        <v>232</v>
      </c>
      <c r="V352" s="3" t="str">
        <f t="shared" si="33"/>
        <v/>
      </c>
      <c r="W352" s="3" t="e">
        <f t="shared" si="34"/>
        <v>#NUM!</v>
      </c>
      <c r="X352" s="3" t="str">
        <f t="shared" si="35"/>
        <v/>
      </c>
      <c r="Z352" s="2">
        <v>349</v>
      </c>
      <c r="AA352" s="3" t="s">
        <v>1076</v>
      </c>
      <c r="AB352" s="3" t="s">
        <v>347</v>
      </c>
      <c r="AC352" s="3" t="str">
        <f>IF(AB352='๑. ข้อมูลทั่วไป ๑'!$C$19,$Z352,"")</f>
        <v/>
      </c>
      <c r="AD352" s="3" t="e">
        <f t="shared" si="36"/>
        <v>#NUM!</v>
      </c>
      <c r="AE352" s="3" t="str">
        <f t="shared" si="37"/>
        <v/>
      </c>
      <c r="AF352" s="3" t="e">
        <f>IF($AE352='๑. ข้อมูลทั่วไป ๑'!$C$20,Info!$AD352,"")</f>
        <v>#NUM!</v>
      </c>
    </row>
    <row r="353" spans="14:32" ht="14.5" customHeight="1">
      <c r="N353">
        <v>350</v>
      </c>
      <c r="O353" s="4">
        <v>13000</v>
      </c>
      <c r="P353" s="3" t="s">
        <v>1077</v>
      </c>
      <c r="Q353" s="3" t="s">
        <v>380</v>
      </c>
      <c r="R353" s="3" t="s">
        <v>380</v>
      </c>
      <c r="S353" s="3" t="s">
        <v>1063</v>
      </c>
      <c r="T353" s="3" t="str">
        <f t="shared" si="32"/>
        <v>ภูเขาทองพระนครศรีอยุธยาพระนครศรีอยุธยา</v>
      </c>
      <c r="U353" s="3" t="s">
        <v>232</v>
      </c>
      <c r="V353" s="3" t="str">
        <f t="shared" si="33"/>
        <v/>
      </c>
      <c r="W353" s="3" t="e">
        <f t="shared" si="34"/>
        <v>#NUM!</v>
      </c>
      <c r="X353" s="3" t="str">
        <f t="shared" si="35"/>
        <v/>
      </c>
      <c r="Z353" s="2">
        <v>350</v>
      </c>
      <c r="AA353" s="3" t="s">
        <v>1078</v>
      </c>
      <c r="AB353" s="3" t="s">
        <v>347</v>
      </c>
      <c r="AC353" s="3" t="str">
        <f>IF(AB353='๑. ข้อมูลทั่วไป ๑'!$C$19,$Z353,"")</f>
        <v/>
      </c>
      <c r="AD353" s="3" t="e">
        <f t="shared" si="36"/>
        <v>#NUM!</v>
      </c>
      <c r="AE353" s="3" t="str">
        <f t="shared" si="37"/>
        <v/>
      </c>
      <c r="AF353" s="3" t="e">
        <f>IF($AE353='๑. ข้อมูลทั่วไป ๑'!$C$20,Info!$AD353,"")</f>
        <v>#NUM!</v>
      </c>
    </row>
    <row r="354" spans="14:32" ht="14.5" customHeight="1">
      <c r="N354">
        <v>351</v>
      </c>
      <c r="O354" s="4">
        <v>13000</v>
      </c>
      <c r="P354" s="3" t="s">
        <v>1079</v>
      </c>
      <c r="Q354" s="3" t="s">
        <v>380</v>
      </c>
      <c r="R354" s="3" t="s">
        <v>380</v>
      </c>
      <c r="S354" s="3" t="s">
        <v>1063</v>
      </c>
      <c r="T354" s="3" t="str">
        <f t="shared" si="32"/>
        <v>สำเภาล่มพระนครศรีอยุธยาพระนครศรีอยุธยา</v>
      </c>
      <c r="U354" s="3" t="s">
        <v>232</v>
      </c>
      <c r="V354" s="3" t="str">
        <f t="shared" si="33"/>
        <v/>
      </c>
      <c r="W354" s="3" t="e">
        <f t="shared" si="34"/>
        <v>#NUM!</v>
      </c>
      <c r="X354" s="3" t="str">
        <f t="shared" si="35"/>
        <v/>
      </c>
      <c r="Z354" s="2">
        <v>351</v>
      </c>
      <c r="AA354" s="3" t="s">
        <v>590</v>
      </c>
      <c r="AB354" s="3" t="s">
        <v>347</v>
      </c>
      <c r="AC354" s="3" t="str">
        <f>IF(AB354='๑. ข้อมูลทั่วไป ๑'!$C$19,$Z354,"")</f>
        <v/>
      </c>
      <c r="AD354" s="3" t="e">
        <f t="shared" si="36"/>
        <v>#NUM!</v>
      </c>
      <c r="AE354" s="3" t="str">
        <f t="shared" si="37"/>
        <v/>
      </c>
      <c r="AF354" s="3" t="e">
        <f>IF($AE354='๑. ข้อมูลทั่วไป ๑'!$C$20,Info!$AD354,"")</f>
        <v>#NUM!</v>
      </c>
    </row>
    <row r="355" spans="14:32" ht="14.5" customHeight="1">
      <c r="N355">
        <v>352</v>
      </c>
      <c r="O355" s="4">
        <v>13000</v>
      </c>
      <c r="P355" s="3" t="s">
        <v>1080</v>
      </c>
      <c r="Q355" s="3" t="s">
        <v>380</v>
      </c>
      <c r="R355" s="3" t="s">
        <v>380</v>
      </c>
      <c r="S355" s="3" t="s">
        <v>1063</v>
      </c>
      <c r="T355" s="3" t="str">
        <f t="shared" si="32"/>
        <v>สวนพริกพระนครศรีอยุธยาพระนครศรีอยุธยา</v>
      </c>
      <c r="U355" s="3" t="s">
        <v>232</v>
      </c>
      <c r="V355" s="3" t="str">
        <f t="shared" si="33"/>
        <v/>
      </c>
      <c r="W355" s="3" t="e">
        <f t="shared" si="34"/>
        <v>#NUM!</v>
      </c>
      <c r="X355" s="3" t="str">
        <f t="shared" si="35"/>
        <v/>
      </c>
      <c r="Z355" s="2">
        <v>352</v>
      </c>
      <c r="AA355" s="3" t="s">
        <v>1081</v>
      </c>
      <c r="AB355" s="3" t="s">
        <v>347</v>
      </c>
      <c r="AC355" s="3" t="str">
        <f>IF(AB355='๑. ข้อมูลทั่วไป ๑'!$C$19,$Z355,"")</f>
        <v/>
      </c>
      <c r="AD355" s="3" t="e">
        <f t="shared" si="36"/>
        <v>#NUM!</v>
      </c>
      <c r="AE355" s="3" t="str">
        <f t="shared" si="37"/>
        <v/>
      </c>
      <c r="AF355" s="3" t="e">
        <f>IF($AE355='๑. ข้อมูลทั่วไป ๑'!$C$20,Info!$AD355,"")</f>
        <v>#NUM!</v>
      </c>
    </row>
    <row r="356" spans="14:32" ht="14.5" customHeight="1">
      <c r="N356">
        <v>353</v>
      </c>
      <c r="O356" s="4">
        <v>13000</v>
      </c>
      <c r="P356" s="3" t="s">
        <v>1082</v>
      </c>
      <c r="Q356" s="3" t="s">
        <v>380</v>
      </c>
      <c r="R356" s="3" t="s">
        <v>380</v>
      </c>
      <c r="S356" s="3" t="s">
        <v>1063</v>
      </c>
      <c r="T356" s="3" t="str">
        <f t="shared" si="32"/>
        <v>คลองตะเคียนพระนครศรีอยุธยาพระนครศรีอยุธยา</v>
      </c>
      <c r="U356" s="3" t="s">
        <v>232</v>
      </c>
      <c r="V356" s="3" t="str">
        <f t="shared" si="33"/>
        <v/>
      </c>
      <c r="W356" s="3" t="e">
        <f t="shared" si="34"/>
        <v>#NUM!</v>
      </c>
      <c r="X356" s="3" t="str">
        <f t="shared" si="35"/>
        <v/>
      </c>
      <c r="Z356" s="2">
        <v>353</v>
      </c>
      <c r="AA356" s="3" t="s">
        <v>900</v>
      </c>
      <c r="AB356" s="3" t="s">
        <v>351</v>
      </c>
      <c r="AC356" s="3" t="str">
        <f>IF(AB356='๑. ข้อมูลทั่วไป ๑'!$C$19,$Z356,"")</f>
        <v/>
      </c>
      <c r="AD356" s="3" t="e">
        <f t="shared" si="36"/>
        <v>#NUM!</v>
      </c>
      <c r="AE356" s="3" t="str">
        <f t="shared" si="37"/>
        <v/>
      </c>
      <c r="AF356" s="3" t="e">
        <f>IF($AE356='๑. ข้อมูลทั่วไป ๑'!$C$20,Info!$AD356,"")</f>
        <v>#NUM!</v>
      </c>
    </row>
    <row r="357" spans="14:32" ht="14.5" customHeight="1">
      <c r="N357">
        <v>354</v>
      </c>
      <c r="O357" s="4">
        <v>13000</v>
      </c>
      <c r="P357" s="3" t="s">
        <v>1083</v>
      </c>
      <c r="Q357" s="3" t="s">
        <v>380</v>
      </c>
      <c r="R357" s="3" t="s">
        <v>380</v>
      </c>
      <c r="S357" s="3" t="s">
        <v>1063</v>
      </c>
      <c r="T357" s="3" t="str">
        <f t="shared" si="32"/>
        <v>วัดตูมพระนครศรีอยุธยาพระนครศรีอยุธยา</v>
      </c>
      <c r="U357" s="3" t="s">
        <v>232</v>
      </c>
      <c r="V357" s="3" t="str">
        <f t="shared" si="33"/>
        <v/>
      </c>
      <c r="W357" s="3" t="e">
        <f t="shared" si="34"/>
        <v>#NUM!</v>
      </c>
      <c r="X357" s="3" t="str">
        <f t="shared" si="35"/>
        <v/>
      </c>
      <c r="Z357" s="2">
        <v>354</v>
      </c>
      <c r="AA357" s="3" t="s">
        <v>852</v>
      </c>
      <c r="AB357" s="3" t="s">
        <v>351</v>
      </c>
      <c r="AC357" s="3" t="str">
        <f>IF(AB357='๑. ข้อมูลทั่วไป ๑'!$C$19,$Z357,"")</f>
        <v/>
      </c>
      <c r="AD357" s="3" t="e">
        <f t="shared" si="36"/>
        <v>#NUM!</v>
      </c>
      <c r="AE357" s="3" t="str">
        <f t="shared" si="37"/>
        <v/>
      </c>
      <c r="AF357" s="3" t="e">
        <f>IF($AE357='๑. ข้อมูลทั่วไป ๑'!$C$20,Info!$AD357,"")</f>
        <v>#NUM!</v>
      </c>
    </row>
    <row r="358" spans="14:32" ht="14.5" customHeight="1">
      <c r="N358">
        <v>355</v>
      </c>
      <c r="O358" s="4">
        <v>13000</v>
      </c>
      <c r="P358" s="3" t="s">
        <v>1084</v>
      </c>
      <c r="Q358" s="3" t="s">
        <v>380</v>
      </c>
      <c r="R358" s="3" t="s">
        <v>380</v>
      </c>
      <c r="S358" s="3" t="s">
        <v>1063</v>
      </c>
      <c r="T358" s="3" t="str">
        <f t="shared" si="32"/>
        <v>หันตราพระนครศรีอยุธยาพระนครศรีอยุธยา</v>
      </c>
      <c r="U358" s="3" t="s">
        <v>232</v>
      </c>
      <c r="V358" s="3" t="str">
        <f t="shared" si="33"/>
        <v/>
      </c>
      <c r="W358" s="3" t="e">
        <f t="shared" si="34"/>
        <v>#NUM!</v>
      </c>
      <c r="X358" s="3" t="str">
        <f t="shared" si="35"/>
        <v/>
      </c>
      <c r="Z358" s="2">
        <v>355</v>
      </c>
      <c r="AA358" s="3" t="s">
        <v>884</v>
      </c>
      <c r="AB358" s="3" t="s">
        <v>351</v>
      </c>
      <c r="AC358" s="3" t="str">
        <f>IF(AB358='๑. ข้อมูลทั่วไป ๑'!$C$19,$Z358,"")</f>
        <v/>
      </c>
      <c r="AD358" s="3" t="e">
        <f t="shared" si="36"/>
        <v>#NUM!</v>
      </c>
      <c r="AE358" s="3" t="str">
        <f t="shared" si="37"/>
        <v/>
      </c>
      <c r="AF358" s="3" t="e">
        <f>IF($AE358='๑. ข้อมูลทั่วไป ๑'!$C$20,Info!$AD358,"")</f>
        <v>#NUM!</v>
      </c>
    </row>
    <row r="359" spans="14:32" ht="14.5" customHeight="1">
      <c r="N359">
        <v>356</v>
      </c>
      <c r="O359" s="4">
        <v>13000</v>
      </c>
      <c r="P359" s="3" t="s">
        <v>1085</v>
      </c>
      <c r="Q359" s="3" t="s">
        <v>380</v>
      </c>
      <c r="R359" s="3" t="s">
        <v>380</v>
      </c>
      <c r="S359" s="3" t="s">
        <v>1063</v>
      </c>
      <c r="T359" s="3" t="str">
        <f t="shared" si="32"/>
        <v>ลุมพลีพระนครศรีอยุธยาพระนครศรีอยุธยา</v>
      </c>
      <c r="U359" s="3" t="s">
        <v>232</v>
      </c>
      <c r="V359" s="3" t="str">
        <f t="shared" si="33"/>
        <v/>
      </c>
      <c r="W359" s="3" t="e">
        <f t="shared" si="34"/>
        <v>#NUM!</v>
      </c>
      <c r="X359" s="3" t="str">
        <f t="shared" si="35"/>
        <v/>
      </c>
      <c r="Z359" s="2">
        <v>356</v>
      </c>
      <c r="AA359" s="3" t="s">
        <v>871</v>
      </c>
      <c r="AB359" s="3" t="s">
        <v>351</v>
      </c>
      <c r="AC359" s="3" t="str">
        <f>IF(AB359='๑. ข้อมูลทั่วไป ๑'!$C$19,$Z359,"")</f>
        <v/>
      </c>
      <c r="AD359" s="3" t="e">
        <f t="shared" si="36"/>
        <v>#NUM!</v>
      </c>
      <c r="AE359" s="3" t="str">
        <f t="shared" si="37"/>
        <v/>
      </c>
      <c r="AF359" s="3" t="e">
        <f>IF($AE359='๑. ข้อมูลทั่วไป ๑'!$C$20,Info!$AD359,"")</f>
        <v>#NUM!</v>
      </c>
    </row>
    <row r="360" spans="14:32" ht="14.5" customHeight="1">
      <c r="N360">
        <v>357</v>
      </c>
      <c r="O360" s="4">
        <v>13000</v>
      </c>
      <c r="P360" s="3" t="s">
        <v>881</v>
      </c>
      <c r="Q360" s="3" t="s">
        <v>380</v>
      </c>
      <c r="R360" s="3" t="s">
        <v>380</v>
      </c>
      <c r="S360" s="3" t="s">
        <v>1063</v>
      </c>
      <c r="T360" s="3" t="str">
        <f t="shared" si="32"/>
        <v>บ้านใหม่พระนครศรีอยุธยาพระนครศรีอยุธยา</v>
      </c>
      <c r="U360" s="3" t="s">
        <v>232</v>
      </c>
      <c r="V360" s="3" t="str">
        <f t="shared" si="33"/>
        <v/>
      </c>
      <c r="W360" s="3" t="e">
        <f t="shared" si="34"/>
        <v>#NUM!</v>
      </c>
      <c r="X360" s="3" t="str">
        <f t="shared" si="35"/>
        <v/>
      </c>
      <c r="Z360" s="2">
        <v>357</v>
      </c>
      <c r="AA360" s="3" t="s">
        <v>912</v>
      </c>
      <c r="AB360" s="3" t="s">
        <v>351</v>
      </c>
      <c r="AC360" s="3" t="str">
        <f>IF(AB360='๑. ข้อมูลทั่วไป ๑'!$C$19,$Z360,"")</f>
        <v/>
      </c>
      <c r="AD360" s="3" t="e">
        <f t="shared" si="36"/>
        <v>#NUM!</v>
      </c>
      <c r="AE360" s="3" t="str">
        <f t="shared" si="37"/>
        <v/>
      </c>
      <c r="AF360" s="3" t="e">
        <f>IF($AE360='๑. ข้อมูลทั่วไป ๑'!$C$20,Info!$AD360,"")</f>
        <v>#NUM!</v>
      </c>
    </row>
    <row r="361" spans="14:32" ht="14.5" customHeight="1">
      <c r="N361">
        <v>358</v>
      </c>
      <c r="O361" s="4">
        <v>13000</v>
      </c>
      <c r="P361" s="3" t="s">
        <v>1086</v>
      </c>
      <c r="Q361" s="3" t="s">
        <v>380</v>
      </c>
      <c r="R361" s="3" t="s">
        <v>380</v>
      </c>
      <c r="S361" s="3" t="s">
        <v>1063</v>
      </c>
      <c r="T361" s="3" t="str">
        <f t="shared" si="32"/>
        <v>บ้านเกาะพระนครศรีอยุธยาพระนครศรีอยุธยา</v>
      </c>
      <c r="U361" s="3" t="s">
        <v>232</v>
      </c>
      <c r="V361" s="3" t="str">
        <f t="shared" si="33"/>
        <v/>
      </c>
      <c r="W361" s="3" t="e">
        <f t="shared" si="34"/>
        <v>#NUM!</v>
      </c>
      <c r="X361" s="3" t="str">
        <f t="shared" si="35"/>
        <v/>
      </c>
      <c r="Z361" s="2">
        <v>358</v>
      </c>
      <c r="AA361" s="3" t="s">
        <v>832</v>
      </c>
      <c r="AB361" s="3" t="s">
        <v>351</v>
      </c>
      <c r="AC361" s="3" t="str">
        <f>IF(AB361='๑. ข้อมูลทั่วไป ๑'!$C$19,$Z361,"")</f>
        <v/>
      </c>
      <c r="AD361" s="3" t="e">
        <f t="shared" si="36"/>
        <v>#NUM!</v>
      </c>
      <c r="AE361" s="3" t="str">
        <f t="shared" si="37"/>
        <v/>
      </c>
      <c r="AF361" s="3" t="e">
        <f>IF($AE361='๑. ข้อมูลทั่วไป ๑'!$C$20,Info!$AD361,"")</f>
        <v>#NUM!</v>
      </c>
    </row>
    <row r="362" spans="14:32" ht="14.5" customHeight="1">
      <c r="N362">
        <v>359</v>
      </c>
      <c r="O362" s="4">
        <v>13000</v>
      </c>
      <c r="P362" s="3" t="s">
        <v>1087</v>
      </c>
      <c r="Q362" s="3" t="s">
        <v>380</v>
      </c>
      <c r="R362" s="3" t="s">
        <v>380</v>
      </c>
      <c r="S362" s="3" t="s">
        <v>1063</v>
      </c>
      <c r="T362" s="3" t="str">
        <f t="shared" si="32"/>
        <v>คลองสวนพลูพระนครศรีอยุธยาพระนครศรีอยุธยา</v>
      </c>
      <c r="U362" s="3" t="s">
        <v>232</v>
      </c>
      <c r="V362" s="3" t="str">
        <f t="shared" si="33"/>
        <v/>
      </c>
      <c r="W362" s="3" t="e">
        <f t="shared" si="34"/>
        <v>#NUM!</v>
      </c>
      <c r="X362" s="3" t="str">
        <f t="shared" si="35"/>
        <v/>
      </c>
      <c r="Z362" s="2">
        <v>359</v>
      </c>
      <c r="AA362" s="3" t="s">
        <v>1088</v>
      </c>
      <c r="AB362" s="3" t="s">
        <v>354</v>
      </c>
      <c r="AC362" s="3" t="str">
        <f>IF(AB362='๑. ข้อมูลทั่วไป ๑'!$C$19,$Z362,"")</f>
        <v/>
      </c>
      <c r="AD362" s="3" t="e">
        <f t="shared" si="36"/>
        <v>#NUM!</v>
      </c>
      <c r="AE362" s="3" t="str">
        <f t="shared" si="37"/>
        <v/>
      </c>
      <c r="AF362" s="3" t="e">
        <f>IF($AE362='๑. ข้อมูลทั่วไป ๑'!$C$20,Info!$AD362,"")</f>
        <v>#NUM!</v>
      </c>
    </row>
    <row r="363" spans="14:32" ht="14.5" customHeight="1">
      <c r="N363">
        <v>360</v>
      </c>
      <c r="O363" s="4">
        <v>13000</v>
      </c>
      <c r="P363" s="3" t="s">
        <v>1089</v>
      </c>
      <c r="Q363" s="3" t="s">
        <v>380</v>
      </c>
      <c r="R363" s="3" t="s">
        <v>380</v>
      </c>
      <c r="S363" s="3" t="s">
        <v>1063</v>
      </c>
      <c r="T363" s="3" t="str">
        <f t="shared" si="32"/>
        <v>คลองสระบัวพระนครศรีอยุธยาพระนครศรีอยุธยา</v>
      </c>
      <c r="U363" s="3" t="s">
        <v>232</v>
      </c>
      <c r="V363" s="3" t="str">
        <f t="shared" si="33"/>
        <v/>
      </c>
      <c r="W363" s="3" t="e">
        <f t="shared" si="34"/>
        <v>#NUM!</v>
      </c>
      <c r="X363" s="3" t="str">
        <f t="shared" si="35"/>
        <v/>
      </c>
      <c r="Z363" s="2">
        <v>360</v>
      </c>
      <c r="AA363" s="3" t="s">
        <v>1090</v>
      </c>
      <c r="AB363" s="3" t="s">
        <v>354</v>
      </c>
      <c r="AC363" s="3" t="str">
        <f>IF(AB363='๑. ข้อมูลทั่วไป ๑'!$C$19,$Z363,"")</f>
        <v/>
      </c>
      <c r="AD363" s="3" t="e">
        <f t="shared" si="36"/>
        <v>#NUM!</v>
      </c>
      <c r="AE363" s="3" t="str">
        <f t="shared" si="37"/>
        <v/>
      </c>
      <c r="AF363" s="3" t="e">
        <f>IF($AE363='๑. ข้อมูลทั่วไป ๑'!$C$20,Info!$AD363,"")</f>
        <v>#NUM!</v>
      </c>
    </row>
    <row r="364" spans="14:32" ht="14.5" customHeight="1">
      <c r="N364">
        <v>361</v>
      </c>
      <c r="O364" s="4">
        <v>13000</v>
      </c>
      <c r="P364" s="3" t="s">
        <v>1091</v>
      </c>
      <c r="Q364" s="3" t="s">
        <v>380</v>
      </c>
      <c r="R364" s="3" t="s">
        <v>380</v>
      </c>
      <c r="S364" s="3" t="s">
        <v>1063</v>
      </c>
      <c r="T364" s="3" t="str">
        <f t="shared" si="32"/>
        <v>เกาะเรียนพระนครศรีอยุธยาพระนครศรีอยุธยา</v>
      </c>
      <c r="U364" s="3" t="s">
        <v>232</v>
      </c>
      <c r="V364" s="3" t="str">
        <f t="shared" si="33"/>
        <v/>
      </c>
      <c r="W364" s="3" t="e">
        <f t="shared" si="34"/>
        <v>#NUM!</v>
      </c>
      <c r="X364" s="3" t="str">
        <f t="shared" si="35"/>
        <v/>
      </c>
      <c r="Z364" s="2">
        <v>361</v>
      </c>
      <c r="AA364" s="3" t="s">
        <v>1092</v>
      </c>
      <c r="AB364" s="3" t="s">
        <v>354</v>
      </c>
      <c r="AC364" s="3" t="str">
        <f>IF(AB364='๑. ข้อมูลทั่วไป ๑'!$C$19,$Z364,"")</f>
        <v/>
      </c>
      <c r="AD364" s="3" t="e">
        <f t="shared" si="36"/>
        <v>#NUM!</v>
      </c>
      <c r="AE364" s="3" t="str">
        <f t="shared" si="37"/>
        <v/>
      </c>
      <c r="AF364" s="3" t="e">
        <f>IF($AE364='๑. ข้อมูลทั่วไป ๑'!$C$20,Info!$AD364,"")</f>
        <v>#NUM!</v>
      </c>
    </row>
    <row r="365" spans="14:32" ht="14.5" customHeight="1">
      <c r="N365">
        <v>362</v>
      </c>
      <c r="O365" s="4">
        <v>13000</v>
      </c>
      <c r="P365" s="3" t="s">
        <v>1093</v>
      </c>
      <c r="Q365" s="3" t="s">
        <v>380</v>
      </c>
      <c r="R365" s="3" t="s">
        <v>380</v>
      </c>
      <c r="S365" s="3" t="s">
        <v>1063</v>
      </c>
      <c r="T365" s="3" t="str">
        <f t="shared" si="32"/>
        <v>บ้านป้อมพระนครศรีอยุธยาพระนครศรีอยุธยา</v>
      </c>
      <c r="U365" s="3" t="s">
        <v>232</v>
      </c>
      <c r="V365" s="3" t="str">
        <f t="shared" si="33"/>
        <v/>
      </c>
      <c r="W365" s="3" t="e">
        <f t="shared" si="34"/>
        <v>#NUM!</v>
      </c>
      <c r="X365" s="3" t="str">
        <f t="shared" si="35"/>
        <v/>
      </c>
      <c r="Z365" s="2">
        <v>362</v>
      </c>
      <c r="AA365" s="3" t="s">
        <v>1094</v>
      </c>
      <c r="AB365" s="3" t="s">
        <v>354</v>
      </c>
      <c r="AC365" s="3" t="str">
        <f>IF(AB365='๑. ข้อมูลทั่วไป ๑'!$C$19,$Z365,"")</f>
        <v/>
      </c>
      <c r="AD365" s="3" t="e">
        <f t="shared" si="36"/>
        <v>#NUM!</v>
      </c>
      <c r="AE365" s="3" t="str">
        <f t="shared" si="37"/>
        <v/>
      </c>
      <c r="AF365" s="3" t="e">
        <f>IF($AE365='๑. ข้อมูลทั่วไป ๑'!$C$20,Info!$AD365,"")</f>
        <v>#NUM!</v>
      </c>
    </row>
    <row r="366" spans="14:32" ht="14.5" customHeight="1">
      <c r="N366">
        <v>363</v>
      </c>
      <c r="O366" s="4">
        <v>13000</v>
      </c>
      <c r="P366" s="3" t="s">
        <v>1095</v>
      </c>
      <c r="Q366" s="3" t="s">
        <v>380</v>
      </c>
      <c r="R366" s="3" t="s">
        <v>380</v>
      </c>
      <c r="S366" s="3" t="s">
        <v>1063</v>
      </c>
      <c r="T366" s="3" t="str">
        <f t="shared" si="32"/>
        <v>บ้านรุนพระนครศรีอยุธยาพระนครศรีอยุธยา</v>
      </c>
      <c r="U366" s="3" t="s">
        <v>232</v>
      </c>
      <c r="V366" s="3" t="str">
        <f t="shared" si="33"/>
        <v/>
      </c>
      <c r="W366" s="3" t="e">
        <f t="shared" si="34"/>
        <v>#NUM!</v>
      </c>
      <c r="X366" s="3" t="str">
        <f t="shared" si="35"/>
        <v/>
      </c>
      <c r="Z366" s="2">
        <v>363</v>
      </c>
      <c r="AA366" s="3" t="s">
        <v>1096</v>
      </c>
      <c r="AB366" s="3" t="s">
        <v>354</v>
      </c>
      <c r="AC366" s="3" t="str">
        <f>IF(AB366='๑. ข้อมูลทั่วไป ๑'!$C$19,$Z366,"")</f>
        <v/>
      </c>
      <c r="AD366" s="3" t="e">
        <f t="shared" si="36"/>
        <v>#NUM!</v>
      </c>
      <c r="AE366" s="3" t="str">
        <f t="shared" si="37"/>
        <v/>
      </c>
      <c r="AF366" s="3" t="e">
        <f>IF($AE366='๑. ข้อมูลทั่วไป ๑'!$C$20,Info!$AD366,"")</f>
        <v>#NUM!</v>
      </c>
    </row>
    <row r="367" spans="14:32" ht="14.5" customHeight="1">
      <c r="N367">
        <v>364</v>
      </c>
      <c r="O367" s="4">
        <v>13130</v>
      </c>
      <c r="P367" s="3" t="s">
        <v>1097</v>
      </c>
      <c r="Q367" s="3" t="s">
        <v>1097</v>
      </c>
      <c r="R367" s="3" t="s">
        <v>380</v>
      </c>
      <c r="S367" s="3" t="s">
        <v>1098</v>
      </c>
      <c r="T367" s="3" t="str">
        <f t="shared" si="32"/>
        <v>ท่าเรือท่าเรือพระนครศรีอยุธยา</v>
      </c>
      <c r="U367" s="3" t="s">
        <v>232</v>
      </c>
      <c r="V367" s="3" t="str">
        <f t="shared" si="33"/>
        <v/>
      </c>
      <c r="W367" s="3" t="e">
        <f t="shared" si="34"/>
        <v>#NUM!</v>
      </c>
      <c r="X367" s="3" t="str">
        <f t="shared" si="35"/>
        <v/>
      </c>
      <c r="Z367" s="2">
        <v>364</v>
      </c>
      <c r="AA367" s="3" t="s">
        <v>1099</v>
      </c>
      <c r="AB367" s="3" t="s">
        <v>354</v>
      </c>
      <c r="AC367" s="3" t="str">
        <f>IF(AB367='๑. ข้อมูลทั่วไป ๑'!$C$19,$Z367,"")</f>
        <v/>
      </c>
      <c r="AD367" s="3" t="e">
        <f t="shared" si="36"/>
        <v>#NUM!</v>
      </c>
      <c r="AE367" s="3" t="str">
        <f t="shared" si="37"/>
        <v/>
      </c>
      <c r="AF367" s="3" t="e">
        <f>IF($AE367='๑. ข้อมูลทั่วไป ๑'!$C$20,Info!$AD367,"")</f>
        <v>#NUM!</v>
      </c>
    </row>
    <row r="368" spans="14:32" ht="14.5" customHeight="1">
      <c r="N368">
        <v>365</v>
      </c>
      <c r="O368" s="4">
        <v>13130</v>
      </c>
      <c r="P368" s="3" t="s">
        <v>1100</v>
      </c>
      <c r="Q368" s="3" t="s">
        <v>1097</v>
      </c>
      <c r="R368" s="3" t="s">
        <v>380</v>
      </c>
      <c r="S368" s="3" t="s">
        <v>1098</v>
      </c>
      <c r="T368" s="3" t="str">
        <f t="shared" si="32"/>
        <v>จำปาท่าเรือพระนครศรีอยุธยา</v>
      </c>
      <c r="U368" s="3" t="s">
        <v>232</v>
      </c>
      <c r="V368" s="3" t="str">
        <f t="shared" si="33"/>
        <v/>
      </c>
      <c r="W368" s="3" t="e">
        <f t="shared" si="34"/>
        <v>#NUM!</v>
      </c>
      <c r="X368" s="3" t="str">
        <f t="shared" si="35"/>
        <v/>
      </c>
      <c r="Z368" s="2">
        <v>365</v>
      </c>
      <c r="AA368" s="3" t="s">
        <v>1101</v>
      </c>
      <c r="AB368" s="3" t="s">
        <v>354</v>
      </c>
      <c r="AC368" s="3" t="str">
        <f>IF(AB368='๑. ข้อมูลทั่วไป ๑'!$C$19,$Z368,"")</f>
        <v/>
      </c>
      <c r="AD368" s="3" t="e">
        <f t="shared" si="36"/>
        <v>#NUM!</v>
      </c>
      <c r="AE368" s="3" t="str">
        <f t="shared" si="37"/>
        <v/>
      </c>
      <c r="AF368" s="3" t="e">
        <f>IF($AE368='๑. ข้อมูลทั่วไป ๑'!$C$20,Info!$AD368,"")</f>
        <v>#NUM!</v>
      </c>
    </row>
    <row r="369" spans="14:32" ht="14.5" customHeight="1">
      <c r="N369">
        <v>366</v>
      </c>
      <c r="O369" s="4">
        <v>18270</v>
      </c>
      <c r="P369" s="3" t="s">
        <v>1102</v>
      </c>
      <c r="Q369" s="3" t="s">
        <v>1097</v>
      </c>
      <c r="R369" s="3" t="s">
        <v>380</v>
      </c>
      <c r="S369" s="3" t="s">
        <v>1098</v>
      </c>
      <c r="T369" s="3" t="str">
        <f t="shared" si="32"/>
        <v>ท่าหลวงท่าเรือพระนครศรีอยุธยา</v>
      </c>
      <c r="U369" s="3" t="s">
        <v>232</v>
      </c>
      <c r="V369" s="3" t="str">
        <f t="shared" si="33"/>
        <v/>
      </c>
      <c r="W369" s="3" t="e">
        <f t="shared" si="34"/>
        <v>#NUM!</v>
      </c>
      <c r="X369" s="3" t="str">
        <f t="shared" si="35"/>
        <v/>
      </c>
      <c r="Z369" s="2">
        <v>366</v>
      </c>
      <c r="AA369" s="3" t="s">
        <v>1103</v>
      </c>
      <c r="AB369" s="3" t="s">
        <v>354</v>
      </c>
      <c r="AC369" s="3" t="str">
        <f>IF(AB369='๑. ข้อมูลทั่วไป ๑'!$C$19,$Z369,"")</f>
        <v/>
      </c>
      <c r="AD369" s="3" t="e">
        <f t="shared" si="36"/>
        <v>#NUM!</v>
      </c>
      <c r="AE369" s="3" t="str">
        <f t="shared" si="37"/>
        <v/>
      </c>
      <c r="AF369" s="3" t="e">
        <f>IF($AE369='๑. ข้อมูลทั่วไป ๑'!$C$20,Info!$AD369,"")</f>
        <v>#NUM!</v>
      </c>
    </row>
    <row r="370" spans="14:32" ht="14.5" customHeight="1">
      <c r="N370">
        <v>367</v>
      </c>
      <c r="O370" s="4">
        <v>13130</v>
      </c>
      <c r="P370" s="3" t="s">
        <v>1104</v>
      </c>
      <c r="Q370" s="3" t="s">
        <v>1097</v>
      </c>
      <c r="R370" s="3" t="s">
        <v>380</v>
      </c>
      <c r="S370" s="3" t="s">
        <v>1098</v>
      </c>
      <c r="T370" s="3" t="str">
        <f t="shared" si="32"/>
        <v>บ้านร่อมท่าเรือพระนครศรีอยุธยา</v>
      </c>
      <c r="U370" s="3" t="s">
        <v>232</v>
      </c>
      <c r="V370" s="3" t="str">
        <f t="shared" si="33"/>
        <v/>
      </c>
      <c r="W370" s="3" t="e">
        <f t="shared" si="34"/>
        <v>#NUM!</v>
      </c>
      <c r="X370" s="3" t="str">
        <f t="shared" si="35"/>
        <v/>
      </c>
      <c r="Z370" s="2">
        <v>367</v>
      </c>
      <c r="AA370" s="3" t="s">
        <v>1105</v>
      </c>
      <c r="AB370" s="3" t="s">
        <v>354</v>
      </c>
      <c r="AC370" s="3" t="str">
        <f>IF(AB370='๑. ข้อมูลทั่วไป ๑'!$C$19,$Z370,"")</f>
        <v/>
      </c>
      <c r="AD370" s="3" t="e">
        <f t="shared" si="36"/>
        <v>#NUM!</v>
      </c>
      <c r="AE370" s="3" t="str">
        <f t="shared" si="37"/>
        <v/>
      </c>
      <c r="AF370" s="3" t="e">
        <f>IF($AE370='๑. ข้อมูลทั่วไป ๑'!$C$20,Info!$AD370,"")</f>
        <v>#NUM!</v>
      </c>
    </row>
    <row r="371" spans="14:32" ht="14.5" customHeight="1">
      <c r="N371">
        <v>368</v>
      </c>
      <c r="O371" s="4">
        <v>13130</v>
      </c>
      <c r="P371" s="3" t="s">
        <v>1106</v>
      </c>
      <c r="Q371" s="3" t="s">
        <v>1097</v>
      </c>
      <c r="R371" s="3" t="s">
        <v>380</v>
      </c>
      <c r="S371" s="3" t="s">
        <v>1098</v>
      </c>
      <c r="T371" s="3" t="str">
        <f t="shared" si="32"/>
        <v>ศาลาลอยท่าเรือพระนครศรีอยุธยา</v>
      </c>
      <c r="U371" s="3" t="s">
        <v>232</v>
      </c>
      <c r="V371" s="3" t="str">
        <f t="shared" si="33"/>
        <v/>
      </c>
      <c r="W371" s="3" t="e">
        <f t="shared" si="34"/>
        <v>#NUM!</v>
      </c>
      <c r="X371" s="3" t="str">
        <f t="shared" si="35"/>
        <v/>
      </c>
      <c r="Z371" s="2">
        <v>368</v>
      </c>
      <c r="AA371" s="3" t="s">
        <v>1107</v>
      </c>
      <c r="AB371" s="3" t="s">
        <v>354</v>
      </c>
      <c r="AC371" s="3" t="str">
        <f>IF(AB371='๑. ข้อมูลทั่วไป ๑'!$C$19,$Z371,"")</f>
        <v/>
      </c>
      <c r="AD371" s="3" t="e">
        <f t="shared" si="36"/>
        <v>#NUM!</v>
      </c>
      <c r="AE371" s="3" t="str">
        <f t="shared" si="37"/>
        <v/>
      </c>
      <c r="AF371" s="3" t="e">
        <f>IF($AE371='๑. ข้อมูลทั่วไป ๑'!$C$20,Info!$AD371,"")</f>
        <v>#NUM!</v>
      </c>
    </row>
    <row r="372" spans="14:32" ht="14.5" customHeight="1">
      <c r="N372">
        <v>369</v>
      </c>
      <c r="O372" s="4">
        <v>13130</v>
      </c>
      <c r="P372" s="3" t="s">
        <v>1108</v>
      </c>
      <c r="Q372" s="3" t="s">
        <v>1097</v>
      </c>
      <c r="R372" s="3" t="s">
        <v>380</v>
      </c>
      <c r="S372" s="3" t="s">
        <v>1098</v>
      </c>
      <c r="T372" s="3" t="str">
        <f t="shared" si="32"/>
        <v>วังแดงท่าเรือพระนครศรีอยุธยา</v>
      </c>
      <c r="U372" s="3" t="s">
        <v>232</v>
      </c>
      <c r="V372" s="3" t="str">
        <f t="shared" si="33"/>
        <v/>
      </c>
      <c r="W372" s="3" t="e">
        <f t="shared" si="34"/>
        <v>#NUM!</v>
      </c>
      <c r="X372" s="3" t="str">
        <f t="shared" si="35"/>
        <v/>
      </c>
      <c r="Z372" s="2">
        <v>369</v>
      </c>
      <c r="AA372" s="3" t="s">
        <v>1109</v>
      </c>
      <c r="AB372" s="3" t="s">
        <v>354</v>
      </c>
      <c r="AC372" s="3" t="str">
        <f>IF(AB372='๑. ข้อมูลทั่วไป ๑'!$C$19,$Z372,"")</f>
        <v/>
      </c>
      <c r="AD372" s="3" t="e">
        <f t="shared" si="36"/>
        <v>#NUM!</v>
      </c>
      <c r="AE372" s="3" t="str">
        <f t="shared" si="37"/>
        <v/>
      </c>
      <c r="AF372" s="3" t="e">
        <f>IF($AE372='๑. ข้อมูลทั่วไป ๑'!$C$20,Info!$AD372,"")</f>
        <v>#NUM!</v>
      </c>
    </row>
    <row r="373" spans="14:32" ht="14.5" customHeight="1">
      <c r="N373">
        <v>370</v>
      </c>
      <c r="O373" s="4">
        <v>13130</v>
      </c>
      <c r="P373" s="3" t="s">
        <v>1110</v>
      </c>
      <c r="Q373" s="3" t="s">
        <v>1097</v>
      </c>
      <c r="R373" s="3" t="s">
        <v>380</v>
      </c>
      <c r="S373" s="3" t="s">
        <v>1098</v>
      </c>
      <c r="T373" s="3" t="str">
        <f t="shared" si="32"/>
        <v>โพธิ์เอนท่าเรือพระนครศรีอยุธยา</v>
      </c>
      <c r="U373" s="3" t="s">
        <v>232</v>
      </c>
      <c r="V373" s="3" t="str">
        <f t="shared" si="33"/>
        <v/>
      </c>
      <c r="W373" s="3" t="e">
        <f t="shared" si="34"/>
        <v>#NUM!</v>
      </c>
      <c r="X373" s="3" t="str">
        <f t="shared" si="35"/>
        <v/>
      </c>
      <c r="Z373" s="2">
        <v>370</v>
      </c>
      <c r="AA373" s="3" t="s">
        <v>1111</v>
      </c>
      <c r="AB373" s="3" t="s">
        <v>354</v>
      </c>
      <c r="AC373" s="3" t="str">
        <f>IF(AB373='๑. ข้อมูลทั่วไป ๑'!$C$19,$Z373,"")</f>
        <v/>
      </c>
      <c r="AD373" s="3" t="e">
        <f t="shared" si="36"/>
        <v>#NUM!</v>
      </c>
      <c r="AE373" s="3" t="str">
        <f t="shared" si="37"/>
        <v/>
      </c>
      <c r="AF373" s="3" t="e">
        <f>IF($AE373='๑. ข้อมูลทั่วไป ๑'!$C$20,Info!$AD373,"")</f>
        <v>#NUM!</v>
      </c>
    </row>
    <row r="374" spans="14:32" ht="14.5" customHeight="1">
      <c r="N374">
        <v>371</v>
      </c>
      <c r="O374" s="4">
        <v>13130</v>
      </c>
      <c r="P374" s="3" t="s">
        <v>1112</v>
      </c>
      <c r="Q374" s="3" t="s">
        <v>1097</v>
      </c>
      <c r="R374" s="3" t="s">
        <v>380</v>
      </c>
      <c r="S374" s="3" t="s">
        <v>1098</v>
      </c>
      <c r="T374" s="3" t="str">
        <f t="shared" si="32"/>
        <v>ปากท่าท่าเรือพระนครศรีอยุธยา</v>
      </c>
      <c r="U374" s="3" t="s">
        <v>232</v>
      </c>
      <c r="V374" s="3" t="str">
        <f t="shared" si="33"/>
        <v/>
      </c>
      <c r="W374" s="3" t="e">
        <f t="shared" si="34"/>
        <v>#NUM!</v>
      </c>
      <c r="X374" s="3" t="str">
        <f t="shared" si="35"/>
        <v/>
      </c>
      <c r="Z374" s="2">
        <v>371</v>
      </c>
      <c r="AA374" s="3" t="s">
        <v>1113</v>
      </c>
      <c r="AB374" s="3" t="s">
        <v>354</v>
      </c>
      <c r="AC374" s="3" t="str">
        <f>IF(AB374='๑. ข้อมูลทั่วไป ๑'!$C$19,$Z374,"")</f>
        <v/>
      </c>
      <c r="AD374" s="3" t="e">
        <f t="shared" si="36"/>
        <v>#NUM!</v>
      </c>
      <c r="AE374" s="3" t="str">
        <f t="shared" si="37"/>
        <v/>
      </c>
      <c r="AF374" s="3" t="e">
        <f>IF($AE374='๑. ข้อมูลทั่วไป ๑'!$C$20,Info!$AD374,"")</f>
        <v>#NUM!</v>
      </c>
    </row>
    <row r="375" spans="14:32" ht="14.5" customHeight="1">
      <c r="N375">
        <v>372</v>
      </c>
      <c r="O375" s="4">
        <v>13130</v>
      </c>
      <c r="P375" s="3" t="s">
        <v>1114</v>
      </c>
      <c r="Q375" s="3" t="s">
        <v>1097</v>
      </c>
      <c r="R375" s="3" t="s">
        <v>380</v>
      </c>
      <c r="S375" s="3" t="s">
        <v>1098</v>
      </c>
      <c r="T375" s="3" t="str">
        <f t="shared" si="32"/>
        <v>หนองขนากท่าเรือพระนครศรีอยุธยา</v>
      </c>
      <c r="U375" s="3" t="s">
        <v>232</v>
      </c>
      <c r="V375" s="3" t="str">
        <f t="shared" si="33"/>
        <v/>
      </c>
      <c r="W375" s="3" t="e">
        <f t="shared" si="34"/>
        <v>#NUM!</v>
      </c>
      <c r="X375" s="3" t="str">
        <f t="shared" si="35"/>
        <v/>
      </c>
      <c r="Z375" s="2">
        <v>372</v>
      </c>
      <c r="AA375" s="3" t="s">
        <v>950</v>
      </c>
      <c r="AB375" s="3" t="s">
        <v>359</v>
      </c>
      <c r="AC375" s="3" t="str">
        <f>IF(AB375='๑. ข้อมูลทั่วไป ๑'!$C$19,$Z375,"")</f>
        <v/>
      </c>
      <c r="AD375" s="3" t="e">
        <f t="shared" si="36"/>
        <v>#NUM!</v>
      </c>
      <c r="AE375" s="3" t="str">
        <f t="shared" si="37"/>
        <v/>
      </c>
      <c r="AF375" s="3" t="e">
        <f>IF($AE375='๑. ข้อมูลทั่วไป ๑'!$C$20,Info!$AD375,"")</f>
        <v>#NUM!</v>
      </c>
    </row>
    <row r="376" spans="14:32" ht="14.5" customHeight="1">
      <c r="N376">
        <v>373</v>
      </c>
      <c r="O376" s="4">
        <v>13130</v>
      </c>
      <c r="P376" s="3" t="s">
        <v>1115</v>
      </c>
      <c r="Q376" s="3" t="s">
        <v>1097</v>
      </c>
      <c r="R376" s="3" t="s">
        <v>380</v>
      </c>
      <c r="S376" s="3" t="s">
        <v>1098</v>
      </c>
      <c r="T376" s="3" t="str">
        <f t="shared" si="32"/>
        <v>ท่าเจ้าสนุกท่าเรือพระนครศรีอยุธยา</v>
      </c>
      <c r="U376" s="3" t="s">
        <v>232</v>
      </c>
      <c r="V376" s="3" t="str">
        <f t="shared" si="33"/>
        <v/>
      </c>
      <c r="W376" s="3" t="e">
        <f t="shared" si="34"/>
        <v>#NUM!</v>
      </c>
      <c r="X376" s="3" t="str">
        <f t="shared" si="35"/>
        <v/>
      </c>
      <c r="Z376" s="2">
        <v>373</v>
      </c>
      <c r="AA376" s="3" t="s">
        <v>1116</v>
      </c>
      <c r="AB376" s="3" t="s">
        <v>359</v>
      </c>
      <c r="AC376" s="3" t="str">
        <f>IF(AB376='๑. ข้อมูลทั่วไป ๑'!$C$19,$Z376,"")</f>
        <v/>
      </c>
      <c r="AD376" s="3" t="e">
        <f t="shared" si="36"/>
        <v>#NUM!</v>
      </c>
      <c r="AE376" s="3" t="str">
        <f t="shared" si="37"/>
        <v/>
      </c>
      <c r="AF376" s="3" t="e">
        <f>IF($AE376='๑. ข้อมูลทั่วไป ๑'!$C$20,Info!$AD376,"")</f>
        <v>#NUM!</v>
      </c>
    </row>
    <row r="377" spans="14:32" ht="14.5" customHeight="1">
      <c r="N377">
        <v>374</v>
      </c>
      <c r="O377" s="4">
        <v>13260</v>
      </c>
      <c r="P377" s="3" t="s">
        <v>1117</v>
      </c>
      <c r="Q377" s="3" t="s">
        <v>1117</v>
      </c>
      <c r="R377" s="3" t="s">
        <v>380</v>
      </c>
      <c r="S377" s="3" t="s">
        <v>1118</v>
      </c>
      <c r="T377" s="3" t="str">
        <f t="shared" si="32"/>
        <v>นครหลวงนครหลวงพระนครศรีอยุธยา</v>
      </c>
      <c r="U377" s="3" t="s">
        <v>232</v>
      </c>
      <c r="V377" s="3" t="str">
        <f t="shared" si="33"/>
        <v/>
      </c>
      <c r="W377" s="3" t="e">
        <f t="shared" si="34"/>
        <v>#NUM!</v>
      </c>
      <c r="X377" s="3" t="str">
        <f t="shared" si="35"/>
        <v/>
      </c>
      <c r="Z377" s="2">
        <v>374</v>
      </c>
      <c r="AA377" s="3" t="s">
        <v>1119</v>
      </c>
      <c r="AB377" s="3" t="s">
        <v>359</v>
      </c>
      <c r="AC377" s="3" t="str">
        <f>IF(AB377='๑. ข้อมูลทั่วไป ๑'!$C$19,$Z377,"")</f>
        <v/>
      </c>
      <c r="AD377" s="3" t="e">
        <f t="shared" si="36"/>
        <v>#NUM!</v>
      </c>
      <c r="AE377" s="3" t="str">
        <f t="shared" si="37"/>
        <v/>
      </c>
      <c r="AF377" s="3" t="e">
        <f>IF($AE377='๑. ข้อมูลทั่วไป ๑'!$C$20,Info!$AD377,"")</f>
        <v>#NUM!</v>
      </c>
    </row>
    <row r="378" spans="14:32" ht="14.5" customHeight="1">
      <c r="N378">
        <v>375</v>
      </c>
      <c r="O378" s="4">
        <v>13260</v>
      </c>
      <c r="P378" s="3" t="s">
        <v>1120</v>
      </c>
      <c r="Q378" s="3" t="s">
        <v>1117</v>
      </c>
      <c r="R378" s="3" t="s">
        <v>380</v>
      </c>
      <c r="S378" s="3" t="s">
        <v>1118</v>
      </c>
      <c r="T378" s="3" t="str">
        <f t="shared" si="32"/>
        <v>ท่าช้างนครหลวงพระนครศรีอยุธยา</v>
      </c>
      <c r="U378" s="3" t="s">
        <v>232</v>
      </c>
      <c r="V378" s="3" t="str">
        <f t="shared" si="33"/>
        <v/>
      </c>
      <c r="W378" s="3" t="e">
        <f t="shared" si="34"/>
        <v>#NUM!</v>
      </c>
      <c r="X378" s="3" t="str">
        <f t="shared" si="35"/>
        <v/>
      </c>
      <c r="Z378" s="2">
        <v>375</v>
      </c>
      <c r="AA378" s="3" t="s">
        <v>1121</v>
      </c>
      <c r="AB378" s="3" t="s">
        <v>359</v>
      </c>
      <c r="AC378" s="3" t="str">
        <f>IF(AB378='๑. ข้อมูลทั่วไป ๑'!$C$19,$Z378,"")</f>
        <v/>
      </c>
      <c r="AD378" s="3" t="e">
        <f t="shared" si="36"/>
        <v>#NUM!</v>
      </c>
      <c r="AE378" s="3" t="str">
        <f t="shared" si="37"/>
        <v/>
      </c>
      <c r="AF378" s="3" t="e">
        <f>IF($AE378='๑. ข้อมูลทั่วไป ๑'!$C$20,Info!$AD378,"")</f>
        <v>#NUM!</v>
      </c>
    </row>
    <row r="379" spans="14:32" ht="14.5" customHeight="1">
      <c r="N379">
        <v>376</v>
      </c>
      <c r="O379" s="4">
        <v>13260</v>
      </c>
      <c r="P379" s="3" t="s">
        <v>1122</v>
      </c>
      <c r="Q379" s="3" t="s">
        <v>1117</v>
      </c>
      <c r="R379" s="3" t="s">
        <v>380</v>
      </c>
      <c r="S379" s="3" t="s">
        <v>1118</v>
      </c>
      <c r="T379" s="3" t="str">
        <f t="shared" si="32"/>
        <v>บ่อโพงนครหลวงพระนครศรีอยุธยา</v>
      </c>
      <c r="U379" s="3" t="s">
        <v>232</v>
      </c>
      <c r="V379" s="3" t="str">
        <f t="shared" si="33"/>
        <v/>
      </c>
      <c r="W379" s="3" t="e">
        <f t="shared" si="34"/>
        <v>#NUM!</v>
      </c>
      <c r="X379" s="3" t="str">
        <f t="shared" si="35"/>
        <v/>
      </c>
      <c r="Z379" s="2">
        <v>376</v>
      </c>
      <c r="AA379" s="3" t="s">
        <v>1123</v>
      </c>
      <c r="AB379" s="3" t="s">
        <v>359</v>
      </c>
      <c r="AC379" s="3" t="str">
        <f>IF(AB379='๑. ข้อมูลทั่วไป ๑'!$C$19,$Z379,"")</f>
        <v/>
      </c>
      <c r="AD379" s="3" t="e">
        <f t="shared" si="36"/>
        <v>#NUM!</v>
      </c>
      <c r="AE379" s="3" t="str">
        <f t="shared" si="37"/>
        <v/>
      </c>
      <c r="AF379" s="3" t="e">
        <f>IF($AE379='๑. ข้อมูลทั่วไป ๑'!$C$20,Info!$AD379,"")</f>
        <v>#NUM!</v>
      </c>
    </row>
    <row r="380" spans="14:32" ht="14.5" customHeight="1">
      <c r="N380">
        <v>377</v>
      </c>
      <c r="O380" s="4">
        <v>13260</v>
      </c>
      <c r="P380" s="3" t="s">
        <v>1124</v>
      </c>
      <c r="Q380" s="3" t="s">
        <v>1117</v>
      </c>
      <c r="R380" s="3" t="s">
        <v>380</v>
      </c>
      <c r="S380" s="3" t="s">
        <v>1118</v>
      </c>
      <c r="T380" s="3" t="str">
        <f t="shared" si="32"/>
        <v>บ้านชุ้งนครหลวงพระนครศรีอยุธยา</v>
      </c>
      <c r="U380" s="3" t="s">
        <v>232</v>
      </c>
      <c r="V380" s="3" t="str">
        <f t="shared" si="33"/>
        <v/>
      </c>
      <c r="W380" s="3" t="e">
        <f t="shared" si="34"/>
        <v>#NUM!</v>
      </c>
      <c r="X380" s="3" t="str">
        <f t="shared" si="35"/>
        <v/>
      </c>
      <c r="Z380" s="2">
        <v>377</v>
      </c>
      <c r="AA380" s="3" t="s">
        <v>1125</v>
      </c>
      <c r="AB380" s="3" t="s">
        <v>359</v>
      </c>
      <c r="AC380" s="3" t="str">
        <f>IF(AB380='๑. ข้อมูลทั่วไป ๑'!$C$19,$Z380,"")</f>
        <v/>
      </c>
      <c r="AD380" s="3" t="e">
        <f t="shared" si="36"/>
        <v>#NUM!</v>
      </c>
      <c r="AE380" s="3" t="str">
        <f t="shared" si="37"/>
        <v/>
      </c>
      <c r="AF380" s="3" t="e">
        <f>IF($AE380='๑. ข้อมูลทั่วไป ๑'!$C$20,Info!$AD380,"")</f>
        <v>#NUM!</v>
      </c>
    </row>
    <row r="381" spans="14:32" ht="14.5" customHeight="1">
      <c r="N381">
        <v>378</v>
      </c>
      <c r="O381" s="4">
        <v>13260</v>
      </c>
      <c r="P381" s="3" t="s">
        <v>1126</v>
      </c>
      <c r="Q381" s="3" t="s">
        <v>1117</v>
      </c>
      <c r="R381" s="3" t="s">
        <v>380</v>
      </c>
      <c r="S381" s="3" t="s">
        <v>1118</v>
      </c>
      <c r="T381" s="3" t="str">
        <f t="shared" si="32"/>
        <v>ปากจั่นนครหลวงพระนครศรีอยุธยา</v>
      </c>
      <c r="U381" s="3" t="s">
        <v>232</v>
      </c>
      <c r="V381" s="3" t="str">
        <f t="shared" si="33"/>
        <v/>
      </c>
      <c r="W381" s="3" t="e">
        <f t="shared" si="34"/>
        <v>#NUM!</v>
      </c>
      <c r="X381" s="3" t="str">
        <f t="shared" si="35"/>
        <v/>
      </c>
      <c r="Z381" s="2">
        <v>378</v>
      </c>
      <c r="AA381" s="3" t="s">
        <v>1127</v>
      </c>
      <c r="AB381" s="3" t="s">
        <v>359</v>
      </c>
      <c r="AC381" s="3" t="str">
        <f>IF(AB381='๑. ข้อมูลทั่วไป ๑'!$C$19,$Z381,"")</f>
        <v/>
      </c>
      <c r="AD381" s="3" t="e">
        <f t="shared" si="36"/>
        <v>#NUM!</v>
      </c>
      <c r="AE381" s="3" t="str">
        <f t="shared" si="37"/>
        <v/>
      </c>
      <c r="AF381" s="3" t="e">
        <f>IF($AE381='๑. ข้อมูลทั่วไป ๑'!$C$20,Info!$AD381,"")</f>
        <v>#NUM!</v>
      </c>
    </row>
    <row r="382" spans="14:32" ht="14.5" customHeight="1">
      <c r="N382">
        <v>379</v>
      </c>
      <c r="O382" s="4">
        <v>13260</v>
      </c>
      <c r="P382" s="3" t="s">
        <v>1128</v>
      </c>
      <c r="Q382" s="3" t="s">
        <v>1117</v>
      </c>
      <c r="R382" s="3" t="s">
        <v>380</v>
      </c>
      <c r="S382" s="3" t="s">
        <v>1118</v>
      </c>
      <c r="T382" s="3" t="str">
        <f t="shared" si="32"/>
        <v>บางระกำนครหลวงพระนครศรีอยุธยา</v>
      </c>
      <c r="U382" s="3" t="s">
        <v>232</v>
      </c>
      <c r="V382" s="3" t="str">
        <f t="shared" si="33"/>
        <v/>
      </c>
      <c r="W382" s="3" t="e">
        <f t="shared" si="34"/>
        <v>#NUM!</v>
      </c>
      <c r="X382" s="3" t="str">
        <f t="shared" si="35"/>
        <v/>
      </c>
      <c r="Z382" s="2">
        <v>379</v>
      </c>
      <c r="AA382" s="3" t="s">
        <v>1129</v>
      </c>
      <c r="AB382" s="3" t="s">
        <v>359</v>
      </c>
      <c r="AC382" s="3" t="str">
        <f>IF(AB382='๑. ข้อมูลทั่วไป ๑'!$C$19,$Z382,"")</f>
        <v/>
      </c>
      <c r="AD382" s="3" t="e">
        <f t="shared" si="36"/>
        <v>#NUM!</v>
      </c>
      <c r="AE382" s="3" t="str">
        <f t="shared" si="37"/>
        <v/>
      </c>
      <c r="AF382" s="3" t="e">
        <f>IF($AE382='๑. ข้อมูลทั่วไป ๑'!$C$20,Info!$AD382,"")</f>
        <v>#NUM!</v>
      </c>
    </row>
    <row r="383" spans="14:32" ht="14.5" customHeight="1">
      <c r="N383">
        <v>380</v>
      </c>
      <c r="O383" s="4">
        <v>13260</v>
      </c>
      <c r="P383" s="3" t="s">
        <v>1130</v>
      </c>
      <c r="Q383" s="3" t="s">
        <v>1117</v>
      </c>
      <c r="R383" s="3" t="s">
        <v>380</v>
      </c>
      <c r="S383" s="3" t="s">
        <v>1118</v>
      </c>
      <c r="T383" s="3" t="str">
        <f t="shared" si="32"/>
        <v>บางพระครูนครหลวงพระนครศรีอยุธยา</v>
      </c>
      <c r="U383" s="3" t="s">
        <v>232</v>
      </c>
      <c r="V383" s="3" t="str">
        <f t="shared" si="33"/>
        <v/>
      </c>
      <c r="W383" s="3" t="e">
        <f t="shared" si="34"/>
        <v>#NUM!</v>
      </c>
      <c r="X383" s="3" t="str">
        <f t="shared" si="35"/>
        <v/>
      </c>
      <c r="Z383" s="2">
        <v>380</v>
      </c>
      <c r="AA383" s="3" t="s">
        <v>1131</v>
      </c>
      <c r="AB383" s="3" t="s">
        <v>359</v>
      </c>
      <c r="AC383" s="3" t="str">
        <f>IF(AB383='๑. ข้อมูลทั่วไป ๑'!$C$19,$Z383,"")</f>
        <v/>
      </c>
      <c r="AD383" s="3" t="e">
        <f t="shared" si="36"/>
        <v>#NUM!</v>
      </c>
      <c r="AE383" s="3" t="str">
        <f t="shared" si="37"/>
        <v/>
      </c>
      <c r="AF383" s="3" t="e">
        <f>IF($AE383='๑. ข้อมูลทั่วไป ๑'!$C$20,Info!$AD383,"")</f>
        <v>#NUM!</v>
      </c>
    </row>
    <row r="384" spans="14:32" ht="14.5" customHeight="1">
      <c r="N384">
        <v>381</v>
      </c>
      <c r="O384" s="4">
        <v>13260</v>
      </c>
      <c r="P384" s="3" t="s">
        <v>1132</v>
      </c>
      <c r="Q384" s="3" t="s">
        <v>1117</v>
      </c>
      <c r="R384" s="3" t="s">
        <v>380</v>
      </c>
      <c r="S384" s="3" t="s">
        <v>1118</v>
      </c>
      <c r="T384" s="3" t="str">
        <f t="shared" si="32"/>
        <v>แม่ลานครหลวงพระนครศรีอยุธยา</v>
      </c>
      <c r="U384" s="3" t="s">
        <v>232</v>
      </c>
      <c r="V384" s="3" t="str">
        <f t="shared" si="33"/>
        <v/>
      </c>
      <c r="W384" s="3" t="e">
        <f t="shared" si="34"/>
        <v>#NUM!</v>
      </c>
      <c r="X384" s="3" t="str">
        <f t="shared" si="35"/>
        <v/>
      </c>
      <c r="Z384" s="2">
        <v>381</v>
      </c>
      <c r="AA384" s="3" t="s">
        <v>1133</v>
      </c>
      <c r="AB384" s="3" t="s">
        <v>359</v>
      </c>
      <c r="AC384" s="3" t="str">
        <f>IF(AB384='๑. ข้อมูลทั่วไป ๑'!$C$19,$Z384,"")</f>
        <v/>
      </c>
      <c r="AD384" s="3" t="e">
        <f t="shared" si="36"/>
        <v>#NUM!</v>
      </c>
      <c r="AE384" s="3" t="str">
        <f t="shared" si="37"/>
        <v/>
      </c>
      <c r="AF384" s="3" t="e">
        <f>IF($AE384='๑. ข้อมูลทั่วไป ๑'!$C$20,Info!$AD384,"")</f>
        <v>#NUM!</v>
      </c>
    </row>
    <row r="385" spans="14:32" ht="14.5" customHeight="1">
      <c r="N385">
        <v>382</v>
      </c>
      <c r="O385" s="4">
        <v>13260</v>
      </c>
      <c r="P385" s="3" t="s">
        <v>1134</v>
      </c>
      <c r="Q385" s="3" t="s">
        <v>1117</v>
      </c>
      <c r="R385" s="3" t="s">
        <v>380</v>
      </c>
      <c r="S385" s="3" t="s">
        <v>1118</v>
      </c>
      <c r="T385" s="3" t="str">
        <f t="shared" si="32"/>
        <v>หนองปลิงนครหลวงพระนครศรีอยุธยา</v>
      </c>
      <c r="U385" s="3" t="s">
        <v>232</v>
      </c>
      <c r="V385" s="3" t="str">
        <f t="shared" si="33"/>
        <v/>
      </c>
      <c r="W385" s="3" t="e">
        <f t="shared" si="34"/>
        <v>#NUM!</v>
      </c>
      <c r="X385" s="3" t="str">
        <f t="shared" si="35"/>
        <v/>
      </c>
      <c r="Z385" s="2">
        <v>382</v>
      </c>
      <c r="AA385" s="3" t="s">
        <v>1135</v>
      </c>
      <c r="AB385" s="3" t="s">
        <v>359</v>
      </c>
      <c r="AC385" s="3" t="str">
        <f>IF(AB385='๑. ข้อมูลทั่วไป ๑'!$C$19,$Z385,"")</f>
        <v/>
      </c>
      <c r="AD385" s="3" t="e">
        <f t="shared" si="36"/>
        <v>#NUM!</v>
      </c>
      <c r="AE385" s="3" t="str">
        <f t="shared" si="37"/>
        <v/>
      </c>
      <c r="AF385" s="3" t="e">
        <f>IF($AE385='๑. ข้อมูลทั่วไป ๑'!$C$20,Info!$AD385,"")</f>
        <v>#NUM!</v>
      </c>
    </row>
    <row r="386" spans="14:32" ht="14.5" customHeight="1">
      <c r="N386">
        <v>383</v>
      </c>
      <c r="O386" s="4">
        <v>13260</v>
      </c>
      <c r="P386" s="3" t="s">
        <v>1136</v>
      </c>
      <c r="Q386" s="3" t="s">
        <v>1117</v>
      </c>
      <c r="R386" s="3" t="s">
        <v>380</v>
      </c>
      <c r="S386" s="3" t="s">
        <v>1118</v>
      </c>
      <c r="T386" s="3" t="str">
        <f t="shared" si="32"/>
        <v>คลองสะแกนครหลวงพระนครศรีอยุธยา</v>
      </c>
      <c r="U386" s="3" t="s">
        <v>232</v>
      </c>
      <c r="V386" s="3" t="str">
        <f t="shared" si="33"/>
        <v/>
      </c>
      <c r="W386" s="3" t="e">
        <f t="shared" si="34"/>
        <v>#NUM!</v>
      </c>
      <c r="X386" s="3" t="str">
        <f t="shared" si="35"/>
        <v/>
      </c>
      <c r="Z386" s="2">
        <v>383</v>
      </c>
      <c r="AA386" s="3" t="s">
        <v>1137</v>
      </c>
      <c r="AB386" s="3" t="s">
        <v>359</v>
      </c>
      <c r="AC386" s="3" t="str">
        <f>IF(AB386='๑. ข้อมูลทั่วไป ๑'!$C$19,$Z386,"")</f>
        <v/>
      </c>
      <c r="AD386" s="3" t="e">
        <f t="shared" si="36"/>
        <v>#NUM!</v>
      </c>
      <c r="AE386" s="3" t="str">
        <f t="shared" si="37"/>
        <v/>
      </c>
      <c r="AF386" s="3" t="e">
        <f>IF($AE386='๑. ข้อมูลทั่วไป ๑'!$C$20,Info!$AD386,"")</f>
        <v>#NUM!</v>
      </c>
    </row>
    <row r="387" spans="14:32" ht="14.5" customHeight="1">
      <c r="N387">
        <v>384</v>
      </c>
      <c r="O387" s="4">
        <v>13260</v>
      </c>
      <c r="P387" s="3" t="s">
        <v>1138</v>
      </c>
      <c r="Q387" s="3" t="s">
        <v>1117</v>
      </c>
      <c r="R387" s="3" t="s">
        <v>380</v>
      </c>
      <c r="S387" s="3" t="s">
        <v>1118</v>
      </c>
      <c r="T387" s="3" t="str">
        <f t="shared" si="32"/>
        <v>สามไถนครหลวงพระนครศรีอยุธยา</v>
      </c>
      <c r="U387" s="3" t="s">
        <v>232</v>
      </c>
      <c r="V387" s="3" t="str">
        <f t="shared" si="33"/>
        <v/>
      </c>
      <c r="W387" s="3" t="e">
        <f t="shared" si="34"/>
        <v>#NUM!</v>
      </c>
      <c r="X387" s="3" t="str">
        <f t="shared" si="35"/>
        <v/>
      </c>
      <c r="Z387" s="2">
        <v>384</v>
      </c>
      <c r="AA387" s="3" t="s">
        <v>1139</v>
      </c>
      <c r="AB387" s="3" t="s">
        <v>359</v>
      </c>
      <c r="AC387" s="3" t="str">
        <f>IF(AB387='๑. ข้อมูลทั่วไป ๑'!$C$19,$Z387,"")</f>
        <v/>
      </c>
      <c r="AD387" s="3" t="e">
        <f t="shared" si="36"/>
        <v>#NUM!</v>
      </c>
      <c r="AE387" s="3" t="str">
        <f t="shared" si="37"/>
        <v/>
      </c>
      <c r="AF387" s="3" t="e">
        <f>IF($AE387='๑. ข้อมูลทั่วไป ๑'!$C$20,Info!$AD387,"")</f>
        <v>#NUM!</v>
      </c>
    </row>
    <row r="388" spans="14:32" ht="14.5" customHeight="1">
      <c r="N388">
        <v>385</v>
      </c>
      <c r="O388" s="4">
        <v>13260</v>
      </c>
      <c r="P388" s="3" t="s">
        <v>1140</v>
      </c>
      <c r="Q388" s="3" t="s">
        <v>1117</v>
      </c>
      <c r="R388" s="3" t="s">
        <v>380</v>
      </c>
      <c r="S388" s="3" t="s">
        <v>1118</v>
      </c>
      <c r="T388" s="3" t="str">
        <f t="shared" si="32"/>
        <v>พระนอนนครหลวงพระนครศรีอยุธยา</v>
      </c>
      <c r="U388" s="3" t="s">
        <v>232</v>
      </c>
      <c r="V388" s="3" t="str">
        <f t="shared" si="33"/>
        <v/>
      </c>
      <c r="W388" s="3" t="e">
        <f t="shared" si="34"/>
        <v>#NUM!</v>
      </c>
      <c r="X388" s="3" t="str">
        <f t="shared" si="35"/>
        <v/>
      </c>
      <c r="Z388" s="2">
        <v>385</v>
      </c>
      <c r="AA388" s="3" t="s">
        <v>1141</v>
      </c>
      <c r="AB388" s="3" t="s">
        <v>359</v>
      </c>
      <c r="AC388" s="3" t="str">
        <f>IF(AB388='๑. ข้อมูลทั่วไป ๑'!$C$19,$Z388,"")</f>
        <v/>
      </c>
      <c r="AD388" s="3" t="e">
        <f t="shared" si="36"/>
        <v>#NUM!</v>
      </c>
      <c r="AE388" s="3" t="str">
        <f t="shared" si="37"/>
        <v/>
      </c>
      <c r="AF388" s="3" t="e">
        <f>IF($AE388='๑. ข้อมูลทั่วไป ๑'!$C$20,Info!$AD388,"")</f>
        <v>#NUM!</v>
      </c>
    </row>
    <row r="389" spans="14:32" ht="14.5" customHeight="1">
      <c r="N389">
        <v>386</v>
      </c>
      <c r="O389" s="4">
        <v>13190</v>
      </c>
      <c r="P389" s="3" t="s">
        <v>1142</v>
      </c>
      <c r="Q389" s="3" t="s">
        <v>1142</v>
      </c>
      <c r="R389" s="3" t="s">
        <v>380</v>
      </c>
      <c r="S389" s="3" t="s">
        <v>1143</v>
      </c>
      <c r="T389" s="3" t="str">
        <f t="shared" ref="T389:T452" si="38">P389&amp;Q389&amp;R389</f>
        <v>บางไทรบางไทรพระนครศรีอยุธยา</v>
      </c>
      <c r="U389" s="3" t="s">
        <v>232</v>
      </c>
      <c r="V389" s="3" t="str">
        <f t="shared" ref="V389:V452" si="39">IF($V$1=$S389,$N389,"")</f>
        <v/>
      </c>
      <c r="W389" s="3" t="e">
        <f t="shared" ref="W389:W452" si="40">SMALL($V$4:$V$7439,N389)</f>
        <v>#NUM!</v>
      </c>
      <c r="X389" s="3" t="str">
        <f t="shared" ref="X389:X452" si="41">IFERROR(INDEX($P$4:$P$7439,$W389,1),"")</f>
        <v/>
      </c>
      <c r="Z389" s="2">
        <v>386</v>
      </c>
      <c r="AA389" s="3" t="s">
        <v>1144</v>
      </c>
      <c r="AB389" s="3" t="s">
        <v>359</v>
      </c>
      <c r="AC389" s="3" t="str">
        <f>IF(AB389='๑. ข้อมูลทั่วไป ๑'!$C$19,$Z389,"")</f>
        <v/>
      </c>
      <c r="AD389" s="3" t="e">
        <f t="shared" ref="AD389:AD452" si="42">SMALL($AC$4:$AC$931,$Z389)</f>
        <v>#NUM!</v>
      </c>
      <c r="AE389" s="3" t="str">
        <f t="shared" ref="AE389:AE452" si="43">IFERROR(INDEX($AA$4:$AA$931,$AD389,1),"")</f>
        <v/>
      </c>
      <c r="AF389" s="3" t="e">
        <f>IF($AE389='๑. ข้อมูลทั่วไป ๑'!$C$20,Info!$AD389,"")</f>
        <v>#NUM!</v>
      </c>
    </row>
    <row r="390" spans="14:32" ht="14.5" customHeight="1">
      <c r="N390">
        <v>387</v>
      </c>
      <c r="O390" s="4">
        <v>13190</v>
      </c>
      <c r="P390" s="3" t="s">
        <v>770</v>
      </c>
      <c r="Q390" s="3" t="s">
        <v>1142</v>
      </c>
      <c r="R390" s="3" t="s">
        <v>380</v>
      </c>
      <c r="S390" s="3" t="s">
        <v>1143</v>
      </c>
      <c r="T390" s="3" t="str">
        <f t="shared" si="38"/>
        <v>บางพลีบางไทรพระนครศรีอยุธยา</v>
      </c>
      <c r="U390" s="3" t="s">
        <v>232</v>
      </c>
      <c r="V390" s="3" t="str">
        <f t="shared" si="39"/>
        <v/>
      </c>
      <c r="W390" s="3" t="e">
        <f t="shared" si="40"/>
        <v>#NUM!</v>
      </c>
      <c r="X390" s="3" t="str">
        <f t="shared" si="41"/>
        <v/>
      </c>
      <c r="Z390" s="2">
        <v>387</v>
      </c>
      <c r="AA390" s="3" t="s">
        <v>1145</v>
      </c>
      <c r="AB390" s="3" t="s">
        <v>362</v>
      </c>
      <c r="AC390" s="3" t="str">
        <f>IF(AB390='๑. ข้อมูลทั่วไป ๑'!$C$19,$Z390,"")</f>
        <v/>
      </c>
      <c r="AD390" s="3" t="e">
        <f t="shared" si="42"/>
        <v>#NUM!</v>
      </c>
      <c r="AE390" s="3" t="str">
        <f t="shared" si="43"/>
        <v/>
      </c>
      <c r="AF390" s="3" t="e">
        <f>IF($AE390='๑. ข้อมูลทั่วไป ๑'!$C$20,Info!$AD390,"")</f>
        <v>#NUM!</v>
      </c>
    </row>
    <row r="391" spans="14:32" ht="14.5" customHeight="1">
      <c r="N391">
        <v>388</v>
      </c>
      <c r="O391" s="4">
        <v>13190</v>
      </c>
      <c r="P391" s="3" t="s">
        <v>1146</v>
      </c>
      <c r="Q391" s="3" t="s">
        <v>1142</v>
      </c>
      <c r="R391" s="3" t="s">
        <v>380</v>
      </c>
      <c r="S391" s="3" t="s">
        <v>1143</v>
      </c>
      <c r="T391" s="3" t="str">
        <f t="shared" si="38"/>
        <v>สนามชัยบางไทรพระนครศรีอยุธยา</v>
      </c>
      <c r="U391" s="3" t="s">
        <v>232</v>
      </c>
      <c r="V391" s="3" t="str">
        <f t="shared" si="39"/>
        <v/>
      </c>
      <c r="W391" s="3" t="e">
        <f t="shared" si="40"/>
        <v>#NUM!</v>
      </c>
      <c r="X391" s="3" t="str">
        <f t="shared" si="41"/>
        <v/>
      </c>
      <c r="Z391" s="2">
        <v>388</v>
      </c>
      <c r="AA391" s="3" t="s">
        <v>1147</v>
      </c>
      <c r="AB391" s="3" t="s">
        <v>362</v>
      </c>
      <c r="AC391" s="3" t="str">
        <f>IF(AB391='๑. ข้อมูลทั่วไป ๑'!$C$19,$Z391,"")</f>
        <v/>
      </c>
      <c r="AD391" s="3" t="e">
        <f t="shared" si="42"/>
        <v>#NUM!</v>
      </c>
      <c r="AE391" s="3" t="str">
        <f t="shared" si="43"/>
        <v/>
      </c>
      <c r="AF391" s="3" t="e">
        <f>IF($AE391='๑. ข้อมูลทั่วไป ๑'!$C$20,Info!$AD391,"")</f>
        <v>#NUM!</v>
      </c>
    </row>
    <row r="392" spans="14:32" ht="14.5" customHeight="1">
      <c r="N392">
        <v>389</v>
      </c>
      <c r="O392" s="4">
        <v>13190</v>
      </c>
      <c r="P392" s="3" t="s">
        <v>1148</v>
      </c>
      <c r="Q392" s="3" t="s">
        <v>1142</v>
      </c>
      <c r="R392" s="3" t="s">
        <v>380</v>
      </c>
      <c r="S392" s="3" t="s">
        <v>1143</v>
      </c>
      <c r="T392" s="3" t="str">
        <f t="shared" si="38"/>
        <v>บ้านแป้งบางไทรพระนครศรีอยุธยา</v>
      </c>
      <c r="U392" s="3" t="s">
        <v>232</v>
      </c>
      <c r="V392" s="3" t="str">
        <f t="shared" si="39"/>
        <v/>
      </c>
      <c r="W392" s="3" t="e">
        <f t="shared" si="40"/>
        <v>#NUM!</v>
      </c>
      <c r="X392" s="3" t="str">
        <f t="shared" si="41"/>
        <v/>
      </c>
      <c r="Z392" s="2">
        <v>389</v>
      </c>
      <c r="AA392" s="3" t="s">
        <v>1149</v>
      </c>
      <c r="AB392" s="3" t="s">
        <v>362</v>
      </c>
      <c r="AC392" s="3" t="str">
        <f>IF(AB392='๑. ข้อมูลทั่วไป ๑'!$C$19,$Z392,"")</f>
        <v/>
      </c>
      <c r="AD392" s="3" t="e">
        <f t="shared" si="42"/>
        <v>#NUM!</v>
      </c>
      <c r="AE392" s="3" t="str">
        <f t="shared" si="43"/>
        <v/>
      </c>
      <c r="AF392" s="3" t="e">
        <f>IF($AE392='๑. ข้อมูลทั่วไป ๑'!$C$20,Info!$AD392,"")</f>
        <v>#NUM!</v>
      </c>
    </row>
    <row r="393" spans="14:32" ht="14.5" customHeight="1">
      <c r="N393">
        <v>390</v>
      </c>
      <c r="O393" s="4">
        <v>13190</v>
      </c>
      <c r="P393" s="3" t="s">
        <v>1020</v>
      </c>
      <c r="Q393" s="3" t="s">
        <v>1142</v>
      </c>
      <c r="R393" s="3" t="s">
        <v>380</v>
      </c>
      <c r="S393" s="3" t="s">
        <v>1143</v>
      </c>
      <c r="T393" s="3" t="str">
        <f t="shared" si="38"/>
        <v>หน้าไม้บางไทรพระนครศรีอยุธยา</v>
      </c>
      <c r="U393" s="3" t="s">
        <v>232</v>
      </c>
      <c r="V393" s="3" t="str">
        <f t="shared" si="39"/>
        <v/>
      </c>
      <c r="W393" s="3" t="e">
        <f t="shared" si="40"/>
        <v>#NUM!</v>
      </c>
      <c r="X393" s="3" t="str">
        <f t="shared" si="41"/>
        <v/>
      </c>
      <c r="Z393" s="2">
        <v>390</v>
      </c>
      <c r="AA393" s="3" t="s">
        <v>1150</v>
      </c>
      <c r="AB393" s="3" t="s">
        <v>362</v>
      </c>
      <c r="AC393" s="3" t="str">
        <f>IF(AB393='๑. ข้อมูลทั่วไป ๑'!$C$19,$Z393,"")</f>
        <v/>
      </c>
      <c r="AD393" s="3" t="e">
        <f t="shared" si="42"/>
        <v>#NUM!</v>
      </c>
      <c r="AE393" s="3" t="str">
        <f t="shared" si="43"/>
        <v/>
      </c>
      <c r="AF393" s="3" t="e">
        <f>IF($AE393='๑. ข้อมูลทั่วไป ๑'!$C$20,Info!$AD393,"")</f>
        <v>#NUM!</v>
      </c>
    </row>
    <row r="394" spans="14:32" ht="14.5" customHeight="1">
      <c r="N394">
        <v>391</v>
      </c>
      <c r="O394" s="4">
        <v>13190</v>
      </c>
      <c r="P394" s="3" t="s">
        <v>1151</v>
      </c>
      <c r="Q394" s="3" t="s">
        <v>1142</v>
      </c>
      <c r="R394" s="3" t="s">
        <v>380</v>
      </c>
      <c r="S394" s="3" t="s">
        <v>1143</v>
      </c>
      <c r="T394" s="3" t="str">
        <f t="shared" si="38"/>
        <v>บางยี่โทบางไทรพระนครศรีอยุธยา</v>
      </c>
      <c r="U394" s="3" t="s">
        <v>232</v>
      </c>
      <c r="V394" s="3" t="str">
        <f t="shared" si="39"/>
        <v/>
      </c>
      <c r="W394" s="3" t="e">
        <f t="shared" si="40"/>
        <v>#NUM!</v>
      </c>
      <c r="X394" s="3" t="str">
        <f t="shared" si="41"/>
        <v/>
      </c>
      <c r="Z394" s="2">
        <v>391</v>
      </c>
      <c r="AA394" s="3" t="s">
        <v>1152</v>
      </c>
      <c r="AB394" s="3" t="s">
        <v>362</v>
      </c>
      <c r="AC394" s="3" t="str">
        <f>IF(AB394='๑. ข้อมูลทั่วไป ๑'!$C$19,$Z394,"")</f>
        <v/>
      </c>
      <c r="AD394" s="3" t="e">
        <f t="shared" si="42"/>
        <v>#NUM!</v>
      </c>
      <c r="AE394" s="3" t="str">
        <f t="shared" si="43"/>
        <v/>
      </c>
      <c r="AF394" s="3" t="e">
        <f>IF($AE394='๑. ข้อมูลทั่วไป ๑'!$C$20,Info!$AD394,"")</f>
        <v>#NUM!</v>
      </c>
    </row>
    <row r="395" spans="14:32" ht="14.5" customHeight="1">
      <c r="N395">
        <v>392</v>
      </c>
      <c r="O395" s="4">
        <v>13190</v>
      </c>
      <c r="P395" s="3" t="s">
        <v>1153</v>
      </c>
      <c r="Q395" s="3" t="s">
        <v>1142</v>
      </c>
      <c r="R395" s="3" t="s">
        <v>380</v>
      </c>
      <c r="S395" s="3" t="s">
        <v>1143</v>
      </c>
      <c r="T395" s="3" t="str">
        <f t="shared" si="38"/>
        <v>แคออกบางไทรพระนครศรีอยุธยา</v>
      </c>
      <c r="U395" s="3" t="s">
        <v>232</v>
      </c>
      <c r="V395" s="3" t="str">
        <f t="shared" si="39"/>
        <v/>
      </c>
      <c r="W395" s="3" t="e">
        <f t="shared" si="40"/>
        <v>#NUM!</v>
      </c>
      <c r="X395" s="3" t="str">
        <f t="shared" si="41"/>
        <v/>
      </c>
      <c r="Z395" s="2">
        <v>392</v>
      </c>
      <c r="AA395" s="3" t="s">
        <v>1154</v>
      </c>
      <c r="AB395" s="3" t="s">
        <v>362</v>
      </c>
      <c r="AC395" s="3" t="str">
        <f>IF(AB395='๑. ข้อมูลทั่วไป ๑'!$C$19,$Z395,"")</f>
        <v/>
      </c>
      <c r="AD395" s="3" t="e">
        <f t="shared" si="42"/>
        <v>#NUM!</v>
      </c>
      <c r="AE395" s="3" t="str">
        <f t="shared" si="43"/>
        <v/>
      </c>
      <c r="AF395" s="3" t="e">
        <f>IF($AE395='๑. ข้อมูลทั่วไป ๑'!$C$20,Info!$AD395,"")</f>
        <v>#NUM!</v>
      </c>
    </row>
    <row r="396" spans="14:32" ht="14.5" customHeight="1">
      <c r="N396">
        <v>393</v>
      </c>
      <c r="O396" s="4">
        <v>13190</v>
      </c>
      <c r="P396" s="3" t="s">
        <v>1155</v>
      </c>
      <c r="Q396" s="3" t="s">
        <v>1142</v>
      </c>
      <c r="R396" s="3" t="s">
        <v>380</v>
      </c>
      <c r="S396" s="3" t="s">
        <v>1143</v>
      </c>
      <c r="T396" s="3" t="str">
        <f t="shared" si="38"/>
        <v>แคตกบางไทรพระนครศรีอยุธยา</v>
      </c>
      <c r="U396" s="3" t="s">
        <v>232</v>
      </c>
      <c r="V396" s="3" t="str">
        <f t="shared" si="39"/>
        <v/>
      </c>
      <c r="W396" s="3" t="e">
        <f t="shared" si="40"/>
        <v>#NUM!</v>
      </c>
      <c r="X396" s="3" t="str">
        <f t="shared" si="41"/>
        <v/>
      </c>
      <c r="Z396" s="2">
        <v>393</v>
      </c>
      <c r="AA396" s="3" t="s">
        <v>1156</v>
      </c>
      <c r="AB396" s="3" t="s">
        <v>362</v>
      </c>
      <c r="AC396" s="3" t="str">
        <f>IF(AB396='๑. ข้อมูลทั่วไป ๑'!$C$19,$Z396,"")</f>
        <v/>
      </c>
      <c r="AD396" s="3" t="e">
        <f t="shared" si="42"/>
        <v>#NUM!</v>
      </c>
      <c r="AE396" s="3" t="str">
        <f t="shared" si="43"/>
        <v/>
      </c>
      <c r="AF396" s="3" t="e">
        <f>IF($AE396='๑. ข้อมูลทั่วไป ๑'!$C$20,Info!$AD396,"")</f>
        <v>#NUM!</v>
      </c>
    </row>
    <row r="397" spans="14:32" ht="14.5" customHeight="1">
      <c r="N397">
        <v>394</v>
      </c>
      <c r="O397" s="4">
        <v>13190</v>
      </c>
      <c r="P397" s="3" t="s">
        <v>1157</v>
      </c>
      <c r="Q397" s="3" t="s">
        <v>1142</v>
      </c>
      <c r="R397" s="3" t="s">
        <v>380</v>
      </c>
      <c r="S397" s="3" t="s">
        <v>1143</v>
      </c>
      <c r="T397" s="3" t="str">
        <f t="shared" si="38"/>
        <v>ช่างเหล็กบางไทรพระนครศรีอยุธยา</v>
      </c>
      <c r="U397" s="3" t="s">
        <v>232</v>
      </c>
      <c r="V397" s="3" t="str">
        <f t="shared" si="39"/>
        <v/>
      </c>
      <c r="W397" s="3" t="e">
        <f t="shared" si="40"/>
        <v>#NUM!</v>
      </c>
      <c r="X397" s="3" t="str">
        <f t="shared" si="41"/>
        <v/>
      </c>
      <c r="Z397" s="2">
        <v>394</v>
      </c>
      <c r="AA397" s="3" t="s">
        <v>1158</v>
      </c>
      <c r="AB397" s="3" t="s">
        <v>362</v>
      </c>
      <c r="AC397" s="3" t="str">
        <f>IF(AB397='๑. ข้อมูลทั่วไป ๑'!$C$19,$Z397,"")</f>
        <v/>
      </c>
      <c r="AD397" s="3" t="e">
        <f t="shared" si="42"/>
        <v>#NUM!</v>
      </c>
      <c r="AE397" s="3" t="str">
        <f t="shared" si="43"/>
        <v/>
      </c>
      <c r="AF397" s="3" t="e">
        <f>IF($AE397='๑. ข้อมูลทั่วไป ๑'!$C$20,Info!$AD397,"")</f>
        <v>#NUM!</v>
      </c>
    </row>
    <row r="398" spans="14:32" ht="14.5" customHeight="1">
      <c r="N398">
        <v>395</v>
      </c>
      <c r="O398" s="4">
        <v>13190</v>
      </c>
      <c r="P398" s="3" t="s">
        <v>1046</v>
      </c>
      <c r="Q398" s="3" t="s">
        <v>1142</v>
      </c>
      <c r="R398" s="3" t="s">
        <v>380</v>
      </c>
      <c r="S398" s="3" t="s">
        <v>1143</v>
      </c>
      <c r="T398" s="3" t="str">
        <f t="shared" si="38"/>
        <v>กระแชงบางไทรพระนครศรีอยุธยา</v>
      </c>
      <c r="U398" s="3" t="s">
        <v>232</v>
      </c>
      <c r="V398" s="3" t="str">
        <f t="shared" si="39"/>
        <v/>
      </c>
      <c r="W398" s="3" t="e">
        <f t="shared" si="40"/>
        <v>#NUM!</v>
      </c>
      <c r="X398" s="3" t="str">
        <f t="shared" si="41"/>
        <v/>
      </c>
      <c r="Z398" s="2">
        <v>395</v>
      </c>
      <c r="AA398" s="3" t="s">
        <v>1159</v>
      </c>
      <c r="AB398" s="3" t="s">
        <v>365</v>
      </c>
      <c r="AC398" s="3" t="str">
        <f>IF(AB398='๑. ข้อมูลทั่วไป ๑'!$C$19,$Z398,"")</f>
        <v/>
      </c>
      <c r="AD398" s="3" t="e">
        <f t="shared" si="42"/>
        <v>#NUM!</v>
      </c>
      <c r="AE398" s="3" t="str">
        <f t="shared" si="43"/>
        <v/>
      </c>
      <c r="AF398" s="3" t="e">
        <f>IF($AE398='๑. ข้อมูลทั่วไป ๑'!$C$20,Info!$AD398,"")</f>
        <v>#NUM!</v>
      </c>
    </row>
    <row r="399" spans="14:32" ht="14.5" customHeight="1">
      <c r="N399">
        <v>396</v>
      </c>
      <c r="O399" s="4">
        <v>13190</v>
      </c>
      <c r="P399" s="3" t="s">
        <v>1160</v>
      </c>
      <c r="Q399" s="3" t="s">
        <v>1142</v>
      </c>
      <c r="R399" s="3" t="s">
        <v>380</v>
      </c>
      <c r="S399" s="3" t="s">
        <v>1143</v>
      </c>
      <c r="T399" s="3" t="str">
        <f t="shared" si="38"/>
        <v>บ้านกลึงบางไทรพระนครศรีอยุธยา</v>
      </c>
      <c r="U399" s="3" t="s">
        <v>232</v>
      </c>
      <c r="V399" s="3" t="str">
        <f t="shared" si="39"/>
        <v/>
      </c>
      <c r="W399" s="3" t="e">
        <f t="shared" si="40"/>
        <v>#NUM!</v>
      </c>
      <c r="X399" s="3" t="str">
        <f t="shared" si="41"/>
        <v/>
      </c>
      <c r="Z399" s="2">
        <v>396</v>
      </c>
      <c r="AA399" s="3" t="s">
        <v>1161</v>
      </c>
      <c r="AB399" s="3" t="s">
        <v>365</v>
      </c>
      <c r="AC399" s="3" t="str">
        <f>IF(AB399='๑. ข้อมูลทั่วไป ๑'!$C$19,$Z399,"")</f>
        <v/>
      </c>
      <c r="AD399" s="3" t="e">
        <f t="shared" si="42"/>
        <v>#NUM!</v>
      </c>
      <c r="AE399" s="3" t="str">
        <f t="shared" si="43"/>
        <v/>
      </c>
      <c r="AF399" s="3" t="e">
        <f>IF($AE399='๑. ข้อมูลทั่วไป ๑'!$C$20,Info!$AD399,"")</f>
        <v>#NUM!</v>
      </c>
    </row>
    <row r="400" spans="14:32" ht="14.5" customHeight="1">
      <c r="N400">
        <v>397</v>
      </c>
      <c r="O400" s="4">
        <v>13190</v>
      </c>
      <c r="P400" s="3" t="s">
        <v>1162</v>
      </c>
      <c r="Q400" s="3" t="s">
        <v>1142</v>
      </c>
      <c r="R400" s="3" t="s">
        <v>380</v>
      </c>
      <c r="S400" s="3" t="s">
        <v>1143</v>
      </c>
      <c r="T400" s="3" t="str">
        <f t="shared" si="38"/>
        <v>ช้างน้อยบางไทรพระนครศรีอยุธยา</v>
      </c>
      <c r="U400" s="3" t="s">
        <v>232</v>
      </c>
      <c r="V400" s="3" t="str">
        <f t="shared" si="39"/>
        <v/>
      </c>
      <c r="W400" s="3" t="e">
        <f t="shared" si="40"/>
        <v>#NUM!</v>
      </c>
      <c r="X400" s="3" t="str">
        <f t="shared" si="41"/>
        <v/>
      </c>
      <c r="Z400" s="2">
        <v>397</v>
      </c>
      <c r="AA400" s="3" t="s">
        <v>1163</v>
      </c>
      <c r="AB400" s="3" t="s">
        <v>365</v>
      </c>
      <c r="AC400" s="3" t="str">
        <f>IF(AB400='๑. ข้อมูลทั่วไป ๑'!$C$19,$Z400,"")</f>
        <v/>
      </c>
      <c r="AD400" s="3" t="e">
        <f t="shared" si="42"/>
        <v>#NUM!</v>
      </c>
      <c r="AE400" s="3" t="str">
        <f t="shared" si="43"/>
        <v/>
      </c>
      <c r="AF400" s="3" t="e">
        <f>IF($AE400='๑. ข้อมูลทั่วไป ๑'!$C$20,Info!$AD400,"")</f>
        <v>#NUM!</v>
      </c>
    </row>
    <row r="401" spans="14:32" ht="14.5" customHeight="1">
      <c r="N401">
        <v>398</v>
      </c>
      <c r="O401" s="4">
        <v>13190</v>
      </c>
      <c r="P401" s="3" t="s">
        <v>1164</v>
      </c>
      <c r="Q401" s="3" t="s">
        <v>1142</v>
      </c>
      <c r="R401" s="3" t="s">
        <v>380</v>
      </c>
      <c r="S401" s="3" t="s">
        <v>1143</v>
      </c>
      <c r="T401" s="3" t="str">
        <f t="shared" si="38"/>
        <v>ห่อหมกบางไทรพระนครศรีอยุธยา</v>
      </c>
      <c r="U401" s="3" t="s">
        <v>232</v>
      </c>
      <c r="V401" s="3" t="str">
        <f t="shared" si="39"/>
        <v/>
      </c>
      <c r="W401" s="3" t="e">
        <f t="shared" si="40"/>
        <v>#NUM!</v>
      </c>
      <c r="X401" s="3" t="str">
        <f t="shared" si="41"/>
        <v/>
      </c>
      <c r="Z401" s="2">
        <v>398</v>
      </c>
      <c r="AA401" s="3" t="s">
        <v>950</v>
      </c>
      <c r="AB401" s="3" t="s">
        <v>365</v>
      </c>
      <c r="AC401" s="3" t="str">
        <f>IF(AB401='๑. ข้อมูลทั่วไป ๑'!$C$19,$Z401,"")</f>
        <v/>
      </c>
      <c r="AD401" s="3" t="e">
        <f t="shared" si="42"/>
        <v>#NUM!</v>
      </c>
      <c r="AE401" s="3" t="str">
        <f t="shared" si="43"/>
        <v/>
      </c>
      <c r="AF401" s="3" t="e">
        <f>IF($AE401='๑. ข้อมูลทั่วไป ๑'!$C$20,Info!$AD401,"")</f>
        <v>#NUM!</v>
      </c>
    </row>
    <row r="402" spans="14:32" ht="14.5" customHeight="1">
      <c r="N402">
        <v>399</v>
      </c>
      <c r="O402" s="4">
        <v>13190</v>
      </c>
      <c r="P402" s="3" t="s">
        <v>1165</v>
      </c>
      <c r="Q402" s="3" t="s">
        <v>1142</v>
      </c>
      <c r="R402" s="3" t="s">
        <v>380</v>
      </c>
      <c r="S402" s="3" t="s">
        <v>1143</v>
      </c>
      <c r="T402" s="3" t="str">
        <f t="shared" si="38"/>
        <v>ไผ่พระบางไทรพระนครศรีอยุธยา</v>
      </c>
      <c r="U402" s="3" t="s">
        <v>232</v>
      </c>
      <c r="V402" s="3" t="str">
        <f t="shared" si="39"/>
        <v/>
      </c>
      <c r="W402" s="3" t="e">
        <f t="shared" si="40"/>
        <v>#NUM!</v>
      </c>
      <c r="X402" s="3" t="str">
        <f t="shared" si="41"/>
        <v/>
      </c>
      <c r="Z402" s="2">
        <v>399</v>
      </c>
      <c r="AA402" s="3" t="s">
        <v>1166</v>
      </c>
      <c r="AB402" s="3" t="s">
        <v>365</v>
      </c>
      <c r="AC402" s="3" t="str">
        <f>IF(AB402='๑. ข้อมูลทั่วไป ๑'!$C$19,$Z402,"")</f>
        <v/>
      </c>
      <c r="AD402" s="3" t="e">
        <f t="shared" si="42"/>
        <v>#NUM!</v>
      </c>
      <c r="AE402" s="3" t="str">
        <f t="shared" si="43"/>
        <v/>
      </c>
      <c r="AF402" s="3" t="e">
        <f>IF($AE402='๑. ข้อมูลทั่วไป ๑'!$C$20,Info!$AD402,"")</f>
        <v>#NUM!</v>
      </c>
    </row>
    <row r="403" spans="14:32" ht="14.5" customHeight="1">
      <c r="N403">
        <v>400</v>
      </c>
      <c r="O403" s="4">
        <v>13190</v>
      </c>
      <c r="P403" s="3" t="s">
        <v>1167</v>
      </c>
      <c r="Q403" s="3" t="s">
        <v>1142</v>
      </c>
      <c r="R403" s="3" t="s">
        <v>380</v>
      </c>
      <c r="S403" s="3" t="s">
        <v>1143</v>
      </c>
      <c r="T403" s="3" t="str">
        <f t="shared" si="38"/>
        <v>กกแก้วบูรพาบางไทรพระนครศรีอยุธยา</v>
      </c>
      <c r="U403" s="3" t="s">
        <v>232</v>
      </c>
      <c r="V403" s="3" t="str">
        <f t="shared" si="39"/>
        <v/>
      </c>
      <c r="W403" s="3" t="e">
        <f t="shared" si="40"/>
        <v>#NUM!</v>
      </c>
      <c r="X403" s="3" t="str">
        <f t="shared" si="41"/>
        <v/>
      </c>
      <c r="Z403" s="2">
        <v>400</v>
      </c>
      <c r="AA403" s="3" t="s">
        <v>1168</v>
      </c>
      <c r="AB403" s="3" t="s">
        <v>365</v>
      </c>
      <c r="AC403" s="3" t="str">
        <f>IF(AB403='๑. ข้อมูลทั่วไป ๑'!$C$19,$Z403,"")</f>
        <v/>
      </c>
      <c r="AD403" s="3" t="e">
        <f t="shared" si="42"/>
        <v>#NUM!</v>
      </c>
      <c r="AE403" s="3" t="str">
        <f t="shared" si="43"/>
        <v/>
      </c>
      <c r="AF403" s="3" t="e">
        <f>IF($AE403='๑. ข้อมูลทั่วไป ๑'!$C$20,Info!$AD403,"")</f>
        <v>#NUM!</v>
      </c>
    </row>
    <row r="404" spans="14:32" ht="14.5" customHeight="1">
      <c r="N404">
        <v>401</v>
      </c>
      <c r="O404" s="4">
        <v>13190</v>
      </c>
      <c r="P404" s="3" t="s">
        <v>1169</v>
      </c>
      <c r="Q404" s="3" t="s">
        <v>1142</v>
      </c>
      <c r="R404" s="3" t="s">
        <v>380</v>
      </c>
      <c r="S404" s="3" t="s">
        <v>1143</v>
      </c>
      <c r="T404" s="3" t="str">
        <f t="shared" si="38"/>
        <v>ไม้ตราบางไทรพระนครศรีอยุธยา</v>
      </c>
      <c r="U404" s="3" t="s">
        <v>232</v>
      </c>
      <c r="V404" s="3" t="str">
        <f t="shared" si="39"/>
        <v/>
      </c>
      <c r="W404" s="3" t="e">
        <f t="shared" si="40"/>
        <v>#NUM!</v>
      </c>
      <c r="X404" s="3" t="str">
        <f t="shared" si="41"/>
        <v/>
      </c>
      <c r="Z404" s="2">
        <v>401</v>
      </c>
      <c r="AA404" s="3" t="s">
        <v>1170</v>
      </c>
      <c r="AB404" s="3" t="s">
        <v>365</v>
      </c>
      <c r="AC404" s="3" t="str">
        <f>IF(AB404='๑. ข้อมูลทั่วไป ๑'!$C$19,$Z404,"")</f>
        <v/>
      </c>
      <c r="AD404" s="3" t="e">
        <f t="shared" si="42"/>
        <v>#NUM!</v>
      </c>
      <c r="AE404" s="3" t="str">
        <f t="shared" si="43"/>
        <v/>
      </c>
      <c r="AF404" s="3" t="e">
        <f>IF($AE404='๑. ข้อมูลทั่วไป ๑'!$C$20,Info!$AD404,"")</f>
        <v>#NUM!</v>
      </c>
    </row>
    <row r="405" spans="14:32" ht="14.5" customHeight="1">
      <c r="N405">
        <v>402</v>
      </c>
      <c r="O405" s="4">
        <v>13190</v>
      </c>
      <c r="P405" s="3" t="s">
        <v>1171</v>
      </c>
      <c r="Q405" s="3" t="s">
        <v>1142</v>
      </c>
      <c r="R405" s="3" t="s">
        <v>380</v>
      </c>
      <c r="S405" s="3" t="s">
        <v>1143</v>
      </c>
      <c r="T405" s="3" t="str">
        <f t="shared" si="38"/>
        <v>บ้านม้าบางไทรพระนครศรีอยุธยา</v>
      </c>
      <c r="U405" s="3" t="s">
        <v>232</v>
      </c>
      <c r="V405" s="3" t="str">
        <f t="shared" si="39"/>
        <v/>
      </c>
      <c r="W405" s="3" t="e">
        <f t="shared" si="40"/>
        <v>#NUM!</v>
      </c>
      <c r="X405" s="3" t="str">
        <f t="shared" si="41"/>
        <v/>
      </c>
      <c r="Z405" s="2">
        <v>402</v>
      </c>
      <c r="AA405" s="3" t="s">
        <v>1172</v>
      </c>
      <c r="AB405" s="3" t="s">
        <v>365</v>
      </c>
      <c r="AC405" s="3" t="str">
        <f>IF(AB405='๑. ข้อมูลทั่วไป ๑'!$C$19,$Z405,"")</f>
        <v/>
      </c>
      <c r="AD405" s="3" t="e">
        <f t="shared" si="42"/>
        <v>#NUM!</v>
      </c>
      <c r="AE405" s="3" t="str">
        <f t="shared" si="43"/>
        <v/>
      </c>
      <c r="AF405" s="3" t="e">
        <f>IF($AE405='๑. ข้อมูลทั่วไป ๑'!$C$20,Info!$AD405,"")</f>
        <v>#NUM!</v>
      </c>
    </row>
    <row r="406" spans="14:32" ht="14.5" customHeight="1">
      <c r="N406">
        <v>403</v>
      </c>
      <c r="O406" s="4">
        <v>13190</v>
      </c>
      <c r="P406" s="3" t="s">
        <v>1086</v>
      </c>
      <c r="Q406" s="3" t="s">
        <v>1142</v>
      </c>
      <c r="R406" s="3" t="s">
        <v>380</v>
      </c>
      <c r="S406" s="3" t="s">
        <v>1143</v>
      </c>
      <c r="T406" s="3" t="str">
        <f t="shared" si="38"/>
        <v>บ้านเกาะบางไทรพระนครศรีอยุธยา</v>
      </c>
      <c r="U406" s="3" t="s">
        <v>232</v>
      </c>
      <c r="V406" s="3" t="str">
        <f t="shared" si="39"/>
        <v/>
      </c>
      <c r="W406" s="3" t="e">
        <f t="shared" si="40"/>
        <v>#NUM!</v>
      </c>
      <c r="X406" s="3" t="str">
        <f t="shared" si="41"/>
        <v/>
      </c>
      <c r="Z406" s="2">
        <v>403</v>
      </c>
      <c r="AA406" s="3" t="s">
        <v>1173</v>
      </c>
      <c r="AB406" s="3" t="s">
        <v>365</v>
      </c>
      <c r="AC406" s="3" t="str">
        <f>IF(AB406='๑. ข้อมูลทั่วไป ๑'!$C$19,$Z406,"")</f>
        <v/>
      </c>
      <c r="AD406" s="3" t="e">
        <f t="shared" si="42"/>
        <v>#NUM!</v>
      </c>
      <c r="AE406" s="3" t="str">
        <f t="shared" si="43"/>
        <v/>
      </c>
      <c r="AF406" s="3" t="e">
        <f>IF($AE406='๑. ข้อมูลทั่วไป ๑'!$C$20,Info!$AD406,"")</f>
        <v>#NUM!</v>
      </c>
    </row>
    <row r="407" spans="14:32" ht="14.5" customHeight="1">
      <c r="N407">
        <v>404</v>
      </c>
      <c r="O407" s="4">
        <v>13290</v>
      </c>
      <c r="P407" s="3" t="s">
        <v>1174</v>
      </c>
      <c r="Q407" s="3" t="s">
        <v>1142</v>
      </c>
      <c r="R407" s="3" t="s">
        <v>380</v>
      </c>
      <c r="S407" s="3" t="s">
        <v>1143</v>
      </c>
      <c r="T407" s="3" t="str">
        <f t="shared" si="38"/>
        <v>ราชครามบางไทรพระนครศรีอยุธยา</v>
      </c>
      <c r="U407" s="3" t="s">
        <v>232</v>
      </c>
      <c r="V407" s="3" t="str">
        <f t="shared" si="39"/>
        <v/>
      </c>
      <c r="W407" s="3" t="e">
        <f t="shared" si="40"/>
        <v>#NUM!</v>
      </c>
      <c r="X407" s="3" t="str">
        <f t="shared" si="41"/>
        <v/>
      </c>
      <c r="Z407" s="2">
        <v>404</v>
      </c>
      <c r="AA407" s="3" t="s">
        <v>1175</v>
      </c>
      <c r="AB407" s="3" t="s">
        <v>365</v>
      </c>
      <c r="AC407" s="3" t="str">
        <f>IF(AB407='๑. ข้อมูลทั่วไป ๑'!$C$19,$Z407,"")</f>
        <v/>
      </c>
      <c r="AD407" s="3" t="e">
        <f t="shared" si="42"/>
        <v>#NUM!</v>
      </c>
      <c r="AE407" s="3" t="str">
        <f t="shared" si="43"/>
        <v/>
      </c>
      <c r="AF407" s="3" t="e">
        <f>IF($AE407='๑. ข้อมูลทั่วไป ๑'!$C$20,Info!$AD407,"")</f>
        <v>#NUM!</v>
      </c>
    </row>
    <row r="408" spans="14:32" ht="14.5" customHeight="1">
      <c r="N408">
        <v>405</v>
      </c>
      <c r="O408" s="4">
        <v>13290</v>
      </c>
      <c r="P408" s="3" t="s">
        <v>1176</v>
      </c>
      <c r="Q408" s="3" t="s">
        <v>1142</v>
      </c>
      <c r="R408" s="3" t="s">
        <v>380</v>
      </c>
      <c r="S408" s="3" t="s">
        <v>1143</v>
      </c>
      <c r="T408" s="3" t="str">
        <f t="shared" si="38"/>
        <v>ช้างใหญ่บางไทรพระนครศรีอยุธยา</v>
      </c>
      <c r="U408" s="3" t="s">
        <v>232</v>
      </c>
      <c r="V408" s="3" t="str">
        <f t="shared" si="39"/>
        <v/>
      </c>
      <c r="W408" s="3" t="e">
        <f t="shared" si="40"/>
        <v>#NUM!</v>
      </c>
      <c r="X408" s="3" t="str">
        <f t="shared" si="41"/>
        <v/>
      </c>
      <c r="Z408" s="2">
        <v>405</v>
      </c>
      <c r="AA408" s="3" t="s">
        <v>1177</v>
      </c>
      <c r="AB408" s="3" t="s">
        <v>365</v>
      </c>
      <c r="AC408" s="3" t="str">
        <f>IF(AB408='๑. ข้อมูลทั่วไป ๑'!$C$19,$Z408,"")</f>
        <v/>
      </c>
      <c r="AD408" s="3" t="e">
        <f t="shared" si="42"/>
        <v>#NUM!</v>
      </c>
      <c r="AE408" s="3" t="str">
        <f t="shared" si="43"/>
        <v/>
      </c>
      <c r="AF408" s="3" t="e">
        <f>IF($AE408='๑. ข้อมูลทั่วไป ๑'!$C$20,Info!$AD408,"")</f>
        <v>#NUM!</v>
      </c>
    </row>
    <row r="409" spans="14:32" ht="14.5" customHeight="1">
      <c r="N409">
        <v>406</v>
      </c>
      <c r="O409" s="4">
        <v>13290</v>
      </c>
      <c r="P409" s="3" t="s">
        <v>1178</v>
      </c>
      <c r="Q409" s="3" t="s">
        <v>1142</v>
      </c>
      <c r="R409" s="3" t="s">
        <v>380</v>
      </c>
      <c r="S409" s="3" t="s">
        <v>1143</v>
      </c>
      <c r="T409" s="3" t="str">
        <f t="shared" si="38"/>
        <v>โพแตงบางไทรพระนครศรีอยุธยา</v>
      </c>
      <c r="U409" s="3" t="s">
        <v>232</v>
      </c>
      <c r="V409" s="3" t="str">
        <f t="shared" si="39"/>
        <v/>
      </c>
      <c r="W409" s="3" t="e">
        <f t="shared" si="40"/>
        <v>#NUM!</v>
      </c>
      <c r="X409" s="3" t="str">
        <f t="shared" si="41"/>
        <v/>
      </c>
      <c r="Z409" s="2">
        <v>406</v>
      </c>
      <c r="AA409" s="3" t="s">
        <v>1179</v>
      </c>
      <c r="AB409" s="3" t="s">
        <v>365</v>
      </c>
      <c r="AC409" s="3" t="str">
        <f>IF(AB409='๑. ข้อมูลทั่วไป ๑'!$C$19,$Z409,"")</f>
        <v/>
      </c>
      <c r="AD409" s="3" t="e">
        <f t="shared" si="42"/>
        <v>#NUM!</v>
      </c>
      <c r="AE409" s="3" t="str">
        <f t="shared" si="43"/>
        <v/>
      </c>
      <c r="AF409" s="3" t="e">
        <f>IF($AE409='๑. ข้อมูลทั่วไป ๑'!$C$20,Info!$AD409,"")</f>
        <v>#NUM!</v>
      </c>
    </row>
    <row r="410" spans="14:32" ht="14.5" customHeight="1">
      <c r="N410">
        <v>407</v>
      </c>
      <c r="O410" s="4">
        <v>13290</v>
      </c>
      <c r="P410" s="3" t="s">
        <v>1056</v>
      </c>
      <c r="Q410" s="3" t="s">
        <v>1142</v>
      </c>
      <c r="R410" s="3" t="s">
        <v>380</v>
      </c>
      <c r="S410" s="3" t="s">
        <v>1143</v>
      </c>
      <c r="T410" s="3" t="str">
        <f t="shared" si="38"/>
        <v>เชียงรากน้อยบางไทรพระนครศรีอยุธยา</v>
      </c>
      <c r="U410" s="3" t="s">
        <v>232</v>
      </c>
      <c r="V410" s="3" t="str">
        <f t="shared" si="39"/>
        <v/>
      </c>
      <c r="W410" s="3" t="e">
        <f t="shared" si="40"/>
        <v>#NUM!</v>
      </c>
      <c r="X410" s="3" t="str">
        <f t="shared" si="41"/>
        <v/>
      </c>
      <c r="Z410" s="2">
        <v>407</v>
      </c>
      <c r="AA410" s="3" t="s">
        <v>1180</v>
      </c>
      <c r="AB410" s="3" t="s">
        <v>365</v>
      </c>
      <c r="AC410" s="3" t="str">
        <f>IF(AB410='๑. ข้อมูลทั่วไป ๑'!$C$19,$Z410,"")</f>
        <v/>
      </c>
      <c r="AD410" s="3" t="e">
        <f t="shared" si="42"/>
        <v>#NUM!</v>
      </c>
      <c r="AE410" s="3" t="str">
        <f t="shared" si="43"/>
        <v/>
      </c>
      <c r="AF410" s="3" t="e">
        <f>IF($AE410='๑. ข้อมูลทั่วไป ๑'!$C$20,Info!$AD410,"")</f>
        <v>#NUM!</v>
      </c>
    </row>
    <row r="411" spans="14:32" ht="14.5" customHeight="1">
      <c r="N411">
        <v>408</v>
      </c>
      <c r="O411" s="4">
        <v>13190</v>
      </c>
      <c r="P411" s="3" t="s">
        <v>1181</v>
      </c>
      <c r="Q411" s="3" t="s">
        <v>1142</v>
      </c>
      <c r="R411" s="3" t="s">
        <v>380</v>
      </c>
      <c r="S411" s="3" t="s">
        <v>1143</v>
      </c>
      <c r="T411" s="3" t="str">
        <f t="shared" si="38"/>
        <v>โคกช้างบางไทรพระนครศรีอยุธยา</v>
      </c>
      <c r="U411" s="3" t="s">
        <v>232</v>
      </c>
      <c r="V411" s="3" t="str">
        <f t="shared" si="39"/>
        <v/>
      </c>
      <c r="W411" s="3" t="e">
        <f t="shared" si="40"/>
        <v>#NUM!</v>
      </c>
      <c r="X411" s="3" t="str">
        <f t="shared" si="41"/>
        <v/>
      </c>
      <c r="Z411" s="2">
        <v>408</v>
      </c>
      <c r="AA411" s="3" t="s">
        <v>1182</v>
      </c>
      <c r="AB411" s="3" t="s">
        <v>365</v>
      </c>
      <c r="AC411" s="3" t="str">
        <f>IF(AB411='๑. ข้อมูลทั่วไป ๑'!$C$19,$Z411,"")</f>
        <v/>
      </c>
      <c r="AD411" s="3" t="e">
        <f t="shared" si="42"/>
        <v>#NUM!</v>
      </c>
      <c r="AE411" s="3" t="str">
        <f t="shared" si="43"/>
        <v/>
      </c>
      <c r="AF411" s="3" t="e">
        <f>IF($AE411='๑. ข้อมูลทั่วไป ๑'!$C$20,Info!$AD411,"")</f>
        <v>#NUM!</v>
      </c>
    </row>
    <row r="412" spans="14:32" ht="14.5" customHeight="1">
      <c r="N412">
        <v>409</v>
      </c>
      <c r="O412" s="4">
        <v>13250</v>
      </c>
      <c r="P412" s="3" t="s">
        <v>1183</v>
      </c>
      <c r="Q412" s="3" t="s">
        <v>1183</v>
      </c>
      <c r="R412" s="3" t="s">
        <v>380</v>
      </c>
      <c r="S412" s="3" t="s">
        <v>1184</v>
      </c>
      <c r="T412" s="3" t="str">
        <f t="shared" si="38"/>
        <v>บางบาลบางบาลพระนครศรีอยุธยา</v>
      </c>
      <c r="U412" s="3" t="s">
        <v>232</v>
      </c>
      <c r="V412" s="3" t="str">
        <f t="shared" si="39"/>
        <v/>
      </c>
      <c r="W412" s="3" t="e">
        <f t="shared" si="40"/>
        <v>#NUM!</v>
      </c>
      <c r="X412" s="3" t="str">
        <f t="shared" si="41"/>
        <v/>
      </c>
      <c r="Z412" s="2">
        <v>409</v>
      </c>
      <c r="AA412" s="3" t="s">
        <v>1185</v>
      </c>
      <c r="AB412" s="3" t="s">
        <v>365</v>
      </c>
      <c r="AC412" s="3" t="str">
        <f>IF(AB412='๑. ข้อมูลทั่วไป ๑'!$C$19,$Z412,"")</f>
        <v/>
      </c>
      <c r="AD412" s="3" t="e">
        <f t="shared" si="42"/>
        <v>#NUM!</v>
      </c>
      <c r="AE412" s="3" t="str">
        <f t="shared" si="43"/>
        <v/>
      </c>
      <c r="AF412" s="3" t="e">
        <f>IF($AE412='๑. ข้อมูลทั่วไป ๑'!$C$20,Info!$AD412,"")</f>
        <v>#NUM!</v>
      </c>
    </row>
    <row r="413" spans="14:32" ht="14.5" customHeight="1">
      <c r="N413">
        <v>410</v>
      </c>
      <c r="O413" s="4">
        <v>13250</v>
      </c>
      <c r="P413" s="3" t="s">
        <v>1186</v>
      </c>
      <c r="Q413" s="3" t="s">
        <v>1183</v>
      </c>
      <c r="R413" s="3" t="s">
        <v>380</v>
      </c>
      <c r="S413" s="3" t="s">
        <v>1184</v>
      </c>
      <c r="T413" s="3" t="str">
        <f t="shared" si="38"/>
        <v>วัดยมบางบาลพระนครศรีอยุธยา</v>
      </c>
      <c r="U413" s="3" t="s">
        <v>232</v>
      </c>
      <c r="V413" s="3" t="str">
        <f t="shared" si="39"/>
        <v/>
      </c>
      <c r="W413" s="3" t="e">
        <f t="shared" si="40"/>
        <v>#NUM!</v>
      </c>
      <c r="X413" s="3" t="str">
        <f t="shared" si="41"/>
        <v/>
      </c>
      <c r="Z413" s="2">
        <v>410</v>
      </c>
      <c r="AA413" s="3" t="s">
        <v>1187</v>
      </c>
      <c r="AB413" s="3" t="s">
        <v>365</v>
      </c>
      <c r="AC413" s="3" t="str">
        <f>IF(AB413='๑. ข้อมูลทั่วไป ๑'!$C$19,$Z413,"")</f>
        <v/>
      </c>
      <c r="AD413" s="3" t="e">
        <f t="shared" si="42"/>
        <v>#NUM!</v>
      </c>
      <c r="AE413" s="3" t="str">
        <f t="shared" si="43"/>
        <v/>
      </c>
      <c r="AF413" s="3" t="e">
        <f>IF($AE413='๑. ข้อมูลทั่วไป ๑'!$C$20,Info!$AD413,"")</f>
        <v>#NUM!</v>
      </c>
    </row>
    <row r="414" spans="14:32" ht="14.5" customHeight="1">
      <c r="N414">
        <v>411</v>
      </c>
      <c r="O414" s="4">
        <v>13250</v>
      </c>
      <c r="P414" s="3" t="s">
        <v>900</v>
      </c>
      <c r="Q414" s="3" t="s">
        <v>1183</v>
      </c>
      <c r="R414" s="3" t="s">
        <v>380</v>
      </c>
      <c r="S414" s="3" t="s">
        <v>1184</v>
      </c>
      <c r="T414" s="3" t="str">
        <f t="shared" si="38"/>
        <v>ไทรน้อยบางบาลพระนครศรีอยุธยา</v>
      </c>
      <c r="U414" s="3" t="s">
        <v>232</v>
      </c>
      <c r="V414" s="3" t="str">
        <f t="shared" si="39"/>
        <v/>
      </c>
      <c r="W414" s="3" t="e">
        <f t="shared" si="40"/>
        <v>#NUM!</v>
      </c>
      <c r="X414" s="3" t="str">
        <f t="shared" si="41"/>
        <v/>
      </c>
      <c r="Z414" s="2">
        <v>411</v>
      </c>
      <c r="AA414" s="3" t="s">
        <v>1188</v>
      </c>
      <c r="AB414" s="3" t="s">
        <v>365</v>
      </c>
      <c r="AC414" s="3" t="str">
        <f>IF(AB414='๑. ข้อมูลทั่วไป ๑'!$C$19,$Z414,"")</f>
        <v/>
      </c>
      <c r="AD414" s="3" t="e">
        <f t="shared" si="42"/>
        <v>#NUM!</v>
      </c>
      <c r="AE414" s="3" t="str">
        <f t="shared" si="43"/>
        <v/>
      </c>
      <c r="AF414" s="3" t="e">
        <f>IF($AE414='๑. ข้อมูลทั่วไป ๑'!$C$20,Info!$AD414,"")</f>
        <v>#NUM!</v>
      </c>
    </row>
    <row r="415" spans="14:32" ht="14.5" customHeight="1">
      <c r="N415">
        <v>412</v>
      </c>
      <c r="O415" s="4">
        <v>13250</v>
      </c>
      <c r="P415" s="3" t="s">
        <v>1189</v>
      </c>
      <c r="Q415" s="3" t="s">
        <v>1183</v>
      </c>
      <c r="R415" s="3" t="s">
        <v>380</v>
      </c>
      <c r="S415" s="3" t="s">
        <v>1184</v>
      </c>
      <c r="T415" s="3" t="str">
        <f t="shared" si="38"/>
        <v>สะพานไทยบางบาลพระนครศรีอยุธยา</v>
      </c>
      <c r="U415" s="3" t="s">
        <v>232</v>
      </c>
      <c r="V415" s="3" t="str">
        <f t="shared" si="39"/>
        <v/>
      </c>
      <c r="W415" s="3" t="e">
        <f t="shared" si="40"/>
        <v>#NUM!</v>
      </c>
      <c r="X415" s="3" t="str">
        <f t="shared" si="41"/>
        <v/>
      </c>
      <c r="Z415" s="2">
        <v>412</v>
      </c>
      <c r="AA415" s="3" t="s">
        <v>1190</v>
      </c>
      <c r="AB415" s="3" t="s">
        <v>365</v>
      </c>
      <c r="AC415" s="3" t="str">
        <f>IF(AB415='๑. ข้อมูลทั่วไป ๑'!$C$19,$Z415,"")</f>
        <v/>
      </c>
      <c r="AD415" s="3" t="e">
        <f t="shared" si="42"/>
        <v>#NUM!</v>
      </c>
      <c r="AE415" s="3" t="str">
        <f t="shared" si="43"/>
        <v/>
      </c>
      <c r="AF415" s="3" t="e">
        <f>IF($AE415='๑. ข้อมูลทั่วไป ๑'!$C$20,Info!$AD415,"")</f>
        <v>#NUM!</v>
      </c>
    </row>
    <row r="416" spans="14:32" ht="14.5" customHeight="1">
      <c r="N416">
        <v>413</v>
      </c>
      <c r="O416" s="4">
        <v>13250</v>
      </c>
      <c r="P416" s="3" t="s">
        <v>1191</v>
      </c>
      <c r="Q416" s="3" t="s">
        <v>1183</v>
      </c>
      <c r="R416" s="3" t="s">
        <v>380</v>
      </c>
      <c r="S416" s="3" t="s">
        <v>1184</v>
      </c>
      <c r="T416" s="3" t="str">
        <f t="shared" si="38"/>
        <v>มหาพราหมณ์บางบาลพระนครศรีอยุธยา</v>
      </c>
      <c r="U416" s="3" t="s">
        <v>232</v>
      </c>
      <c r="V416" s="3" t="str">
        <f t="shared" si="39"/>
        <v/>
      </c>
      <c r="W416" s="3" t="e">
        <f t="shared" si="40"/>
        <v>#NUM!</v>
      </c>
      <c r="X416" s="3" t="str">
        <f t="shared" si="41"/>
        <v/>
      </c>
      <c r="Z416" s="2">
        <v>413</v>
      </c>
      <c r="AA416" s="3" t="s">
        <v>1192</v>
      </c>
      <c r="AB416" s="3" t="s">
        <v>365</v>
      </c>
      <c r="AC416" s="3" t="str">
        <f>IF(AB416='๑. ข้อมูลทั่วไป ๑'!$C$19,$Z416,"")</f>
        <v/>
      </c>
      <c r="AD416" s="3" t="e">
        <f t="shared" si="42"/>
        <v>#NUM!</v>
      </c>
      <c r="AE416" s="3" t="str">
        <f t="shared" si="43"/>
        <v/>
      </c>
      <c r="AF416" s="3" t="e">
        <f>IF($AE416='๑. ข้อมูลทั่วไป ๑'!$C$20,Info!$AD416,"")</f>
        <v>#NUM!</v>
      </c>
    </row>
    <row r="417" spans="14:32" ht="14.5" customHeight="1">
      <c r="N417">
        <v>414</v>
      </c>
      <c r="O417" s="4">
        <v>13250</v>
      </c>
      <c r="P417" s="3" t="s">
        <v>1193</v>
      </c>
      <c r="Q417" s="3" t="s">
        <v>1183</v>
      </c>
      <c r="R417" s="3" t="s">
        <v>380</v>
      </c>
      <c r="S417" s="3" t="s">
        <v>1184</v>
      </c>
      <c r="T417" s="3" t="str">
        <f t="shared" si="38"/>
        <v>กบเจาบางบาลพระนครศรีอยุธยา</v>
      </c>
      <c r="U417" s="3" t="s">
        <v>232</v>
      </c>
      <c r="V417" s="3" t="str">
        <f t="shared" si="39"/>
        <v/>
      </c>
      <c r="W417" s="3" t="e">
        <f t="shared" si="40"/>
        <v>#NUM!</v>
      </c>
      <c r="X417" s="3" t="str">
        <f t="shared" si="41"/>
        <v/>
      </c>
      <c r="Z417" s="2">
        <v>414</v>
      </c>
      <c r="AA417" s="3" t="s">
        <v>1194</v>
      </c>
      <c r="AB417" s="3" t="s">
        <v>365</v>
      </c>
      <c r="AC417" s="3" t="str">
        <f>IF(AB417='๑. ข้อมูลทั่วไป ๑'!$C$19,$Z417,"")</f>
        <v/>
      </c>
      <c r="AD417" s="3" t="e">
        <f t="shared" si="42"/>
        <v>#NUM!</v>
      </c>
      <c r="AE417" s="3" t="str">
        <f t="shared" si="43"/>
        <v/>
      </c>
      <c r="AF417" s="3" t="e">
        <f>IF($AE417='๑. ข้อมูลทั่วไป ๑'!$C$20,Info!$AD417,"")</f>
        <v>#NUM!</v>
      </c>
    </row>
    <row r="418" spans="14:32" ht="14.5" customHeight="1">
      <c r="N418">
        <v>415</v>
      </c>
      <c r="O418" s="4">
        <v>13250</v>
      </c>
      <c r="P418" s="3" t="s">
        <v>1195</v>
      </c>
      <c r="Q418" s="3" t="s">
        <v>1183</v>
      </c>
      <c r="R418" s="3" t="s">
        <v>380</v>
      </c>
      <c r="S418" s="3" t="s">
        <v>1184</v>
      </c>
      <c r="T418" s="3" t="str">
        <f t="shared" si="38"/>
        <v>บ้านคลังบางบาลพระนครศรีอยุธยา</v>
      </c>
      <c r="U418" s="3" t="s">
        <v>232</v>
      </c>
      <c r="V418" s="3" t="str">
        <f t="shared" si="39"/>
        <v/>
      </c>
      <c r="W418" s="3" t="e">
        <f t="shared" si="40"/>
        <v>#NUM!</v>
      </c>
      <c r="X418" s="3" t="str">
        <f t="shared" si="41"/>
        <v/>
      </c>
      <c r="Z418" s="2">
        <v>415</v>
      </c>
      <c r="AA418" s="3" t="s">
        <v>1196</v>
      </c>
      <c r="AB418" s="3" t="s">
        <v>365</v>
      </c>
      <c r="AC418" s="3" t="str">
        <f>IF(AB418='๑. ข้อมูลทั่วไป ๑'!$C$19,$Z418,"")</f>
        <v/>
      </c>
      <c r="AD418" s="3" t="e">
        <f t="shared" si="42"/>
        <v>#NUM!</v>
      </c>
      <c r="AE418" s="3" t="str">
        <f t="shared" si="43"/>
        <v/>
      </c>
      <c r="AF418" s="3" t="e">
        <f>IF($AE418='๑. ข้อมูลทั่วไป ๑'!$C$20,Info!$AD418,"")</f>
        <v>#NUM!</v>
      </c>
    </row>
    <row r="419" spans="14:32" ht="14.5" customHeight="1">
      <c r="N419">
        <v>416</v>
      </c>
      <c r="O419" s="4">
        <v>13250</v>
      </c>
      <c r="P419" s="3" t="s">
        <v>1197</v>
      </c>
      <c r="Q419" s="3" t="s">
        <v>1183</v>
      </c>
      <c r="R419" s="3" t="s">
        <v>380</v>
      </c>
      <c r="S419" s="3" t="s">
        <v>1184</v>
      </c>
      <c r="T419" s="3" t="str">
        <f t="shared" si="38"/>
        <v>พระขาวบางบาลพระนครศรีอยุธยา</v>
      </c>
      <c r="U419" s="3" t="s">
        <v>232</v>
      </c>
      <c r="V419" s="3" t="str">
        <f t="shared" si="39"/>
        <v/>
      </c>
      <c r="W419" s="3" t="e">
        <f t="shared" si="40"/>
        <v>#NUM!</v>
      </c>
      <c r="X419" s="3" t="str">
        <f t="shared" si="41"/>
        <v/>
      </c>
      <c r="Z419" s="2">
        <v>416</v>
      </c>
      <c r="AA419" s="3" t="s">
        <v>1198</v>
      </c>
      <c r="AB419" s="3" t="s">
        <v>365</v>
      </c>
      <c r="AC419" s="3" t="str">
        <f>IF(AB419='๑. ข้อมูลทั่วไป ๑'!$C$19,$Z419,"")</f>
        <v/>
      </c>
      <c r="AD419" s="3" t="e">
        <f t="shared" si="42"/>
        <v>#NUM!</v>
      </c>
      <c r="AE419" s="3" t="str">
        <f t="shared" si="43"/>
        <v/>
      </c>
      <c r="AF419" s="3" t="e">
        <f>IF($AE419='๑. ข้อมูลทั่วไป ๑'!$C$20,Info!$AD419,"")</f>
        <v>#NUM!</v>
      </c>
    </row>
    <row r="420" spans="14:32" ht="14.5" customHeight="1">
      <c r="N420">
        <v>417</v>
      </c>
      <c r="O420" s="4">
        <v>13250</v>
      </c>
      <c r="P420" s="3" t="s">
        <v>1199</v>
      </c>
      <c r="Q420" s="3" t="s">
        <v>1183</v>
      </c>
      <c r="R420" s="3" t="s">
        <v>380</v>
      </c>
      <c r="S420" s="3" t="s">
        <v>1184</v>
      </c>
      <c r="T420" s="3" t="str">
        <f t="shared" si="38"/>
        <v>น้ำเต้าบางบาลพระนครศรีอยุธยา</v>
      </c>
      <c r="U420" s="3" t="s">
        <v>232</v>
      </c>
      <c r="V420" s="3" t="str">
        <f t="shared" si="39"/>
        <v/>
      </c>
      <c r="W420" s="3" t="e">
        <f t="shared" si="40"/>
        <v>#NUM!</v>
      </c>
      <c r="X420" s="3" t="str">
        <f t="shared" si="41"/>
        <v/>
      </c>
      <c r="Z420" s="2">
        <v>417</v>
      </c>
      <c r="AA420" s="3" t="s">
        <v>1200</v>
      </c>
      <c r="AB420" s="3" t="s">
        <v>365</v>
      </c>
      <c r="AC420" s="3" t="str">
        <f>IF(AB420='๑. ข้อมูลทั่วไป ๑'!$C$19,$Z420,"")</f>
        <v/>
      </c>
      <c r="AD420" s="3" t="e">
        <f t="shared" si="42"/>
        <v>#NUM!</v>
      </c>
      <c r="AE420" s="3" t="str">
        <f t="shared" si="43"/>
        <v/>
      </c>
      <c r="AF420" s="3" t="e">
        <f>IF($AE420='๑. ข้อมูลทั่วไป ๑'!$C$20,Info!$AD420,"")</f>
        <v>#NUM!</v>
      </c>
    </row>
    <row r="421" spans="14:32" ht="14.5" customHeight="1">
      <c r="N421">
        <v>418</v>
      </c>
      <c r="O421" s="4">
        <v>13250</v>
      </c>
      <c r="P421" s="3" t="s">
        <v>1201</v>
      </c>
      <c r="Q421" s="3" t="s">
        <v>1183</v>
      </c>
      <c r="R421" s="3" t="s">
        <v>380</v>
      </c>
      <c r="S421" s="3" t="s">
        <v>1184</v>
      </c>
      <c r="T421" s="3" t="str">
        <f t="shared" si="38"/>
        <v>ทางช้างบางบาลพระนครศรีอยุธยา</v>
      </c>
      <c r="U421" s="3" t="s">
        <v>232</v>
      </c>
      <c r="V421" s="3" t="str">
        <f t="shared" si="39"/>
        <v/>
      </c>
      <c r="W421" s="3" t="e">
        <f t="shared" si="40"/>
        <v>#NUM!</v>
      </c>
      <c r="X421" s="3" t="str">
        <f t="shared" si="41"/>
        <v/>
      </c>
      <c r="Z421" s="2">
        <v>418</v>
      </c>
      <c r="AA421" s="3" t="s">
        <v>964</v>
      </c>
      <c r="AB421" s="3" t="s">
        <v>367</v>
      </c>
      <c r="AC421" s="3" t="str">
        <f>IF(AB421='๑. ข้อมูลทั่วไป ๑'!$C$19,$Z421,"")</f>
        <v/>
      </c>
      <c r="AD421" s="3" t="e">
        <f t="shared" si="42"/>
        <v>#NUM!</v>
      </c>
      <c r="AE421" s="3" t="str">
        <f t="shared" si="43"/>
        <v/>
      </c>
      <c r="AF421" s="3" t="e">
        <f>IF($AE421='๑. ข้อมูลทั่วไป ๑'!$C$20,Info!$AD421,"")</f>
        <v>#NUM!</v>
      </c>
    </row>
    <row r="422" spans="14:32" ht="14.5" customHeight="1">
      <c r="N422">
        <v>419</v>
      </c>
      <c r="O422" s="4">
        <v>13250</v>
      </c>
      <c r="P422" s="3" t="s">
        <v>1202</v>
      </c>
      <c r="Q422" s="3" t="s">
        <v>1183</v>
      </c>
      <c r="R422" s="3" t="s">
        <v>380</v>
      </c>
      <c r="S422" s="3" t="s">
        <v>1184</v>
      </c>
      <c r="T422" s="3" t="str">
        <f t="shared" si="38"/>
        <v>วัดตะกูบางบาลพระนครศรีอยุธยา</v>
      </c>
      <c r="U422" s="3" t="s">
        <v>232</v>
      </c>
      <c r="V422" s="3" t="str">
        <f t="shared" si="39"/>
        <v/>
      </c>
      <c r="W422" s="3" t="e">
        <f t="shared" si="40"/>
        <v>#NUM!</v>
      </c>
      <c r="X422" s="3" t="str">
        <f t="shared" si="41"/>
        <v/>
      </c>
      <c r="Z422" s="2">
        <v>419</v>
      </c>
      <c r="AA422" s="3" t="s">
        <v>980</v>
      </c>
      <c r="AB422" s="3" t="s">
        <v>367</v>
      </c>
      <c r="AC422" s="3" t="str">
        <f>IF(AB422='๑. ข้อมูลทั่วไป ๑'!$C$19,$Z422,"")</f>
        <v/>
      </c>
      <c r="AD422" s="3" t="e">
        <f t="shared" si="42"/>
        <v>#NUM!</v>
      </c>
      <c r="AE422" s="3" t="str">
        <f t="shared" si="43"/>
        <v/>
      </c>
      <c r="AF422" s="3" t="e">
        <f>IF($AE422='๑. ข้อมูลทั่วไป ๑'!$C$20,Info!$AD422,"")</f>
        <v>#NUM!</v>
      </c>
    </row>
    <row r="423" spans="14:32" ht="14.5" customHeight="1">
      <c r="N423">
        <v>420</v>
      </c>
      <c r="O423" s="4">
        <v>13250</v>
      </c>
      <c r="P423" s="3" t="s">
        <v>951</v>
      </c>
      <c r="Q423" s="3" t="s">
        <v>1183</v>
      </c>
      <c r="R423" s="3" t="s">
        <v>380</v>
      </c>
      <c r="S423" s="3" t="s">
        <v>1184</v>
      </c>
      <c r="T423" s="3" t="str">
        <f t="shared" si="38"/>
        <v>บางหลวงบางบาลพระนครศรีอยุธยา</v>
      </c>
      <c r="U423" s="3" t="s">
        <v>232</v>
      </c>
      <c r="V423" s="3" t="str">
        <f t="shared" si="39"/>
        <v/>
      </c>
      <c r="W423" s="3" t="e">
        <f t="shared" si="40"/>
        <v>#NUM!</v>
      </c>
      <c r="X423" s="3" t="str">
        <f t="shared" si="41"/>
        <v/>
      </c>
      <c r="Z423" s="2">
        <v>420</v>
      </c>
      <c r="AA423" s="3" t="s">
        <v>937</v>
      </c>
      <c r="AB423" s="3" t="s">
        <v>367</v>
      </c>
      <c r="AC423" s="3" t="str">
        <f>IF(AB423='๑. ข้อมูลทั่วไป ๑'!$C$19,$Z423,"")</f>
        <v/>
      </c>
      <c r="AD423" s="3" t="e">
        <f t="shared" si="42"/>
        <v>#NUM!</v>
      </c>
      <c r="AE423" s="3" t="str">
        <f t="shared" si="43"/>
        <v/>
      </c>
      <c r="AF423" s="3" t="e">
        <f>IF($AE423='๑. ข้อมูลทั่วไป ๑'!$C$20,Info!$AD423,"")</f>
        <v>#NUM!</v>
      </c>
    </row>
    <row r="424" spans="14:32" ht="14.5" customHeight="1">
      <c r="N424">
        <v>421</v>
      </c>
      <c r="O424" s="4">
        <v>13250</v>
      </c>
      <c r="P424" s="3" t="s">
        <v>1203</v>
      </c>
      <c r="Q424" s="3" t="s">
        <v>1183</v>
      </c>
      <c r="R424" s="3" t="s">
        <v>380</v>
      </c>
      <c r="S424" s="3" t="s">
        <v>1184</v>
      </c>
      <c r="T424" s="3" t="str">
        <f t="shared" si="38"/>
        <v>บางหลวงโดดบางบาลพระนครศรีอยุธยา</v>
      </c>
      <c r="U424" s="3" t="s">
        <v>232</v>
      </c>
      <c r="V424" s="3" t="str">
        <f t="shared" si="39"/>
        <v/>
      </c>
      <c r="W424" s="3" t="e">
        <f t="shared" si="40"/>
        <v>#NUM!</v>
      </c>
      <c r="X424" s="3" t="str">
        <f t="shared" si="41"/>
        <v/>
      </c>
      <c r="Z424" s="2">
        <v>421</v>
      </c>
      <c r="AA424" s="3" t="s">
        <v>1010</v>
      </c>
      <c r="AB424" s="3" t="s">
        <v>367</v>
      </c>
      <c r="AC424" s="3" t="str">
        <f>IF(AB424='๑. ข้อมูลทั่วไป ๑'!$C$19,$Z424,"")</f>
        <v/>
      </c>
      <c r="AD424" s="3" t="e">
        <f t="shared" si="42"/>
        <v>#NUM!</v>
      </c>
      <c r="AE424" s="3" t="str">
        <f t="shared" si="43"/>
        <v/>
      </c>
      <c r="AF424" s="3" t="e">
        <f>IF($AE424='๑. ข้อมูลทั่วไป ๑'!$C$20,Info!$AD424,"")</f>
        <v>#NUM!</v>
      </c>
    </row>
    <row r="425" spans="14:32" ht="14.5" customHeight="1">
      <c r="N425">
        <v>422</v>
      </c>
      <c r="O425" s="4">
        <v>13250</v>
      </c>
      <c r="P425" s="3" t="s">
        <v>1204</v>
      </c>
      <c r="Q425" s="3" t="s">
        <v>1183</v>
      </c>
      <c r="R425" s="3" t="s">
        <v>380</v>
      </c>
      <c r="S425" s="3" t="s">
        <v>1184</v>
      </c>
      <c r="T425" s="3" t="str">
        <f t="shared" si="38"/>
        <v>บางหักบางบาลพระนครศรีอยุธยา</v>
      </c>
      <c r="U425" s="3" t="s">
        <v>232</v>
      </c>
      <c r="V425" s="3" t="str">
        <f t="shared" si="39"/>
        <v/>
      </c>
      <c r="W425" s="3" t="e">
        <f t="shared" si="40"/>
        <v>#NUM!</v>
      </c>
      <c r="X425" s="3" t="str">
        <f t="shared" si="41"/>
        <v/>
      </c>
      <c r="Z425" s="2">
        <v>422</v>
      </c>
      <c r="AA425" s="3" t="s">
        <v>1023</v>
      </c>
      <c r="AB425" s="3" t="s">
        <v>367</v>
      </c>
      <c r="AC425" s="3" t="str">
        <f>IF(AB425='๑. ข้อมูลทั่วไป ๑'!$C$19,$Z425,"")</f>
        <v/>
      </c>
      <c r="AD425" s="3" t="e">
        <f t="shared" si="42"/>
        <v>#NUM!</v>
      </c>
      <c r="AE425" s="3" t="str">
        <f t="shared" si="43"/>
        <v/>
      </c>
      <c r="AF425" s="3" t="e">
        <f>IF($AE425='๑. ข้อมูลทั่วไป ๑'!$C$20,Info!$AD425,"")</f>
        <v>#NUM!</v>
      </c>
    </row>
    <row r="426" spans="14:32" ht="14.5" customHeight="1">
      <c r="N426">
        <v>423</v>
      </c>
      <c r="O426" s="4">
        <v>13250</v>
      </c>
      <c r="P426" s="3" t="s">
        <v>1205</v>
      </c>
      <c r="Q426" s="3" t="s">
        <v>1183</v>
      </c>
      <c r="R426" s="3" t="s">
        <v>380</v>
      </c>
      <c r="S426" s="3" t="s">
        <v>1184</v>
      </c>
      <c r="T426" s="3" t="str">
        <f t="shared" si="38"/>
        <v>บางชะนีบางบาลพระนครศรีอยุธยา</v>
      </c>
      <c r="U426" s="3" t="s">
        <v>232</v>
      </c>
      <c r="V426" s="3" t="str">
        <f t="shared" si="39"/>
        <v/>
      </c>
      <c r="W426" s="3" t="e">
        <f t="shared" si="40"/>
        <v>#NUM!</v>
      </c>
      <c r="X426" s="3" t="str">
        <f t="shared" si="41"/>
        <v/>
      </c>
      <c r="Z426" s="2">
        <v>423</v>
      </c>
      <c r="AA426" s="3" t="s">
        <v>1040</v>
      </c>
      <c r="AB426" s="3" t="s">
        <v>367</v>
      </c>
      <c r="AC426" s="3" t="str">
        <f>IF(AB426='๑. ข้อมูลทั่วไป ๑'!$C$19,$Z426,"")</f>
        <v/>
      </c>
      <c r="AD426" s="3" t="e">
        <f t="shared" si="42"/>
        <v>#NUM!</v>
      </c>
      <c r="AE426" s="3" t="str">
        <f t="shared" si="43"/>
        <v/>
      </c>
      <c r="AF426" s="3" t="e">
        <f>IF($AE426='๑. ข้อมูลทั่วไป ๑'!$C$20,Info!$AD426,"")</f>
        <v>#NUM!</v>
      </c>
    </row>
    <row r="427" spans="14:32" ht="14.5" customHeight="1">
      <c r="N427">
        <v>424</v>
      </c>
      <c r="O427" s="4">
        <v>13250</v>
      </c>
      <c r="P427" s="3" t="s">
        <v>1206</v>
      </c>
      <c r="Q427" s="3" t="s">
        <v>1183</v>
      </c>
      <c r="R427" s="3" t="s">
        <v>380</v>
      </c>
      <c r="S427" s="3" t="s">
        <v>1184</v>
      </c>
      <c r="T427" s="3" t="str">
        <f t="shared" si="38"/>
        <v>บ้านกุ่มบางบาลพระนครศรีอยุธยา</v>
      </c>
      <c r="U427" s="3" t="s">
        <v>232</v>
      </c>
      <c r="V427" s="3" t="str">
        <f t="shared" si="39"/>
        <v/>
      </c>
      <c r="W427" s="3" t="e">
        <f t="shared" si="40"/>
        <v>#NUM!</v>
      </c>
      <c r="X427" s="3" t="str">
        <f t="shared" si="41"/>
        <v/>
      </c>
      <c r="Z427" s="2">
        <v>424</v>
      </c>
      <c r="AA427" s="3" t="s">
        <v>994</v>
      </c>
      <c r="AB427" s="3" t="s">
        <v>367</v>
      </c>
      <c r="AC427" s="3" t="str">
        <f>IF(AB427='๑. ข้อมูลทั่วไป ๑'!$C$19,$Z427,"")</f>
        <v/>
      </c>
      <c r="AD427" s="3" t="e">
        <f t="shared" si="42"/>
        <v>#NUM!</v>
      </c>
      <c r="AE427" s="3" t="str">
        <f t="shared" si="43"/>
        <v/>
      </c>
      <c r="AF427" s="3" t="e">
        <f>IF($AE427='๑. ข้อมูลทั่วไป ๑'!$C$20,Info!$AD427,"")</f>
        <v>#NUM!</v>
      </c>
    </row>
    <row r="428" spans="14:32" ht="14.5" customHeight="1">
      <c r="N428">
        <v>425</v>
      </c>
      <c r="O428" s="4">
        <v>13160</v>
      </c>
      <c r="P428" s="3" t="s">
        <v>1207</v>
      </c>
      <c r="Q428" s="3" t="s">
        <v>1208</v>
      </c>
      <c r="R428" s="3" t="s">
        <v>380</v>
      </c>
      <c r="S428" s="3" t="s">
        <v>1209</v>
      </c>
      <c r="T428" s="3" t="str">
        <f t="shared" si="38"/>
        <v>บ้านเลนบางปะอินพระนครศรีอยุธยา</v>
      </c>
      <c r="U428" s="3" t="s">
        <v>232</v>
      </c>
      <c r="V428" s="3" t="str">
        <f t="shared" si="39"/>
        <v/>
      </c>
      <c r="W428" s="3" t="e">
        <f t="shared" si="40"/>
        <v>#NUM!</v>
      </c>
      <c r="X428" s="3" t="str">
        <f t="shared" si="41"/>
        <v/>
      </c>
      <c r="Z428" s="2">
        <v>425</v>
      </c>
      <c r="AA428" s="3" t="s">
        <v>1210</v>
      </c>
      <c r="AB428" s="3" t="s">
        <v>370</v>
      </c>
      <c r="AC428" s="3" t="str">
        <f>IF(AB428='๑. ข้อมูลทั่วไป ๑'!$C$19,$Z428,"")</f>
        <v/>
      </c>
      <c r="AD428" s="3" t="e">
        <f t="shared" si="42"/>
        <v>#NUM!</v>
      </c>
      <c r="AE428" s="3" t="str">
        <f t="shared" si="43"/>
        <v/>
      </c>
      <c r="AF428" s="3" t="e">
        <f>IF($AE428='๑. ข้อมูลทั่วไป ๑'!$C$20,Info!$AD428,"")</f>
        <v>#NUM!</v>
      </c>
    </row>
    <row r="429" spans="14:32" ht="14.5" customHeight="1">
      <c r="N429">
        <v>426</v>
      </c>
      <c r="O429" s="4">
        <v>13180</v>
      </c>
      <c r="P429" s="3" t="s">
        <v>1056</v>
      </c>
      <c r="Q429" s="3" t="s">
        <v>1208</v>
      </c>
      <c r="R429" s="3" t="s">
        <v>380</v>
      </c>
      <c r="S429" s="3" t="s">
        <v>1209</v>
      </c>
      <c r="T429" s="3" t="str">
        <f t="shared" si="38"/>
        <v>เชียงรากน้อยบางปะอินพระนครศรีอยุธยา</v>
      </c>
      <c r="U429" s="3" t="s">
        <v>232</v>
      </c>
      <c r="V429" s="3" t="str">
        <f t="shared" si="39"/>
        <v/>
      </c>
      <c r="W429" s="3" t="e">
        <f t="shared" si="40"/>
        <v>#NUM!</v>
      </c>
      <c r="X429" s="3" t="str">
        <f t="shared" si="41"/>
        <v/>
      </c>
      <c r="Z429" s="2">
        <v>426</v>
      </c>
      <c r="AA429" s="3" t="s">
        <v>1211</v>
      </c>
      <c r="AB429" s="3" t="s">
        <v>370</v>
      </c>
      <c r="AC429" s="3" t="str">
        <f>IF(AB429='๑. ข้อมูลทั่วไป ๑'!$C$19,$Z429,"")</f>
        <v/>
      </c>
      <c r="AD429" s="3" t="e">
        <f t="shared" si="42"/>
        <v>#NUM!</v>
      </c>
      <c r="AE429" s="3" t="str">
        <f t="shared" si="43"/>
        <v/>
      </c>
      <c r="AF429" s="3" t="e">
        <f>IF($AE429='๑. ข้อมูลทั่วไป ๑'!$C$20,Info!$AD429,"")</f>
        <v>#NUM!</v>
      </c>
    </row>
    <row r="430" spans="14:32" ht="14.5" customHeight="1">
      <c r="N430">
        <v>427</v>
      </c>
      <c r="O430" s="4">
        <v>13160</v>
      </c>
      <c r="P430" s="3" t="s">
        <v>1212</v>
      </c>
      <c r="Q430" s="3" t="s">
        <v>1208</v>
      </c>
      <c r="R430" s="3" t="s">
        <v>380</v>
      </c>
      <c r="S430" s="3" t="s">
        <v>1209</v>
      </c>
      <c r="T430" s="3" t="str">
        <f t="shared" si="38"/>
        <v>บ้านโพบางปะอินพระนครศรีอยุธยา</v>
      </c>
      <c r="U430" s="3" t="s">
        <v>232</v>
      </c>
      <c r="V430" s="3" t="str">
        <f t="shared" si="39"/>
        <v/>
      </c>
      <c r="W430" s="3" t="e">
        <f t="shared" si="40"/>
        <v>#NUM!</v>
      </c>
      <c r="X430" s="3" t="str">
        <f t="shared" si="41"/>
        <v/>
      </c>
      <c r="Z430" s="2">
        <v>427</v>
      </c>
      <c r="AA430" s="3" t="s">
        <v>1213</v>
      </c>
      <c r="AB430" s="3" t="s">
        <v>370</v>
      </c>
      <c r="AC430" s="3" t="str">
        <f>IF(AB430='๑. ข้อมูลทั่วไป ๑'!$C$19,$Z430,"")</f>
        <v/>
      </c>
      <c r="AD430" s="3" t="e">
        <f t="shared" si="42"/>
        <v>#NUM!</v>
      </c>
      <c r="AE430" s="3" t="str">
        <f t="shared" si="43"/>
        <v/>
      </c>
      <c r="AF430" s="3" t="e">
        <f>IF($AE430='๑. ข้อมูลทั่วไป ๑'!$C$20,Info!$AD430,"")</f>
        <v>#NUM!</v>
      </c>
    </row>
    <row r="431" spans="14:32" ht="14.5" customHeight="1">
      <c r="N431">
        <v>428</v>
      </c>
      <c r="O431" s="4">
        <v>13160</v>
      </c>
      <c r="P431" s="3" t="s">
        <v>1214</v>
      </c>
      <c r="Q431" s="3" t="s">
        <v>1208</v>
      </c>
      <c r="R431" s="3" t="s">
        <v>380</v>
      </c>
      <c r="S431" s="3" t="s">
        <v>1209</v>
      </c>
      <c r="T431" s="3" t="str">
        <f t="shared" si="38"/>
        <v>บ้านกรดบางปะอินพระนครศรีอยุธยา</v>
      </c>
      <c r="U431" s="3" t="s">
        <v>232</v>
      </c>
      <c r="V431" s="3" t="str">
        <f t="shared" si="39"/>
        <v/>
      </c>
      <c r="W431" s="3" t="e">
        <f t="shared" si="40"/>
        <v>#NUM!</v>
      </c>
      <c r="X431" s="3" t="str">
        <f t="shared" si="41"/>
        <v/>
      </c>
      <c r="Z431" s="2">
        <v>428</v>
      </c>
      <c r="AA431" s="3" t="s">
        <v>1215</v>
      </c>
      <c r="AB431" s="3" t="s">
        <v>370</v>
      </c>
      <c r="AC431" s="3" t="str">
        <f>IF(AB431='๑. ข้อมูลทั่วไป ๑'!$C$19,$Z431,"")</f>
        <v/>
      </c>
      <c r="AD431" s="3" t="e">
        <f t="shared" si="42"/>
        <v>#NUM!</v>
      </c>
      <c r="AE431" s="3" t="str">
        <f t="shared" si="43"/>
        <v/>
      </c>
      <c r="AF431" s="3" t="e">
        <f>IF($AE431='๑. ข้อมูลทั่วไป ๑'!$C$20,Info!$AD431,"")</f>
        <v>#NUM!</v>
      </c>
    </row>
    <row r="432" spans="14:32" ht="14.5" customHeight="1">
      <c r="N432">
        <v>429</v>
      </c>
      <c r="O432" s="4">
        <v>13160</v>
      </c>
      <c r="P432" s="3" t="s">
        <v>1216</v>
      </c>
      <c r="Q432" s="3" t="s">
        <v>1208</v>
      </c>
      <c r="R432" s="3" t="s">
        <v>380</v>
      </c>
      <c r="S432" s="3" t="s">
        <v>1209</v>
      </c>
      <c r="T432" s="3" t="str">
        <f t="shared" si="38"/>
        <v>บางกระสั้นบางปะอินพระนครศรีอยุธยา</v>
      </c>
      <c r="U432" s="3" t="s">
        <v>232</v>
      </c>
      <c r="V432" s="3" t="str">
        <f t="shared" si="39"/>
        <v/>
      </c>
      <c r="W432" s="3" t="e">
        <f t="shared" si="40"/>
        <v>#NUM!</v>
      </c>
      <c r="X432" s="3" t="str">
        <f t="shared" si="41"/>
        <v/>
      </c>
      <c r="Z432" s="2">
        <v>429</v>
      </c>
      <c r="AA432" s="3" t="s">
        <v>1217</v>
      </c>
      <c r="AB432" s="3" t="s">
        <v>370</v>
      </c>
      <c r="AC432" s="3" t="str">
        <f>IF(AB432='๑. ข้อมูลทั่วไป ๑'!$C$19,$Z432,"")</f>
        <v/>
      </c>
      <c r="AD432" s="3" t="e">
        <f t="shared" si="42"/>
        <v>#NUM!</v>
      </c>
      <c r="AE432" s="3" t="str">
        <f t="shared" si="43"/>
        <v/>
      </c>
      <c r="AF432" s="3" t="e">
        <f>IF($AE432='๑. ข้อมูลทั่วไป ๑'!$C$20,Info!$AD432,"")</f>
        <v>#NUM!</v>
      </c>
    </row>
    <row r="433" spans="14:32" ht="14.5" customHeight="1">
      <c r="N433">
        <v>430</v>
      </c>
      <c r="O433" s="4">
        <v>13160</v>
      </c>
      <c r="P433" s="3" t="s">
        <v>1218</v>
      </c>
      <c r="Q433" s="3" t="s">
        <v>1208</v>
      </c>
      <c r="R433" s="3" t="s">
        <v>380</v>
      </c>
      <c r="S433" s="3" t="s">
        <v>1209</v>
      </c>
      <c r="T433" s="3" t="str">
        <f t="shared" si="38"/>
        <v>คลองจิกบางปะอินพระนครศรีอยุธยา</v>
      </c>
      <c r="U433" s="3" t="s">
        <v>232</v>
      </c>
      <c r="V433" s="3" t="str">
        <f t="shared" si="39"/>
        <v/>
      </c>
      <c r="W433" s="3" t="e">
        <f t="shared" si="40"/>
        <v>#NUM!</v>
      </c>
      <c r="X433" s="3" t="str">
        <f t="shared" si="41"/>
        <v/>
      </c>
      <c r="Z433" s="2">
        <v>430</v>
      </c>
      <c r="AA433" s="3" t="s">
        <v>1219</v>
      </c>
      <c r="AB433" s="3" t="s">
        <v>370</v>
      </c>
      <c r="AC433" s="3" t="str">
        <f>IF(AB433='๑. ข้อมูลทั่วไป ๑'!$C$19,$Z433,"")</f>
        <v/>
      </c>
      <c r="AD433" s="3" t="e">
        <f t="shared" si="42"/>
        <v>#NUM!</v>
      </c>
      <c r="AE433" s="3" t="str">
        <f t="shared" si="43"/>
        <v/>
      </c>
      <c r="AF433" s="3" t="e">
        <f>IF($AE433='๑. ข้อมูลทั่วไป ๑'!$C$20,Info!$AD433,"")</f>
        <v>#NUM!</v>
      </c>
    </row>
    <row r="434" spans="14:32" ht="14.5" customHeight="1">
      <c r="N434">
        <v>431</v>
      </c>
      <c r="O434" s="4">
        <v>13160</v>
      </c>
      <c r="P434" s="3" t="s">
        <v>1220</v>
      </c>
      <c r="Q434" s="3" t="s">
        <v>1208</v>
      </c>
      <c r="R434" s="3" t="s">
        <v>380</v>
      </c>
      <c r="S434" s="3" t="s">
        <v>1209</v>
      </c>
      <c r="T434" s="3" t="str">
        <f t="shared" si="38"/>
        <v>บ้านหว้าบางปะอินพระนครศรีอยุธยา</v>
      </c>
      <c r="U434" s="3" t="s">
        <v>232</v>
      </c>
      <c r="V434" s="3" t="str">
        <f t="shared" si="39"/>
        <v/>
      </c>
      <c r="W434" s="3" t="e">
        <f t="shared" si="40"/>
        <v>#NUM!</v>
      </c>
      <c r="X434" s="3" t="str">
        <f t="shared" si="41"/>
        <v/>
      </c>
      <c r="Z434" s="2">
        <v>431</v>
      </c>
      <c r="AA434" s="3" t="s">
        <v>1221</v>
      </c>
      <c r="AB434" s="3" t="s">
        <v>370</v>
      </c>
      <c r="AC434" s="3" t="str">
        <f>IF(AB434='๑. ข้อมูลทั่วไป ๑'!$C$19,$Z434,"")</f>
        <v/>
      </c>
      <c r="AD434" s="3" t="e">
        <f t="shared" si="42"/>
        <v>#NUM!</v>
      </c>
      <c r="AE434" s="3" t="str">
        <f t="shared" si="43"/>
        <v/>
      </c>
      <c r="AF434" s="3" t="e">
        <f>IF($AE434='๑. ข้อมูลทั่วไป ๑'!$C$20,Info!$AD434,"")</f>
        <v>#NUM!</v>
      </c>
    </row>
    <row r="435" spans="14:32" ht="14.5" customHeight="1">
      <c r="N435">
        <v>432</v>
      </c>
      <c r="O435" s="4">
        <v>13160</v>
      </c>
      <c r="P435" s="3" t="s">
        <v>1186</v>
      </c>
      <c r="Q435" s="3" t="s">
        <v>1208</v>
      </c>
      <c r="R435" s="3" t="s">
        <v>380</v>
      </c>
      <c r="S435" s="3" t="s">
        <v>1209</v>
      </c>
      <c r="T435" s="3" t="str">
        <f t="shared" si="38"/>
        <v>วัดยมบางปะอินพระนครศรีอยุธยา</v>
      </c>
      <c r="U435" s="3" t="s">
        <v>232</v>
      </c>
      <c r="V435" s="3" t="str">
        <f t="shared" si="39"/>
        <v/>
      </c>
      <c r="W435" s="3" t="e">
        <f t="shared" si="40"/>
        <v>#NUM!</v>
      </c>
      <c r="X435" s="3" t="str">
        <f t="shared" si="41"/>
        <v/>
      </c>
      <c r="Z435" s="2">
        <v>432</v>
      </c>
      <c r="AA435" s="3" t="s">
        <v>1222</v>
      </c>
      <c r="AB435" s="3" t="s">
        <v>370</v>
      </c>
      <c r="AC435" s="3" t="str">
        <f>IF(AB435='๑. ข้อมูลทั่วไป ๑'!$C$19,$Z435,"")</f>
        <v/>
      </c>
      <c r="AD435" s="3" t="e">
        <f t="shared" si="42"/>
        <v>#NUM!</v>
      </c>
      <c r="AE435" s="3" t="str">
        <f t="shared" si="43"/>
        <v/>
      </c>
      <c r="AF435" s="3" t="e">
        <f>IF($AE435='๑. ข้อมูลทั่วไป ๑'!$C$20,Info!$AD435,"")</f>
        <v>#NUM!</v>
      </c>
    </row>
    <row r="436" spans="14:32" ht="14.5" customHeight="1">
      <c r="N436">
        <v>433</v>
      </c>
      <c r="O436" s="4">
        <v>13160</v>
      </c>
      <c r="P436" s="3" t="s">
        <v>1223</v>
      </c>
      <c r="Q436" s="3" t="s">
        <v>1208</v>
      </c>
      <c r="R436" s="3" t="s">
        <v>380</v>
      </c>
      <c r="S436" s="3" t="s">
        <v>1209</v>
      </c>
      <c r="T436" s="3" t="str">
        <f t="shared" si="38"/>
        <v>บางประแดงบางปะอินพระนครศรีอยุธยา</v>
      </c>
      <c r="U436" s="3" t="s">
        <v>232</v>
      </c>
      <c r="V436" s="3" t="str">
        <f t="shared" si="39"/>
        <v/>
      </c>
      <c r="W436" s="3" t="e">
        <f t="shared" si="40"/>
        <v>#NUM!</v>
      </c>
      <c r="X436" s="3" t="str">
        <f t="shared" si="41"/>
        <v/>
      </c>
      <c r="Z436" s="2">
        <v>433</v>
      </c>
      <c r="AA436" s="3" t="s">
        <v>1224</v>
      </c>
      <c r="AB436" s="3" t="s">
        <v>374</v>
      </c>
      <c r="AC436" s="3" t="str">
        <f>IF(AB436='๑. ข้อมูลทั่วไป ๑'!$C$19,$Z436,"")</f>
        <v/>
      </c>
      <c r="AD436" s="3" t="e">
        <f t="shared" si="42"/>
        <v>#NUM!</v>
      </c>
      <c r="AE436" s="3" t="str">
        <f t="shared" si="43"/>
        <v/>
      </c>
      <c r="AF436" s="3" t="e">
        <f>IF($AE436='๑. ข้อมูลทั่วไป ๑'!$C$20,Info!$AD436,"")</f>
        <v>#NUM!</v>
      </c>
    </row>
    <row r="437" spans="14:32" ht="14.5" customHeight="1">
      <c r="N437">
        <v>434</v>
      </c>
      <c r="O437" s="4">
        <v>13160</v>
      </c>
      <c r="P437" s="3" t="s">
        <v>1225</v>
      </c>
      <c r="Q437" s="3" t="s">
        <v>1208</v>
      </c>
      <c r="R437" s="3" t="s">
        <v>380</v>
      </c>
      <c r="S437" s="3" t="s">
        <v>1209</v>
      </c>
      <c r="T437" s="3" t="str">
        <f t="shared" si="38"/>
        <v>สามเรือนบางปะอินพระนครศรีอยุธยา</v>
      </c>
      <c r="U437" s="3" t="s">
        <v>232</v>
      </c>
      <c r="V437" s="3" t="str">
        <f t="shared" si="39"/>
        <v/>
      </c>
      <c r="W437" s="3" t="e">
        <f t="shared" si="40"/>
        <v>#NUM!</v>
      </c>
      <c r="X437" s="3" t="str">
        <f t="shared" si="41"/>
        <v/>
      </c>
      <c r="Z437" s="2">
        <v>434</v>
      </c>
      <c r="AA437" s="3" t="s">
        <v>1226</v>
      </c>
      <c r="AB437" s="3" t="s">
        <v>374</v>
      </c>
      <c r="AC437" s="3" t="str">
        <f>IF(AB437='๑. ข้อมูลทั่วไป ๑'!$C$19,$Z437,"")</f>
        <v/>
      </c>
      <c r="AD437" s="3" t="e">
        <f t="shared" si="42"/>
        <v>#NUM!</v>
      </c>
      <c r="AE437" s="3" t="str">
        <f t="shared" si="43"/>
        <v/>
      </c>
      <c r="AF437" s="3" t="e">
        <f>IF($AE437='๑. ข้อมูลทั่วไป ๑'!$C$20,Info!$AD437,"")</f>
        <v>#NUM!</v>
      </c>
    </row>
    <row r="438" spans="14:32" ht="14.5" customHeight="1">
      <c r="N438">
        <v>435</v>
      </c>
      <c r="O438" s="4">
        <v>13160</v>
      </c>
      <c r="P438" s="3" t="s">
        <v>1227</v>
      </c>
      <c r="Q438" s="3" t="s">
        <v>1208</v>
      </c>
      <c r="R438" s="3" t="s">
        <v>380</v>
      </c>
      <c r="S438" s="3" t="s">
        <v>1209</v>
      </c>
      <c r="T438" s="3" t="str">
        <f t="shared" si="38"/>
        <v>เกาะเกิดบางปะอินพระนครศรีอยุธยา</v>
      </c>
      <c r="U438" s="3" t="s">
        <v>232</v>
      </c>
      <c r="V438" s="3" t="str">
        <f t="shared" si="39"/>
        <v/>
      </c>
      <c r="W438" s="3" t="e">
        <f t="shared" si="40"/>
        <v>#NUM!</v>
      </c>
      <c r="X438" s="3" t="str">
        <f t="shared" si="41"/>
        <v/>
      </c>
      <c r="Z438" s="2">
        <v>435</v>
      </c>
      <c r="AA438" s="3" t="s">
        <v>1228</v>
      </c>
      <c r="AB438" s="3" t="s">
        <v>374</v>
      </c>
      <c r="AC438" s="3" t="str">
        <f>IF(AB438='๑. ข้อมูลทั่วไป ๑'!$C$19,$Z438,"")</f>
        <v/>
      </c>
      <c r="AD438" s="3" t="e">
        <f t="shared" si="42"/>
        <v>#NUM!</v>
      </c>
      <c r="AE438" s="3" t="str">
        <f t="shared" si="43"/>
        <v/>
      </c>
      <c r="AF438" s="3" t="e">
        <f>IF($AE438='๑. ข้อมูลทั่วไป ๑'!$C$20,Info!$AD438,"")</f>
        <v>#NUM!</v>
      </c>
    </row>
    <row r="439" spans="14:32" ht="14.5" customHeight="1">
      <c r="N439">
        <v>436</v>
      </c>
      <c r="O439" s="4">
        <v>13160</v>
      </c>
      <c r="P439" s="3" t="s">
        <v>1229</v>
      </c>
      <c r="Q439" s="3" t="s">
        <v>1208</v>
      </c>
      <c r="R439" s="3" t="s">
        <v>380</v>
      </c>
      <c r="S439" s="3" t="s">
        <v>1209</v>
      </c>
      <c r="T439" s="3" t="str">
        <f t="shared" si="38"/>
        <v>บ้านพลับบางปะอินพระนครศรีอยุธยา</v>
      </c>
      <c r="U439" s="3" t="s">
        <v>232</v>
      </c>
      <c r="V439" s="3" t="str">
        <f t="shared" si="39"/>
        <v/>
      </c>
      <c r="W439" s="3" t="e">
        <f t="shared" si="40"/>
        <v>#NUM!</v>
      </c>
      <c r="X439" s="3" t="str">
        <f t="shared" si="41"/>
        <v/>
      </c>
      <c r="Z439" s="2">
        <v>436</v>
      </c>
      <c r="AA439" s="3" t="s">
        <v>1230</v>
      </c>
      <c r="AB439" s="3" t="s">
        <v>374</v>
      </c>
      <c r="AC439" s="3" t="str">
        <f>IF(AB439='๑. ข้อมูลทั่วไป ๑'!$C$19,$Z439,"")</f>
        <v/>
      </c>
      <c r="AD439" s="3" t="e">
        <f t="shared" si="42"/>
        <v>#NUM!</v>
      </c>
      <c r="AE439" s="3" t="str">
        <f t="shared" si="43"/>
        <v/>
      </c>
      <c r="AF439" s="3" t="e">
        <f>IF($AE439='๑. ข้อมูลทั่วไป ๑'!$C$20,Info!$AD439,"")</f>
        <v>#NUM!</v>
      </c>
    </row>
    <row r="440" spans="14:32" ht="14.5" customHeight="1">
      <c r="N440">
        <v>437</v>
      </c>
      <c r="O440" s="4">
        <v>13160</v>
      </c>
      <c r="P440" s="3" t="s">
        <v>1148</v>
      </c>
      <c r="Q440" s="3" t="s">
        <v>1208</v>
      </c>
      <c r="R440" s="3" t="s">
        <v>380</v>
      </c>
      <c r="S440" s="3" t="s">
        <v>1209</v>
      </c>
      <c r="T440" s="3" t="str">
        <f t="shared" si="38"/>
        <v>บ้านแป้งบางปะอินพระนครศรีอยุธยา</v>
      </c>
      <c r="U440" s="3" t="s">
        <v>232</v>
      </c>
      <c r="V440" s="3" t="str">
        <f t="shared" si="39"/>
        <v/>
      </c>
      <c r="W440" s="3" t="e">
        <f t="shared" si="40"/>
        <v>#NUM!</v>
      </c>
      <c r="X440" s="3" t="str">
        <f t="shared" si="41"/>
        <v/>
      </c>
      <c r="Z440" s="2">
        <v>437</v>
      </c>
      <c r="AA440" s="3" t="s">
        <v>1231</v>
      </c>
      <c r="AB440" s="3" t="s">
        <v>374</v>
      </c>
      <c r="AC440" s="3" t="str">
        <f>IF(AB440='๑. ข้อมูลทั่วไป ๑'!$C$19,$Z440,"")</f>
        <v/>
      </c>
      <c r="AD440" s="3" t="e">
        <f t="shared" si="42"/>
        <v>#NUM!</v>
      </c>
      <c r="AE440" s="3" t="str">
        <f t="shared" si="43"/>
        <v/>
      </c>
      <c r="AF440" s="3" t="e">
        <f>IF($AE440='๑. ข้อมูลทั่วไป ๑'!$C$20,Info!$AD440,"")</f>
        <v>#NUM!</v>
      </c>
    </row>
    <row r="441" spans="14:32" ht="14.5" customHeight="1">
      <c r="N441">
        <v>438</v>
      </c>
      <c r="O441" s="4">
        <v>13160</v>
      </c>
      <c r="P441" s="3" t="s">
        <v>1232</v>
      </c>
      <c r="Q441" s="3" t="s">
        <v>1208</v>
      </c>
      <c r="R441" s="3" t="s">
        <v>380</v>
      </c>
      <c r="S441" s="3" t="s">
        <v>1209</v>
      </c>
      <c r="T441" s="3" t="str">
        <f t="shared" si="38"/>
        <v>คุ้งลานบางปะอินพระนครศรีอยุธยา</v>
      </c>
      <c r="U441" s="3" t="s">
        <v>232</v>
      </c>
      <c r="V441" s="3" t="str">
        <f t="shared" si="39"/>
        <v/>
      </c>
      <c r="W441" s="3" t="e">
        <f t="shared" si="40"/>
        <v>#NUM!</v>
      </c>
      <c r="X441" s="3" t="str">
        <f t="shared" si="41"/>
        <v/>
      </c>
      <c r="Z441" s="2">
        <v>438</v>
      </c>
      <c r="AA441" s="3" t="s">
        <v>1233</v>
      </c>
      <c r="AB441" s="3" t="s">
        <v>374</v>
      </c>
      <c r="AC441" s="3" t="str">
        <f>IF(AB441='๑. ข้อมูลทั่วไป ๑'!$C$19,$Z441,"")</f>
        <v/>
      </c>
      <c r="AD441" s="3" t="e">
        <f t="shared" si="42"/>
        <v>#NUM!</v>
      </c>
      <c r="AE441" s="3" t="str">
        <f t="shared" si="43"/>
        <v/>
      </c>
      <c r="AF441" s="3" t="e">
        <f>IF($AE441='๑. ข้อมูลทั่วไป ๑'!$C$20,Info!$AD441,"")</f>
        <v>#NUM!</v>
      </c>
    </row>
    <row r="442" spans="14:32" ht="14.5" customHeight="1">
      <c r="N442">
        <v>439</v>
      </c>
      <c r="O442" s="4">
        <v>13160</v>
      </c>
      <c r="P442" s="3" t="s">
        <v>327</v>
      </c>
      <c r="Q442" s="3" t="s">
        <v>1208</v>
      </c>
      <c r="R442" s="3" t="s">
        <v>380</v>
      </c>
      <c r="S442" s="3" t="s">
        <v>1209</v>
      </c>
      <c r="T442" s="3" t="str">
        <f t="shared" si="38"/>
        <v>ตลิ่งชันบางปะอินพระนครศรีอยุธยา</v>
      </c>
      <c r="U442" s="3" t="s">
        <v>232</v>
      </c>
      <c r="V442" s="3" t="str">
        <f t="shared" si="39"/>
        <v/>
      </c>
      <c r="W442" s="3" t="e">
        <f t="shared" si="40"/>
        <v>#NUM!</v>
      </c>
      <c r="X442" s="3" t="str">
        <f t="shared" si="41"/>
        <v/>
      </c>
      <c r="Z442" s="2">
        <v>439</v>
      </c>
      <c r="AA442" s="3" t="s">
        <v>1234</v>
      </c>
      <c r="AB442" s="3" t="s">
        <v>374</v>
      </c>
      <c r="AC442" s="3" t="str">
        <f>IF(AB442='๑. ข้อมูลทั่วไป ๑'!$C$19,$Z442,"")</f>
        <v/>
      </c>
      <c r="AD442" s="3" t="e">
        <f t="shared" si="42"/>
        <v>#NUM!</v>
      </c>
      <c r="AE442" s="3" t="str">
        <f t="shared" si="43"/>
        <v/>
      </c>
      <c r="AF442" s="3" t="e">
        <f>IF($AE442='๑. ข้อมูลทั่วไป ๑'!$C$20,Info!$AD442,"")</f>
        <v>#NUM!</v>
      </c>
    </row>
    <row r="443" spans="14:32" ht="14.5" customHeight="1">
      <c r="N443">
        <v>440</v>
      </c>
      <c r="O443" s="4">
        <v>13170</v>
      </c>
      <c r="P443" s="3" t="s">
        <v>1228</v>
      </c>
      <c r="Q443" s="3" t="s">
        <v>1208</v>
      </c>
      <c r="R443" s="3" t="s">
        <v>380</v>
      </c>
      <c r="S443" s="3" t="s">
        <v>1209</v>
      </c>
      <c r="T443" s="3" t="str">
        <f t="shared" si="38"/>
        <v>บ้านสร้างบางปะอินพระนครศรีอยุธยา</v>
      </c>
      <c r="U443" s="3" t="s">
        <v>232</v>
      </c>
      <c r="V443" s="3" t="str">
        <f t="shared" si="39"/>
        <v/>
      </c>
      <c r="W443" s="3" t="e">
        <f t="shared" si="40"/>
        <v>#NUM!</v>
      </c>
      <c r="X443" s="3" t="str">
        <f t="shared" si="41"/>
        <v/>
      </c>
      <c r="Z443" s="2">
        <v>440</v>
      </c>
      <c r="AA443" s="3" t="s">
        <v>1235</v>
      </c>
      <c r="AB443" s="3" t="s">
        <v>377</v>
      </c>
      <c r="AC443" s="3" t="str">
        <f>IF(AB443='๑. ข้อมูลทั่วไป ๑'!$C$19,$Z443,"")</f>
        <v/>
      </c>
      <c r="AD443" s="3" t="e">
        <f t="shared" si="42"/>
        <v>#NUM!</v>
      </c>
      <c r="AE443" s="3" t="str">
        <f t="shared" si="43"/>
        <v/>
      </c>
      <c r="AF443" s="3" t="e">
        <f>IF($AE443='๑. ข้อมูลทั่วไป ๑'!$C$20,Info!$AD443,"")</f>
        <v>#NUM!</v>
      </c>
    </row>
    <row r="444" spans="14:32" ht="14.5" customHeight="1">
      <c r="N444">
        <v>441</v>
      </c>
      <c r="O444" s="4">
        <v>13160</v>
      </c>
      <c r="P444" s="3" t="s">
        <v>1236</v>
      </c>
      <c r="Q444" s="3" t="s">
        <v>1208</v>
      </c>
      <c r="R444" s="3" t="s">
        <v>380</v>
      </c>
      <c r="S444" s="3" t="s">
        <v>1209</v>
      </c>
      <c r="T444" s="3" t="str">
        <f t="shared" si="38"/>
        <v>ตลาดเกรียบบางปะอินพระนครศรีอยุธยา</v>
      </c>
      <c r="U444" s="3" t="s">
        <v>232</v>
      </c>
      <c r="V444" s="3" t="str">
        <f t="shared" si="39"/>
        <v/>
      </c>
      <c r="W444" s="3" t="e">
        <f t="shared" si="40"/>
        <v>#NUM!</v>
      </c>
      <c r="X444" s="3" t="str">
        <f t="shared" si="41"/>
        <v/>
      </c>
      <c r="Z444" s="2">
        <v>441</v>
      </c>
      <c r="AA444" s="3" t="s">
        <v>1237</v>
      </c>
      <c r="AB444" s="3" t="s">
        <v>377</v>
      </c>
      <c r="AC444" s="3" t="str">
        <f>IF(AB444='๑. ข้อมูลทั่วไป ๑'!$C$19,$Z444,"")</f>
        <v/>
      </c>
      <c r="AD444" s="3" t="e">
        <f t="shared" si="42"/>
        <v>#NUM!</v>
      </c>
      <c r="AE444" s="3" t="str">
        <f t="shared" si="43"/>
        <v/>
      </c>
      <c r="AF444" s="3" t="e">
        <f>IF($AE444='๑. ข้อมูลทั่วไป ๑'!$C$20,Info!$AD444,"")</f>
        <v>#NUM!</v>
      </c>
    </row>
    <row r="445" spans="14:32" ht="14.5" customHeight="1">
      <c r="N445">
        <v>442</v>
      </c>
      <c r="O445" s="4">
        <v>13160</v>
      </c>
      <c r="P445" s="3" t="s">
        <v>1238</v>
      </c>
      <c r="Q445" s="3" t="s">
        <v>1208</v>
      </c>
      <c r="R445" s="3" t="s">
        <v>380</v>
      </c>
      <c r="S445" s="3" t="s">
        <v>1209</v>
      </c>
      <c r="T445" s="3" t="str">
        <f t="shared" si="38"/>
        <v>ขนอนหลวงบางปะอินพระนครศรีอยุธยา</v>
      </c>
      <c r="U445" s="3" t="s">
        <v>232</v>
      </c>
      <c r="V445" s="3" t="str">
        <f t="shared" si="39"/>
        <v/>
      </c>
      <c r="W445" s="3" t="e">
        <f t="shared" si="40"/>
        <v>#NUM!</v>
      </c>
      <c r="X445" s="3" t="str">
        <f t="shared" si="41"/>
        <v/>
      </c>
      <c r="Z445" s="2">
        <v>442</v>
      </c>
      <c r="AA445" s="3" t="s">
        <v>1239</v>
      </c>
      <c r="AB445" s="3" t="s">
        <v>377</v>
      </c>
      <c r="AC445" s="3" t="str">
        <f>IF(AB445='๑. ข้อมูลทั่วไป ๑'!$C$19,$Z445,"")</f>
        <v/>
      </c>
      <c r="AD445" s="3" t="e">
        <f t="shared" si="42"/>
        <v>#NUM!</v>
      </c>
      <c r="AE445" s="3" t="str">
        <f t="shared" si="43"/>
        <v/>
      </c>
      <c r="AF445" s="3" t="e">
        <f>IF($AE445='๑. ข้อมูลทั่วไป ๑'!$C$20,Info!$AD445,"")</f>
        <v>#NUM!</v>
      </c>
    </row>
    <row r="446" spans="14:32" ht="14.5" customHeight="1">
      <c r="N446">
        <v>443</v>
      </c>
      <c r="O446" s="4">
        <v>13220</v>
      </c>
      <c r="P446" s="3" t="s">
        <v>1240</v>
      </c>
      <c r="Q446" s="3" t="s">
        <v>1240</v>
      </c>
      <c r="R446" s="3" t="s">
        <v>380</v>
      </c>
      <c r="S446" s="3" t="s">
        <v>1241</v>
      </c>
      <c r="T446" s="3" t="str">
        <f t="shared" si="38"/>
        <v>บางปะหันบางปะหันพระนครศรีอยุธยา</v>
      </c>
      <c r="U446" s="3" t="s">
        <v>232</v>
      </c>
      <c r="V446" s="3" t="str">
        <f t="shared" si="39"/>
        <v/>
      </c>
      <c r="W446" s="3" t="e">
        <f t="shared" si="40"/>
        <v>#NUM!</v>
      </c>
      <c r="X446" s="3" t="str">
        <f t="shared" si="41"/>
        <v/>
      </c>
      <c r="Z446" s="2">
        <v>443</v>
      </c>
      <c r="AA446" s="3" t="s">
        <v>1242</v>
      </c>
      <c r="AB446" s="3" t="s">
        <v>377</v>
      </c>
      <c r="AC446" s="3" t="str">
        <f>IF(AB446='๑. ข้อมูลทั่วไป ๑'!$C$19,$Z446,"")</f>
        <v/>
      </c>
      <c r="AD446" s="3" t="e">
        <f t="shared" si="42"/>
        <v>#NUM!</v>
      </c>
      <c r="AE446" s="3" t="str">
        <f t="shared" si="43"/>
        <v/>
      </c>
      <c r="AF446" s="3" t="e">
        <f>IF($AE446='๑. ข้อมูลทั่วไป ๑'!$C$20,Info!$AD446,"")</f>
        <v>#NUM!</v>
      </c>
    </row>
    <row r="447" spans="14:32" ht="14.5" customHeight="1">
      <c r="N447">
        <v>444</v>
      </c>
      <c r="O447" s="4">
        <v>13220</v>
      </c>
      <c r="P447" s="3" t="s">
        <v>1243</v>
      </c>
      <c r="Q447" s="3" t="s">
        <v>1240</v>
      </c>
      <c r="R447" s="3" t="s">
        <v>380</v>
      </c>
      <c r="S447" s="3" t="s">
        <v>1241</v>
      </c>
      <c r="T447" s="3" t="str">
        <f t="shared" si="38"/>
        <v>ขยายบางปะหันพระนครศรีอยุธยา</v>
      </c>
      <c r="U447" s="3" t="s">
        <v>232</v>
      </c>
      <c r="V447" s="3" t="str">
        <f t="shared" si="39"/>
        <v/>
      </c>
      <c r="W447" s="3" t="e">
        <f t="shared" si="40"/>
        <v>#NUM!</v>
      </c>
      <c r="X447" s="3" t="str">
        <f t="shared" si="41"/>
        <v/>
      </c>
      <c r="Z447" s="2">
        <v>444</v>
      </c>
      <c r="AA447" s="3" t="s">
        <v>1244</v>
      </c>
      <c r="AB447" s="3" t="s">
        <v>377</v>
      </c>
      <c r="AC447" s="3" t="str">
        <f>IF(AB447='๑. ข้อมูลทั่วไป ๑'!$C$19,$Z447,"")</f>
        <v/>
      </c>
      <c r="AD447" s="3" t="e">
        <f t="shared" si="42"/>
        <v>#NUM!</v>
      </c>
      <c r="AE447" s="3" t="str">
        <f t="shared" si="43"/>
        <v/>
      </c>
      <c r="AF447" s="3" t="e">
        <f>IF($AE447='๑. ข้อมูลทั่วไป ๑'!$C$20,Info!$AD447,"")</f>
        <v>#NUM!</v>
      </c>
    </row>
    <row r="448" spans="14:32" ht="14.5" customHeight="1">
      <c r="N448">
        <v>445</v>
      </c>
      <c r="O448" s="4">
        <v>13220</v>
      </c>
      <c r="P448" s="3" t="s">
        <v>953</v>
      </c>
      <c r="Q448" s="3" t="s">
        <v>1240</v>
      </c>
      <c r="R448" s="3" t="s">
        <v>380</v>
      </c>
      <c r="S448" s="3" t="s">
        <v>1241</v>
      </c>
      <c r="T448" s="3" t="str">
        <f t="shared" si="38"/>
        <v>บางเดื่อบางปะหันพระนครศรีอยุธยา</v>
      </c>
      <c r="U448" s="3" t="s">
        <v>232</v>
      </c>
      <c r="V448" s="3" t="str">
        <f t="shared" si="39"/>
        <v/>
      </c>
      <c r="W448" s="3" t="e">
        <f t="shared" si="40"/>
        <v>#NUM!</v>
      </c>
      <c r="X448" s="3" t="str">
        <f t="shared" si="41"/>
        <v/>
      </c>
      <c r="Z448" s="2">
        <v>445</v>
      </c>
      <c r="AA448" s="3" t="s">
        <v>1245</v>
      </c>
      <c r="AB448" s="3" t="s">
        <v>377</v>
      </c>
      <c r="AC448" s="3" t="str">
        <f>IF(AB448='๑. ข้อมูลทั่วไป ๑'!$C$19,$Z448,"")</f>
        <v/>
      </c>
      <c r="AD448" s="3" t="e">
        <f t="shared" si="42"/>
        <v>#NUM!</v>
      </c>
      <c r="AE448" s="3" t="str">
        <f t="shared" si="43"/>
        <v/>
      </c>
      <c r="AF448" s="3" t="e">
        <f>IF($AE448='๑. ข้อมูลทั่วไป ๑'!$C$20,Info!$AD448,"")</f>
        <v>#NUM!</v>
      </c>
    </row>
    <row r="449" spans="14:32" ht="14.5" customHeight="1">
      <c r="N449">
        <v>446</v>
      </c>
      <c r="O449" s="4">
        <v>13220</v>
      </c>
      <c r="P449" s="3" t="s">
        <v>1246</v>
      </c>
      <c r="Q449" s="3" t="s">
        <v>1240</v>
      </c>
      <c r="R449" s="3" t="s">
        <v>380</v>
      </c>
      <c r="S449" s="3" t="s">
        <v>1241</v>
      </c>
      <c r="T449" s="3" t="str">
        <f t="shared" si="38"/>
        <v>เสาธงบางปะหันพระนครศรีอยุธยา</v>
      </c>
      <c r="U449" s="3" t="s">
        <v>232</v>
      </c>
      <c r="V449" s="3" t="str">
        <f t="shared" si="39"/>
        <v/>
      </c>
      <c r="W449" s="3" t="e">
        <f t="shared" si="40"/>
        <v>#NUM!</v>
      </c>
      <c r="X449" s="3" t="str">
        <f t="shared" si="41"/>
        <v/>
      </c>
      <c r="Z449" s="2">
        <v>446</v>
      </c>
      <c r="AA449" s="3" t="s">
        <v>1247</v>
      </c>
      <c r="AB449" s="3" t="s">
        <v>377</v>
      </c>
      <c r="AC449" s="3" t="str">
        <f>IF(AB449='๑. ข้อมูลทั่วไป ๑'!$C$19,$Z449,"")</f>
        <v/>
      </c>
      <c r="AD449" s="3" t="e">
        <f t="shared" si="42"/>
        <v>#NUM!</v>
      </c>
      <c r="AE449" s="3" t="str">
        <f t="shared" si="43"/>
        <v/>
      </c>
      <c r="AF449" s="3" t="e">
        <f>IF($AE449='๑. ข้อมูลทั่วไป ๑'!$C$20,Info!$AD449,"")</f>
        <v>#NUM!</v>
      </c>
    </row>
    <row r="450" spans="14:32" ht="14.5" customHeight="1">
      <c r="N450">
        <v>447</v>
      </c>
      <c r="O450" s="4">
        <v>13220</v>
      </c>
      <c r="P450" s="3" t="s">
        <v>1248</v>
      </c>
      <c r="Q450" s="3" t="s">
        <v>1240</v>
      </c>
      <c r="R450" s="3" t="s">
        <v>380</v>
      </c>
      <c r="S450" s="3" t="s">
        <v>1241</v>
      </c>
      <c r="T450" s="3" t="str">
        <f t="shared" si="38"/>
        <v>ทางกลางบางปะหันพระนครศรีอยุธยา</v>
      </c>
      <c r="U450" s="3" t="s">
        <v>232</v>
      </c>
      <c r="V450" s="3" t="str">
        <f t="shared" si="39"/>
        <v/>
      </c>
      <c r="W450" s="3" t="e">
        <f t="shared" si="40"/>
        <v>#NUM!</v>
      </c>
      <c r="X450" s="3" t="str">
        <f t="shared" si="41"/>
        <v/>
      </c>
      <c r="Z450" s="2">
        <v>447</v>
      </c>
      <c r="AA450" s="3" t="s">
        <v>1249</v>
      </c>
      <c r="AB450" s="3" t="s">
        <v>377</v>
      </c>
      <c r="AC450" s="3" t="str">
        <f>IF(AB450='๑. ข้อมูลทั่วไป ๑'!$C$19,$Z450,"")</f>
        <v/>
      </c>
      <c r="AD450" s="3" t="e">
        <f t="shared" si="42"/>
        <v>#NUM!</v>
      </c>
      <c r="AE450" s="3" t="str">
        <f t="shared" si="43"/>
        <v/>
      </c>
      <c r="AF450" s="3" t="e">
        <f>IF($AE450='๑. ข้อมูลทั่วไป ๑'!$C$20,Info!$AD450,"")</f>
        <v>#NUM!</v>
      </c>
    </row>
    <row r="451" spans="14:32" ht="14.5" customHeight="1">
      <c r="N451">
        <v>448</v>
      </c>
      <c r="O451" s="4">
        <v>13220</v>
      </c>
      <c r="P451" s="3" t="s">
        <v>1250</v>
      </c>
      <c r="Q451" s="3" t="s">
        <v>1240</v>
      </c>
      <c r="R451" s="3" t="s">
        <v>380</v>
      </c>
      <c r="S451" s="3" t="s">
        <v>1241</v>
      </c>
      <c r="T451" s="3" t="str">
        <f t="shared" si="38"/>
        <v>บางเพลิงบางปะหันพระนครศรีอยุธยา</v>
      </c>
      <c r="U451" s="3" t="s">
        <v>232</v>
      </c>
      <c r="V451" s="3" t="str">
        <f t="shared" si="39"/>
        <v/>
      </c>
      <c r="W451" s="3" t="e">
        <f t="shared" si="40"/>
        <v>#NUM!</v>
      </c>
      <c r="X451" s="3" t="str">
        <f t="shared" si="41"/>
        <v/>
      </c>
      <c r="Z451" s="2">
        <v>448</v>
      </c>
      <c r="AA451" s="3" t="s">
        <v>1251</v>
      </c>
      <c r="AB451" s="3" t="s">
        <v>377</v>
      </c>
      <c r="AC451" s="3" t="str">
        <f>IF(AB451='๑. ข้อมูลทั่วไป ๑'!$C$19,$Z451,"")</f>
        <v/>
      </c>
      <c r="AD451" s="3" t="e">
        <f t="shared" si="42"/>
        <v>#NUM!</v>
      </c>
      <c r="AE451" s="3" t="str">
        <f t="shared" si="43"/>
        <v/>
      </c>
      <c r="AF451" s="3" t="e">
        <f>IF($AE451='๑. ข้อมูลทั่วไป ๑'!$C$20,Info!$AD451,"")</f>
        <v>#NUM!</v>
      </c>
    </row>
    <row r="452" spans="14:32" ht="14.5" customHeight="1">
      <c r="N452">
        <v>449</v>
      </c>
      <c r="O452" s="4">
        <v>13220</v>
      </c>
      <c r="P452" s="3" t="s">
        <v>1252</v>
      </c>
      <c r="Q452" s="3" t="s">
        <v>1240</v>
      </c>
      <c r="R452" s="3" t="s">
        <v>380</v>
      </c>
      <c r="S452" s="3" t="s">
        <v>1241</v>
      </c>
      <c r="T452" s="3" t="str">
        <f t="shared" si="38"/>
        <v>หันสังบางปะหันพระนครศรีอยุธยา</v>
      </c>
      <c r="U452" s="3" t="s">
        <v>232</v>
      </c>
      <c r="V452" s="3" t="str">
        <f t="shared" si="39"/>
        <v/>
      </c>
      <c r="W452" s="3" t="e">
        <f t="shared" si="40"/>
        <v>#NUM!</v>
      </c>
      <c r="X452" s="3" t="str">
        <f t="shared" si="41"/>
        <v/>
      </c>
      <c r="Z452" s="2">
        <v>449</v>
      </c>
      <c r="AA452" s="3" t="s">
        <v>1253</v>
      </c>
      <c r="AB452" s="3" t="s">
        <v>377</v>
      </c>
      <c r="AC452" s="3" t="str">
        <f>IF(AB452='๑. ข้อมูลทั่วไป ๑'!$C$19,$Z452,"")</f>
        <v/>
      </c>
      <c r="AD452" s="3" t="e">
        <f t="shared" si="42"/>
        <v>#NUM!</v>
      </c>
      <c r="AE452" s="3" t="str">
        <f t="shared" si="43"/>
        <v/>
      </c>
      <c r="AF452" s="3" t="e">
        <f>IF($AE452='๑. ข้อมูลทั่วไป ๑'!$C$20,Info!$AD452,"")</f>
        <v>#NUM!</v>
      </c>
    </row>
    <row r="453" spans="14:32" ht="14.5" customHeight="1">
      <c r="N453">
        <v>450</v>
      </c>
      <c r="O453" s="4">
        <v>13220</v>
      </c>
      <c r="P453" s="3" t="s">
        <v>1254</v>
      </c>
      <c r="Q453" s="3" t="s">
        <v>1240</v>
      </c>
      <c r="R453" s="3" t="s">
        <v>380</v>
      </c>
      <c r="S453" s="3" t="s">
        <v>1241</v>
      </c>
      <c r="T453" s="3" t="str">
        <f t="shared" ref="T453:T516" si="44">P453&amp;Q453&amp;R453</f>
        <v>บางนางร้าบางปะหันพระนครศรีอยุธยา</v>
      </c>
      <c r="U453" s="3" t="s">
        <v>232</v>
      </c>
      <c r="V453" s="3" t="str">
        <f t="shared" ref="V453:V516" si="45">IF($V$1=$S453,$N453,"")</f>
        <v/>
      </c>
      <c r="W453" s="3" t="e">
        <f t="shared" ref="W453:W516" si="46">SMALL($V$4:$V$7439,N453)</f>
        <v>#NUM!</v>
      </c>
      <c r="X453" s="3" t="str">
        <f t="shared" ref="X453:X516" si="47">IFERROR(INDEX($P$4:$P$7439,$W453,1),"")</f>
        <v/>
      </c>
      <c r="Z453" s="2">
        <v>450</v>
      </c>
      <c r="AA453" s="3" t="s">
        <v>1255</v>
      </c>
      <c r="AB453" s="3" t="s">
        <v>377</v>
      </c>
      <c r="AC453" s="3" t="str">
        <f>IF(AB453='๑. ข้อมูลทั่วไป ๑'!$C$19,$Z453,"")</f>
        <v/>
      </c>
      <c r="AD453" s="3" t="e">
        <f t="shared" ref="AD453:AD516" si="48">SMALL($AC$4:$AC$931,$Z453)</f>
        <v>#NUM!</v>
      </c>
      <c r="AE453" s="3" t="str">
        <f t="shared" ref="AE453:AE516" si="49">IFERROR(INDEX($AA$4:$AA$931,$AD453,1),"")</f>
        <v/>
      </c>
      <c r="AF453" s="3" t="e">
        <f>IF($AE453='๑. ข้อมูลทั่วไป ๑'!$C$20,Info!$AD453,"")</f>
        <v>#NUM!</v>
      </c>
    </row>
    <row r="454" spans="14:32" ht="14.5" customHeight="1">
      <c r="N454">
        <v>451</v>
      </c>
      <c r="O454" s="4">
        <v>13220</v>
      </c>
      <c r="P454" s="3" t="s">
        <v>1256</v>
      </c>
      <c r="Q454" s="3" t="s">
        <v>1240</v>
      </c>
      <c r="R454" s="3" t="s">
        <v>380</v>
      </c>
      <c r="S454" s="3" t="s">
        <v>1241</v>
      </c>
      <c r="T454" s="3" t="str">
        <f t="shared" si="44"/>
        <v>ตานิมบางปะหันพระนครศรีอยุธยา</v>
      </c>
      <c r="U454" s="3" t="s">
        <v>232</v>
      </c>
      <c r="V454" s="3" t="str">
        <f t="shared" si="45"/>
        <v/>
      </c>
      <c r="W454" s="3" t="e">
        <f t="shared" si="46"/>
        <v>#NUM!</v>
      </c>
      <c r="X454" s="3" t="str">
        <f t="shared" si="47"/>
        <v/>
      </c>
      <c r="Z454" s="2">
        <v>451</v>
      </c>
      <c r="AA454" s="3" t="s">
        <v>1257</v>
      </c>
      <c r="AB454" s="3" t="s">
        <v>377</v>
      </c>
      <c r="AC454" s="3" t="str">
        <f>IF(AB454='๑. ข้อมูลทั่วไป ๑'!$C$19,$Z454,"")</f>
        <v/>
      </c>
      <c r="AD454" s="3" t="e">
        <f t="shared" si="48"/>
        <v>#NUM!</v>
      </c>
      <c r="AE454" s="3" t="str">
        <f t="shared" si="49"/>
        <v/>
      </c>
      <c r="AF454" s="3" t="e">
        <f>IF($AE454='๑. ข้อมูลทั่วไป ๑'!$C$20,Info!$AD454,"")</f>
        <v>#NUM!</v>
      </c>
    </row>
    <row r="455" spans="14:32" ht="14.5" customHeight="1">
      <c r="N455">
        <v>452</v>
      </c>
      <c r="O455" s="4">
        <v>13220</v>
      </c>
      <c r="P455" s="3" t="s">
        <v>1258</v>
      </c>
      <c r="Q455" s="3" t="s">
        <v>1240</v>
      </c>
      <c r="R455" s="3" t="s">
        <v>380</v>
      </c>
      <c r="S455" s="3" t="s">
        <v>1241</v>
      </c>
      <c r="T455" s="3" t="str">
        <f t="shared" si="44"/>
        <v>ทับน้ำบางปะหันพระนครศรีอยุธยา</v>
      </c>
      <c r="U455" s="3" t="s">
        <v>232</v>
      </c>
      <c r="V455" s="3" t="str">
        <f t="shared" si="45"/>
        <v/>
      </c>
      <c r="W455" s="3" t="e">
        <f t="shared" si="46"/>
        <v>#NUM!</v>
      </c>
      <c r="X455" s="3" t="str">
        <f t="shared" si="47"/>
        <v/>
      </c>
      <c r="Z455" s="2">
        <v>452</v>
      </c>
      <c r="AA455" s="3" t="s">
        <v>1097</v>
      </c>
      <c r="AB455" s="3" t="s">
        <v>380</v>
      </c>
      <c r="AC455" s="3" t="str">
        <f>IF(AB455='๑. ข้อมูลทั่วไป ๑'!$C$19,$Z455,"")</f>
        <v/>
      </c>
      <c r="AD455" s="3" t="e">
        <f t="shared" si="48"/>
        <v>#NUM!</v>
      </c>
      <c r="AE455" s="3" t="str">
        <f t="shared" si="49"/>
        <v/>
      </c>
      <c r="AF455" s="3" t="e">
        <f>IF($AE455='๑. ข้อมูลทั่วไป ๑'!$C$20,Info!$AD455,"")</f>
        <v>#NUM!</v>
      </c>
    </row>
    <row r="456" spans="14:32" ht="14.5" customHeight="1">
      <c r="N456">
        <v>453</v>
      </c>
      <c r="O456" s="4">
        <v>13220</v>
      </c>
      <c r="P456" s="3" t="s">
        <v>1171</v>
      </c>
      <c r="Q456" s="3" t="s">
        <v>1240</v>
      </c>
      <c r="R456" s="3" t="s">
        <v>380</v>
      </c>
      <c r="S456" s="3" t="s">
        <v>1241</v>
      </c>
      <c r="T456" s="3" t="str">
        <f t="shared" si="44"/>
        <v>บ้านม้าบางปะหันพระนครศรีอยุธยา</v>
      </c>
      <c r="U456" s="3" t="s">
        <v>232</v>
      </c>
      <c r="V456" s="3" t="str">
        <f t="shared" si="45"/>
        <v/>
      </c>
      <c r="W456" s="3" t="e">
        <f t="shared" si="46"/>
        <v>#NUM!</v>
      </c>
      <c r="X456" s="3" t="str">
        <f t="shared" si="47"/>
        <v/>
      </c>
      <c r="Z456" s="2">
        <v>453</v>
      </c>
      <c r="AA456" s="3" t="s">
        <v>1117</v>
      </c>
      <c r="AB456" s="3" t="s">
        <v>380</v>
      </c>
      <c r="AC456" s="3" t="str">
        <f>IF(AB456='๑. ข้อมูลทั่วไป ๑'!$C$19,$Z456,"")</f>
        <v/>
      </c>
      <c r="AD456" s="3" t="e">
        <f t="shared" si="48"/>
        <v>#NUM!</v>
      </c>
      <c r="AE456" s="3" t="str">
        <f t="shared" si="49"/>
        <v/>
      </c>
      <c r="AF456" s="3" t="e">
        <f>IF($AE456='๑. ข้อมูลทั่วไป ๑'!$C$20,Info!$AD456,"")</f>
        <v>#NUM!</v>
      </c>
    </row>
    <row r="457" spans="14:32" ht="14.5" customHeight="1">
      <c r="N457">
        <v>454</v>
      </c>
      <c r="O457" s="4">
        <v>13220</v>
      </c>
      <c r="P457" s="3" t="s">
        <v>1259</v>
      </c>
      <c r="Q457" s="3" t="s">
        <v>1240</v>
      </c>
      <c r="R457" s="3" t="s">
        <v>380</v>
      </c>
      <c r="S457" s="3" t="s">
        <v>1241</v>
      </c>
      <c r="T457" s="3" t="str">
        <f t="shared" si="44"/>
        <v>ขวัญเมืองบางปะหันพระนครศรีอยุธยา</v>
      </c>
      <c r="U457" s="3" t="s">
        <v>232</v>
      </c>
      <c r="V457" s="3" t="str">
        <f t="shared" si="45"/>
        <v/>
      </c>
      <c r="W457" s="3" t="e">
        <f t="shared" si="46"/>
        <v>#NUM!</v>
      </c>
      <c r="X457" s="3" t="str">
        <f t="shared" si="47"/>
        <v/>
      </c>
      <c r="Z457" s="2">
        <v>454</v>
      </c>
      <c r="AA457" s="3" t="s">
        <v>1260</v>
      </c>
      <c r="AB457" s="3" t="s">
        <v>380</v>
      </c>
      <c r="AC457" s="3" t="str">
        <f>IF(AB457='๑. ข้อมูลทั่วไป ๑'!$C$19,$Z457,"")</f>
        <v/>
      </c>
      <c r="AD457" s="3" t="e">
        <f t="shared" si="48"/>
        <v>#NUM!</v>
      </c>
      <c r="AE457" s="3" t="str">
        <f t="shared" si="49"/>
        <v/>
      </c>
      <c r="AF457" s="3" t="e">
        <f>IF($AE457='๑. ข้อมูลทั่วไป ๑'!$C$20,Info!$AD457,"")</f>
        <v>#NUM!</v>
      </c>
    </row>
    <row r="458" spans="14:32" ht="14.5" customHeight="1">
      <c r="N458">
        <v>455</v>
      </c>
      <c r="O458" s="4">
        <v>13220</v>
      </c>
      <c r="P458" s="3" t="s">
        <v>1261</v>
      </c>
      <c r="Q458" s="3" t="s">
        <v>1240</v>
      </c>
      <c r="R458" s="3" t="s">
        <v>380</v>
      </c>
      <c r="S458" s="3" t="s">
        <v>1241</v>
      </c>
      <c r="T458" s="3" t="str">
        <f t="shared" si="44"/>
        <v>บ้านลี่บางปะหันพระนครศรีอยุธยา</v>
      </c>
      <c r="U458" s="3" t="s">
        <v>232</v>
      </c>
      <c r="V458" s="3" t="str">
        <f t="shared" si="45"/>
        <v/>
      </c>
      <c r="W458" s="3" t="e">
        <f t="shared" si="46"/>
        <v>#NUM!</v>
      </c>
      <c r="X458" s="3" t="str">
        <f t="shared" si="47"/>
        <v/>
      </c>
      <c r="Z458" s="2">
        <v>455</v>
      </c>
      <c r="AA458" s="3" t="s">
        <v>1142</v>
      </c>
      <c r="AB458" s="3" t="s">
        <v>380</v>
      </c>
      <c r="AC458" s="3" t="str">
        <f>IF(AB458='๑. ข้อมูลทั่วไป ๑'!$C$19,$Z458,"")</f>
        <v/>
      </c>
      <c r="AD458" s="3" t="e">
        <f t="shared" si="48"/>
        <v>#NUM!</v>
      </c>
      <c r="AE458" s="3" t="str">
        <f t="shared" si="49"/>
        <v/>
      </c>
      <c r="AF458" s="3" t="e">
        <f>IF($AE458='๑. ข้อมูลทั่วไป ๑'!$C$20,Info!$AD458,"")</f>
        <v>#NUM!</v>
      </c>
    </row>
    <row r="459" spans="14:32" ht="14.5" customHeight="1">
      <c r="N459">
        <v>456</v>
      </c>
      <c r="O459" s="4">
        <v>13220</v>
      </c>
      <c r="P459" s="3" t="s">
        <v>1262</v>
      </c>
      <c r="Q459" s="3" t="s">
        <v>1240</v>
      </c>
      <c r="R459" s="3" t="s">
        <v>380</v>
      </c>
      <c r="S459" s="3" t="s">
        <v>1241</v>
      </c>
      <c r="T459" s="3" t="str">
        <f t="shared" si="44"/>
        <v>โพธิ์สามต้นบางปะหันพระนครศรีอยุธยา</v>
      </c>
      <c r="U459" s="3" t="s">
        <v>232</v>
      </c>
      <c r="V459" s="3" t="str">
        <f t="shared" si="45"/>
        <v/>
      </c>
      <c r="W459" s="3" t="e">
        <f t="shared" si="46"/>
        <v>#NUM!</v>
      </c>
      <c r="X459" s="3" t="str">
        <f t="shared" si="47"/>
        <v/>
      </c>
      <c r="Z459" s="2">
        <v>456</v>
      </c>
      <c r="AA459" s="3" t="s">
        <v>1183</v>
      </c>
      <c r="AB459" s="3" t="s">
        <v>380</v>
      </c>
      <c r="AC459" s="3" t="str">
        <f>IF(AB459='๑. ข้อมูลทั่วไป ๑'!$C$19,$Z459,"")</f>
        <v/>
      </c>
      <c r="AD459" s="3" t="e">
        <f t="shared" si="48"/>
        <v>#NUM!</v>
      </c>
      <c r="AE459" s="3" t="str">
        <f t="shared" si="49"/>
        <v/>
      </c>
      <c r="AF459" s="3" t="e">
        <f>IF($AE459='๑. ข้อมูลทั่วไป ๑'!$C$20,Info!$AD459,"")</f>
        <v>#NUM!</v>
      </c>
    </row>
    <row r="460" spans="14:32" ht="14.5" customHeight="1">
      <c r="N460">
        <v>457</v>
      </c>
      <c r="O460" s="4">
        <v>13220</v>
      </c>
      <c r="P460" s="3" t="s">
        <v>1263</v>
      </c>
      <c r="Q460" s="3" t="s">
        <v>1240</v>
      </c>
      <c r="R460" s="3" t="s">
        <v>380</v>
      </c>
      <c r="S460" s="3" t="s">
        <v>1241</v>
      </c>
      <c r="T460" s="3" t="str">
        <f t="shared" si="44"/>
        <v>พุทเลาบางปะหันพระนครศรีอยุธยา</v>
      </c>
      <c r="U460" s="3" t="s">
        <v>232</v>
      </c>
      <c r="V460" s="3" t="str">
        <f t="shared" si="45"/>
        <v/>
      </c>
      <c r="W460" s="3" t="e">
        <f t="shared" si="46"/>
        <v>#NUM!</v>
      </c>
      <c r="X460" s="3" t="str">
        <f t="shared" si="47"/>
        <v/>
      </c>
      <c r="Z460" s="2">
        <v>457</v>
      </c>
      <c r="AA460" s="3" t="s">
        <v>1240</v>
      </c>
      <c r="AB460" s="3" t="s">
        <v>380</v>
      </c>
      <c r="AC460" s="3" t="str">
        <f>IF(AB460='๑. ข้อมูลทั่วไป ๑'!$C$19,$Z460,"")</f>
        <v/>
      </c>
      <c r="AD460" s="3" t="e">
        <f t="shared" si="48"/>
        <v>#NUM!</v>
      </c>
      <c r="AE460" s="3" t="str">
        <f t="shared" si="49"/>
        <v/>
      </c>
      <c r="AF460" s="3" t="e">
        <f>IF($AE460='๑. ข้อมูลทั่วไป ๑'!$C$20,Info!$AD460,"")</f>
        <v>#NUM!</v>
      </c>
    </row>
    <row r="461" spans="14:32" ht="14.5" customHeight="1">
      <c r="N461">
        <v>458</v>
      </c>
      <c r="O461" s="4">
        <v>13220</v>
      </c>
      <c r="P461" s="3" t="s">
        <v>1264</v>
      </c>
      <c r="Q461" s="3" t="s">
        <v>1240</v>
      </c>
      <c r="R461" s="3" t="s">
        <v>380</v>
      </c>
      <c r="S461" s="3" t="s">
        <v>1241</v>
      </c>
      <c r="T461" s="3" t="str">
        <f t="shared" si="44"/>
        <v>ตาลเอนบางปะหันพระนครศรีอยุธยา</v>
      </c>
      <c r="U461" s="3" t="s">
        <v>232</v>
      </c>
      <c r="V461" s="3" t="str">
        <f t="shared" si="45"/>
        <v/>
      </c>
      <c r="W461" s="3" t="e">
        <f t="shared" si="46"/>
        <v>#NUM!</v>
      </c>
      <c r="X461" s="3" t="str">
        <f t="shared" si="47"/>
        <v/>
      </c>
      <c r="Z461" s="2">
        <v>458</v>
      </c>
      <c r="AA461" s="3" t="s">
        <v>1208</v>
      </c>
      <c r="AB461" s="3" t="s">
        <v>380</v>
      </c>
      <c r="AC461" s="3" t="str">
        <f>IF(AB461='๑. ข้อมูลทั่วไป ๑'!$C$19,$Z461,"")</f>
        <v/>
      </c>
      <c r="AD461" s="3" t="e">
        <f t="shared" si="48"/>
        <v>#NUM!</v>
      </c>
      <c r="AE461" s="3" t="str">
        <f t="shared" si="49"/>
        <v/>
      </c>
      <c r="AF461" s="3" t="e">
        <f>IF($AE461='๑. ข้อมูลทั่วไป ๑'!$C$20,Info!$AD461,"")</f>
        <v>#NUM!</v>
      </c>
    </row>
    <row r="462" spans="14:32" ht="14.5" customHeight="1">
      <c r="N462">
        <v>459</v>
      </c>
      <c r="O462" s="4">
        <v>13220</v>
      </c>
      <c r="P462" s="3" t="s">
        <v>1265</v>
      </c>
      <c r="Q462" s="3" t="s">
        <v>1240</v>
      </c>
      <c r="R462" s="3" t="s">
        <v>380</v>
      </c>
      <c r="S462" s="3" t="s">
        <v>1241</v>
      </c>
      <c r="T462" s="3" t="str">
        <f t="shared" si="44"/>
        <v>บ้านขล้อบางปะหันพระนครศรีอยุธยา</v>
      </c>
      <c r="U462" s="3" t="s">
        <v>232</v>
      </c>
      <c r="V462" s="3" t="str">
        <f t="shared" si="45"/>
        <v/>
      </c>
      <c r="W462" s="3" t="e">
        <f t="shared" si="46"/>
        <v>#NUM!</v>
      </c>
      <c r="X462" s="3" t="str">
        <f t="shared" si="47"/>
        <v/>
      </c>
      <c r="Z462" s="2">
        <v>459</v>
      </c>
      <c r="AA462" s="3" t="s">
        <v>1266</v>
      </c>
      <c r="AB462" s="3" t="s">
        <v>380</v>
      </c>
      <c r="AC462" s="3" t="str">
        <f>IF(AB462='๑. ข้อมูลทั่วไป ๑'!$C$19,$Z462,"")</f>
        <v/>
      </c>
      <c r="AD462" s="3" t="e">
        <f t="shared" si="48"/>
        <v>#NUM!</v>
      </c>
      <c r="AE462" s="3" t="str">
        <f t="shared" si="49"/>
        <v/>
      </c>
      <c r="AF462" s="3" t="e">
        <f>IF($AE462='๑. ข้อมูลทั่วไป ๑'!$C$20,Info!$AD462,"")</f>
        <v>#NUM!</v>
      </c>
    </row>
    <row r="463" spans="14:32" ht="14.5" customHeight="1">
      <c r="N463">
        <v>460</v>
      </c>
      <c r="O463" s="4">
        <v>13120</v>
      </c>
      <c r="P463" s="3" t="s">
        <v>1267</v>
      </c>
      <c r="Q463" s="3" t="s">
        <v>1267</v>
      </c>
      <c r="R463" s="3" t="s">
        <v>380</v>
      </c>
      <c r="S463" s="3" t="s">
        <v>1268</v>
      </c>
      <c r="T463" s="3" t="str">
        <f t="shared" si="44"/>
        <v>ผักไห่ผักไห่พระนครศรีอยุธยา</v>
      </c>
      <c r="U463" s="3" t="s">
        <v>232</v>
      </c>
      <c r="V463" s="3" t="str">
        <f t="shared" si="45"/>
        <v/>
      </c>
      <c r="W463" s="3" t="e">
        <f t="shared" si="46"/>
        <v>#NUM!</v>
      </c>
      <c r="X463" s="3" t="str">
        <f t="shared" si="47"/>
        <v/>
      </c>
      <c r="Z463" s="2">
        <v>460</v>
      </c>
      <c r="AA463" s="3" t="s">
        <v>1267</v>
      </c>
      <c r="AB463" s="3" t="s">
        <v>380</v>
      </c>
      <c r="AC463" s="3" t="str">
        <f>IF(AB463='๑. ข้อมูลทั่วไป ๑'!$C$19,$Z463,"")</f>
        <v/>
      </c>
      <c r="AD463" s="3" t="e">
        <f t="shared" si="48"/>
        <v>#NUM!</v>
      </c>
      <c r="AE463" s="3" t="str">
        <f t="shared" si="49"/>
        <v/>
      </c>
      <c r="AF463" s="3" t="e">
        <f>IF($AE463='๑. ข้อมูลทั่วไป ๑'!$C$20,Info!$AD463,"")</f>
        <v>#NUM!</v>
      </c>
    </row>
    <row r="464" spans="14:32" ht="14.5" customHeight="1">
      <c r="N464">
        <v>461</v>
      </c>
      <c r="O464" s="4">
        <v>13120</v>
      </c>
      <c r="P464" s="3" t="s">
        <v>1269</v>
      </c>
      <c r="Q464" s="3" t="s">
        <v>1267</v>
      </c>
      <c r="R464" s="3" t="s">
        <v>380</v>
      </c>
      <c r="S464" s="3" t="s">
        <v>1268</v>
      </c>
      <c r="T464" s="3" t="str">
        <f t="shared" si="44"/>
        <v>อมฤตผักไห่พระนครศรีอยุธยา</v>
      </c>
      <c r="U464" s="3" t="s">
        <v>232</v>
      </c>
      <c r="V464" s="3" t="str">
        <f t="shared" si="45"/>
        <v/>
      </c>
      <c r="W464" s="3" t="e">
        <f t="shared" si="46"/>
        <v>#NUM!</v>
      </c>
      <c r="X464" s="3" t="str">
        <f t="shared" si="47"/>
        <v/>
      </c>
      <c r="Z464" s="2">
        <v>461</v>
      </c>
      <c r="AA464" s="3" t="s">
        <v>380</v>
      </c>
      <c r="AB464" s="3" t="s">
        <v>380</v>
      </c>
      <c r="AC464" s="3" t="str">
        <f>IF(AB464='๑. ข้อมูลทั่วไป ๑'!$C$19,$Z464,"")</f>
        <v/>
      </c>
      <c r="AD464" s="3" t="e">
        <f t="shared" si="48"/>
        <v>#NUM!</v>
      </c>
      <c r="AE464" s="3" t="str">
        <f t="shared" si="49"/>
        <v/>
      </c>
      <c r="AF464" s="3" t="e">
        <f>IF($AE464='๑. ข้อมูลทั่วไป ๑'!$C$20,Info!$AD464,"")</f>
        <v>#NUM!</v>
      </c>
    </row>
    <row r="465" spans="14:32" ht="14.5" customHeight="1">
      <c r="N465">
        <v>462</v>
      </c>
      <c r="O465" s="4">
        <v>13120</v>
      </c>
      <c r="P465" s="3" t="s">
        <v>1270</v>
      </c>
      <c r="Q465" s="3" t="s">
        <v>1267</v>
      </c>
      <c r="R465" s="3" t="s">
        <v>380</v>
      </c>
      <c r="S465" s="3" t="s">
        <v>1268</v>
      </c>
      <c r="T465" s="3" t="str">
        <f t="shared" si="44"/>
        <v>บ้านแคผักไห่พระนครศรีอยุธยา</v>
      </c>
      <c r="U465" s="3" t="s">
        <v>232</v>
      </c>
      <c r="V465" s="3" t="str">
        <f t="shared" si="45"/>
        <v/>
      </c>
      <c r="W465" s="3" t="e">
        <f t="shared" si="46"/>
        <v>#NUM!</v>
      </c>
      <c r="X465" s="3" t="str">
        <f t="shared" si="47"/>
        <v/>
      </c>
      <c r="Z465" s="2">
        <v>462</v>
      </c>
      <c r="AA465" s="3" t="s">
        <v>1271</v>
      </c>
      <c r="AB465" s="3" t="s">
        <v>380</v>
      </c>
      <c r="AC465" s="3" t="str">
        <f>IF(AB465='๑. ข้อมูลทั่วไป ๑'!$C$19,$Z465,"")</f>
        <v/>
      </c>
      <c r="AD465" s="3" t="e">
        <f t="shared" si="48"/>
        <v>#NUM!</v>
      </c>
      <c r="AE465" s="3" t="str">
        <f t="shared" si="49"/>
        <v/>
      </c>
      <c r="AF465" s="3" t="e">
        <f>IF($AE465='๑. ข้อมูลทั่วไป ๑'!$C$20,Info!$AD465,"")</f>
        <v>#NUM!</v>
      </c>
    </row>
    <row r="466" spans="14:32" ht="14.5" customHeight="1">
      <c r="N466">
        <v>463</v>
      </c>
      <c r="O466" s="4">
        <v>13120</v>
      </c>
      <c r="P466" s="3" t="s">
        <v>1272</v>
      </c>
      <c r="Q466" s="3" t="s">
        <v>1267</v>
      </c>
      <c r="R466" s="3" t="s">
        <v>380</v>
      </c>
      <c r="S466" s="3" t="s">
        <v>1268</v>
      </c>
      <c r="T466" s="3" t="str">
        <f t="shared" si="44"/>
        <v>ลาดน้ำเค็มผักไห่พระนครศรีอยุธยา</v>
      </c>
      <c r="U466" s="3" t="s">
        <v>232</v>
      </c>
      <c r="V466" s="3" t="str">
        <f t="shared" si="45"/>
        <v/>
      </c>
      <c r="W466" s="3" t="e">
        <f t="shared" si="46"/>
        <v>#NUM!</v>
      </c>
      <c r="X466" s="3" t="str">
        <f t="shared" si="47"/>
        <v/>
      </c>
      <c r="Z466" s="2">
        <v>463</v>
      </c>
      <c r="AA466" s="3" t="s">
        <v>1273</v>
      </c>
      <c r="AB466" s="3" t="s">
        <v>380</v>
      </c>
      <c r="AC466" s="3" t="str">
        <f>IF(AB466='๑. ข้อมูลทั่วไป ๑'!$C$19,$Z466,"")</f>
        <v/>
      </c>
      <c r="AD466" s="3" t="e">
        <f t="shared" si="48"/>
        <v>#NUM!</v>
      </c>
      <c r="AE466" s="3" t="str">
        <f t="shared" si="49"/>
        <v/>
      </c>
      <c r="AF466" s="3" t="e">
        <f>IF($AE466='๑. ข้อมูลทั่วไป ๑'!$C$20,Info!$AD466,"")</f>
        <v>#NUM!</v>
      </c>
    </row>
    <row r="467" spans="14:32" ht="14.5" customHeight="1">
      <c r="N467">
        <v>464</v>
      </c>
      <c r="O467" s="4">
        <v>13120</v>
      </c>
      <c r="P467" s="3" t="s">
        <v>1274</v>
      </c>
      <c r="Q467" s="3" t="s">
        <v>1267</v>
      </c>
      <c r="R467" s="3" t="s">
        <v>380</v>
      </c>
      <c r="S467" s="3" t="s">
        <v>1268</v>
      </c>
      <c r="T467" s="3" t="str">
        <f t="shared" si="44"/>
        <v>ตาลานผักไห่พระนครศรีอยุธยา</v>
      </c>
      <c r="U467" s="3" t="s">
        <v>232</v>
      </c>
      <c r="V467" s="3" t="str">
        <f t="shared" si="45"/>
        <v/>
      </c>
      <c r="W467" s="3" t="e">
        <f t="shared" si="46"/>
        <v>#NUM!</v>
      </c>
      <c r="X467" s="3" t="str">
        <f t="shared" si="47"/>
        <v/>
      </c>
      <c r="Z467" s="2">
        <v>464</v>
      </c>
      <c r="AA467" s="3" t="s">
        <v>1275</v>
      </c>
      <c r="AB467" s="3" t="s">
        <v>380</v>
      </c>
      <c r="AC467" s="3" t="str">
        <f>IF(AB467='๑. ข้อมูลทั่วไป ๑'!$C$19,$Z467,"")</f>
        <v/>
      </c>
      <c r="AD467" s="3" t="e">
        <f t="shared" si="48"/>
        <v>#NUM!</v>
      </c>
      <c r="AE467" s="3" t="str">
        <f t="shared" si="49"/>
        <v/>
      </c>
      <c r="AF467" s="3" t="e">
        <f>IF($AE467='๑. ข้อมูลทั่วไป ๑'!$C$20,Info!$AD467,"")</f>
        <v>#NUM!</v>
      </c>
    </row>
    <row r="468" spans="14:32" ht="14.5" customHeight="1">
      <c r="N468">
        <v>465</v>
      </c>
      <c r="O468" s="4">
        <v>13120</v>
      </c>
      <c r="P468" s="3" t="s">
        <v>1276</v>
      </c>
      <c r="Q468" s="3" t="s">
        <v>1267</v>
      </c>
      <c r="R468" s="3" t="s">
        <v>380</v>
      </c>
      <c r="S468" s="3" t="s">
        <v>1268</v>
      </c>
      <c r="T468" s="3" t="str">
        <f t="shared" si="44"/>
        <v>ท่าดินแดงผักไห่พระนครศรีอยุธยา</v>
      </c>
      <c r="U468" s="3" t="s">
        <v>232</v>
      </c>
      <c r="V468" s="3" t="str">
        <f t="shared" si="45"/>
        <v/>
      </c>
      <c r="W468" s="3" t="e">
        <f t="shared" si="46"/>
        <v>#NUM!</v>
      </c>
      <c r="X468" s="3" t="str">
        <f t="shared" si="47"/>
        <v/>
      </c>
      <c r="Z468" s="2">
        <v>465</v>
      </c>
      <c r="AA468" s="3" t="s">
        <v>1277</v>
      </c>
      <c r="AB468" s="3" t="s">
        <v>380</v>
      </c>
      <c r="AC468" s="3" t="str">
        <f>IF(AB468='๑. ข้อมูลทั่วไป ๑'!$C$19,$Z468,"")</f>
        <v/>
      </c>
      <c r="AD468" s="3" t="e">
        <f t="shared" si="48"/>
        <v>#NUM!</v>
      </c>
      <c r="AE468" s="3" t="str">
        <f t="shared" si="49"/>
        <v/>
      </c>
      <c r="AF468" s="3" t="e">
        <f>IF($AE468='๑. ข้อมูลทั่วไป ๑'!$C$20,Info!$AD468,"")</f>
        <v>#NUM!</v>
      </c>
    </row>
    <row r="469" spans="14:32" ht="14.5" customHeight="1">
      <c r="N469">
        <v>466</v>
      </c>
      <c r="O469" s="4">
        <v>13280</v>
      </c>
      <c r="P469" s="3" t="s">
        <v>1278</v>
      </c>
      <c r="Q469" s="3" t="s">
        <v>1267</v>
      </c>
      <c r="R469" s="3" t="s">
        <v>380</v>
      </c>
      <c r="S469" s="3" t="s">
        <v>1268</v>
      </c>
      <c r="T469" s="3" t="str">
        <f t="shared" si="44"/>
        <v>ดอนลานผักไห่พระนครศรีอยุธยา</v>
      </c>
      <c r="U469" s="3" t="s">
        <v>232</v>
      </c>
      <c r="V469" s="3" t="str">
        <f t="shared" si="45"/>
        <v/>
      </c>
      <c r="W469" s="3" t="e">
        <f t="shared" si="46"/>
        <v>#NUM!</v>
      </c>
      <c r="X469" s="3" t="str">
        <f t="shared" si="47"/>
        <v/>
      </c>
      <c r="Z469" s="2">
        <v>466</v>
      </c>
      <c r="AA469" s="3" t="s">
        <v>1279</v>
      </c>
      <c r="AB469" s="3" t="s">
        <v>380</v>
      </c>
      <c r="AC469" s="3" t="str">
        <f>IF(AB469='๑. ข้อมูลทั่วไป ๑'!$C$19,$Z469,"")</f>
        <v/>
      </c>
      <c r="AD469" s="3" t="e">
        <f t="shared" si="48"/>
        <v>#NUM!</v>
      </c>
      <c r="AE469" s="3" t="str">
        <f t="shared" si="49"/>
        <v/>
      </c>
      <c r="AF469" s="3" t="e">
        <f>IF($AE469='๑. ข้อมูลทั่วไป ๑'!$C$20,Info!$AD469,"")</f>
        <v>#NUM!</v>
      </c>
    </row>
    <row r="470" spans="14:32" ht="14.5" customHeight="1">
      <c r="N470">
        <v>467</v>
      </c>
      <c r="O470" s="4">
        <v>13280</v>
      </c>
      <c r="P470" s="3" t="s">
        <v>516</v>
      </c>
      <c r="Q470" s="3" t="s">
        <v>1267</v>
      </c>
      <c r="R470" s="3" t="s">
        <v>380</v>
      </c>
      <c r="S470" s="3" t="s">
        <v>1268</v>
      </c>
      <c r="T470" s="3" t="str">
        <f t="shared" si="44"/>
        <v>นาคูผักไห่พระนครศรีอยุธยา</v>
      </c>
      <c r="U470" s="3" t="s">
        <v>232</v>
      </c>
      <c r="V470" s="3" t="str">
        <f t="shared" si="45"/>
        <v/>
      </c>
      <c r="W470" s="3" t="e">
        <f t="shared" si="46"/>
        <v>#NUM!</v>
      </c>
      <c r="X470" s="3" t="str">
        <f t="shared" si="47"/>
        <v/>
      </c>
      <c r="Z470" s="2">
        <v>467</v>
      </c>
      <c r="AA470" s="3" t="s">
        <v>1280</v>
      </c>
      <c r="AB470" s="3" t="s">
        <v>380</v>
      </c>
      <c r="AC470" s="3" t="str">
        <f>IF(AB470='๑. ข้อมูลทั่วไป ๑'!$C$19,$Z470,"")</f>
        <v/>
      </c>
      <c r="AD470" s="3" t="e">
        <f t="shared" si="48"/>
        <v>#NUM!</v>
      </c>
      <c r="AE470" s="3" t="str">
        <f t="shared" si="49"/>
        <v/>
      </c>
      <c r="AF470" s="3" t="e">
        <f>IF($AE470='๑. ข้อมูลทั่วไป ๑'!$C$20,Info!$AD470,"")</f>
        <v>#NUM!</v>
      </c>
    </row>
    <row r="471" spans="14:32" ht="14.5" customHeight="1">
      <c r="N471">
        <v>468</v>
      </c>
      <c r="O471" s="4">
        <v>13120</v>
      </c>
      <c r="P471" s="3" t="s">
        <v>1281</v>
      </c>
      <c r="Q471" s="3" t="s">
        <v>1267</v>
      </c>
      <c r="R471" s="3" t="s">
        <v>380</v>
      </c>
      <c r="S471" s="3" t="s">
        <v>1268</v>
      </c>
      <c r="T471" s="3" t="str">
        <f t="shared" si="44"/>
        <v>กุฎีผักไห่พระนครศรีอยุธยา</v>
      </c>
      <c r="U471" s="3" t="s">
        <v>232</v>
      </c>
      <c r="V471" s="3" t="str">
        <f t="shared" si="45"/>
        <v/>
      </c>
      <c r="W471" s="3" t="e">
        <f t="shared" si="46"/>
        <v>#NUM!</v>
      </c>
      <c r="X471" s="3" t="str">
        <f t="shared" si="47"/>
        <v/>
      </c>
      <c r="Z471" s="2">
        <v>468</v>
      </c>
      <c r="AA471" s="3" t="s">
        <v>1282</v>
      </c>
      <c r="AB471" s="3" t="s">
        <v>383</v>
      </c>
      <c r="AC471" s="3" t="str">
        <f>IF(AB471='๑. ข้อมูลทั่วไป ๑'!$C$19,$Z471,"")</f>
        <v/>
      </c>
      <c r="AD471" s="3" t="e">
        <f t="shared" si="48"/>
        <v>#NUM!</v>
      </c>
      <c r="AE471" s="3" t="str">
        <f t="shared" si="49"/>
        <v/>
      </c>
      <c r="AF471" s="3" t="e">
        <f>IF($AE471='๑. ข้อมูลทั่วไป ๑'!$C$20,Info!$AD471,"")</f>
        <v>#NUM!</v>
      </c>
    </row>
    <row r="472" spans="14:32" ht="14.5" customHeight="1">
      <c r="N472">
        <v>469</v>
      </c>
      <c r="O472" s="4">
        <v>13280</v>
      </c>
      <c r="P472" s="3" t="s">
        <v>1283</v>
      </c>
      <c r="Q472" s="3" t="s">
        <v>1267</v>
      </c>
      <c r="R472" s="3" t="s">
        <v>380</v>
      </c>
      <c r="S472" s="3" t="s">
        <v>1268</v>
      </c>
      <c r="T472" s="3" t="str">
        <f t="shared" si="44"/>
        <v>ลำตะเคียนผักไห่พระนครศรีอยุธยา</v>
      </c>
      <c r="U472" s="3" t="s">
        <v>232</v>
      </c>
      <c r="V472" s="3" t="str">
        <f t="shared" si="45"/>
        <v/>
      </c>
      <c r="W472" s="3" t="e">
        <f t="shared" si="46"/>
        <v>#NUM!</v>
      </c>
      <c r="X472" s="3" t="str">
        <f t="shared" si="47"/>
        <v/>
      </c>
      <c r="Z472" s="2">
        <v>469</v>
      </c>
      <c r="AA472" s="3" t="s">
        <v>1284</v>
      </c>
      <c r="AB472" s="3" t="s">
        <v>383</v>
      </c>
      <c r="AC472" s="3" t="str">
        <f>IF(AB472='๑. ข้อมูลทั่วไป ๑'!$C$19,$Z472,"")</f>
        <v/>
      </c>
      <c r="AD472" s="3" t="e">
        <f t="shared" si="48"/>
        <v>#NUM!</v>
      </c>
      <c r="AE472" s="3" t="str">
        <f t="shared" si="49"/>
        <v/>
      </c>
      <c r="AF472" s="3" t="e">
        <f>IF($AE472='๑. ข้อมูลทั่วไป ๑'!$C$20,Info!$AD472,"")</f>
        <v>#NUM!</v>
      </c>
    </row>
    <row r="473" spans="14:32" ht="14.5" customHeight="1">
      <c r="N473">
        <v>470</v>
      </c>
      <c r="O473" s="4">
        <v>13120</v>
      </c>
      <c r="P473" s="3" t="s">
        <v>1181</v>
      </c>
      <c r="Q473" s="3" t="s">
        <v>1267</v>
      </c>
      <c r="R473" s="3" t="s">
        <v>380</v>
      </c>
      <c r="S473" s="3" t="s">
        <v>1268</v>
      </c>
      <c r="T473" s="3" t="str">
        <f t="shared" si="44"/>
        <v>โคกช้างผักไห่พระนครศรีอยุธยา</v>
      </c>
      <c r="U473" s="3" t="s">
        <v>232</v>
      </c>
      <c r="V473" s="3" t="str">
        <f t="shared" si="45"/>
        <v/>
      </c>
      <c r="W473" s="3" t="e">
        <f t="shared" si="46"/>
        <v>#NUM!</v>
      </c>
      <c r="X473" s="3" t="str">
        <f t="shared" si="47"/>
        <v/>
      </c>
      <c r="Z473" s="2">
        <v>470</v>
      </c>
      <c r="AA473" s="3" t="s">
        <v>1285</v>
      </c>
      <c r="AB473" s="3" t="s">
        <v>383</v>
      </c>
      <c r="AC473" s="3" t="str">
        <f>IF(AB473='๑. ข้อมูลทั่วไป ๑'!$C$19,$Z473,"")</f>
        <v/>
      </c>
      <c r="AD473" s="3" t="e">
        <f t="shared" si="48"/>
        <v>#NUM!</v>
      </c>
      <c r="AE473" s="3" t="str">
        <f t="shared" si="49"/>
        <v/>
      </c>
      <c r="AF473" s="3" t="e">
        <f>IF($AE473='๑. ข้อมูลทั่วไป ๑'!$C$20,Info!$AD473,"")</f>
        <v>#NUM!</v>
      </c>
    </row>
    <row r="474" spans="14:32" ht="14.5" customHeight="1">
      <c r="N474">
        <v>471</v>
      </c>
      <c r="O474" s="4">
        <v>13280</v>
      </c>
      <c r="P474" s="3" t="s">
        <v>948</v>
      </c>
      <c r="Q474" s="3" t="s">
        <v>1267</v>
      </c>
      <c r="R474" s="3" t="s">
        <v>380</v>
      </c>
      <c r="S474" s="3" t="s">
        <v>1268</v>
      </c>
      <c r="T474" s="3" t="str">
        <f t="shared" si="44"/>
        <v>จักราชผักไห่พระนครศรีอยุธยา</v>
      </c>
      <c r="U474" s="3" t="s">
        <v>232</v>
      </c>
      <c r="V474" s="3" t="str">
        <f t="shared" si="45"/>
        <v/>
      </c>
      <c r="W474" s="3" t="e">
        <f t="shared" si="46"/>
        <v>#NUM!</v>
      </c>
      <c r="X474" s="3" t="str">
        <f t="shared" si="47"/>
        <v/>
      </c>
      <c r="Z474" s="2">
        <v>471</v>
      </c>
      <c r="AA474" s="3" t="s">
        <v>1286</v>
      </c>
      <c r="AB474" s="3" t="s">
        <v>383</v>
      </c>
      <c r="AC474" s="3" t="str">
        <f>IF(AB474='๑. ข้อมูลทั่วไป ๑'!$C$19,$Z474,"")</f>
        <v/>
      </c>
      <c r="AD474" s="3" t="e">
        <f t="shared" si="48"/>
        <v>#NUM!</v>
      </c>
      <c r="AE474" s="3" t="str">
        <f t="shared" si="49"/>
        <v/>
      </c>
      <c r="AF474" s="3" t="e">
        <f>IF($AE474='๑. ข้อมูลทั่วไป ๑'!$C$20,Info!$AD474,"")</f>
        <v>#NUM!</v>
      </c>
    </row>
    <row r="475" spans="14:32" ht="14.5" customHeight="1">
      <c r="N475">
        <v>472</v>
      </c>
      <c r="O475" s="4">
        <v>13280</v>
      </c>
      <c r="P475" s="3" t="s">
        <v>1287</v>
      </c>
      <c r="Q475" s="3" t="s">
        <v>1267</v>
      </c>
      <c r="R475" s="3" t="s">
        <v>380</v>
      </c>
      <c r="S475" s="3" t="s">
        <v>1268</v>
      </c>
      <c r="T475" s="3" t="str">
        <f t="shared" si="44"/>
        <v>หนองน้ำใหญ่ผักไห่พระนครศรีอยุธยา</v>
      </c>
      <c r="U475" s="3" t="s">
        <v>232</v>
      </c>
      <c r="V475" s="3" t="str">
        <f t="shared" si="45"/>
        <v/>
      </c>
      <c r="W475" s="3" t="e">
        <f t="shared" si="46"/>
        <v>#NUM!</v>
      </c>
      <c r="X475" s="3" t="str">
        <f t="shared" si="47"/>
        <v/>
      </c>
      <c r="Z475" s="2">
        <v>472</v>
      </c>
      <c r="AA475" s="3" t="s">
        <v>1288</v>
      </c>
      <c r="AB475" s="3" t="s">
        <v>383</v>
      </c>
      <c r="AC475" s="3" t="str">
        <f>IF(AB475='๑. ข้อมูลทั่วไป ๑'!$C$19,$Z475,"")</f>
        <v/>
      </c>
      <c r="AD475" s="3" t="e">
        <f t="shared" si="48"/>
        <v>#NUM!</v>
      </c>
      <c r="AE475" s="3" t="str">
        <f t="shared" si="49"/>
        <v/>
      </c>
      <c r="AF475" s="3" t="e">
        <f>IF($AE475='๑. ข้อมูลทั่วไป ๑'!$C$20,Info!$AD475,"")</f>
        <v>#NUM!</v>
      </c>
    </row>
    <row r="476" spans="14:32" ht="14.5" customHeight="1">
      <c r="N476">
        <v>473</v>
      </c>
      <c r="O476" s="4">
        <v>13120</v>
      </c>
      <c r="P476" s="3" t="s">
        <v>1289</v>
      </c>
      <c r="Q476" s="3" t="s">
        <v>1267</v>
      </c>
      <c r="R476" s="3" t="s">
        <v>380</v>
      </c>
      <c r="S476" s="3" t="s">
        <v>1268</v>
      </c>
      <c r="T476" s="3" t="str">
        <f t="shared" si="44"/>
        <v>ลาดชิดผักไห่พระนครศรีอยุธยา</v>
      </c>
      <c r="U476" s="3" t="s">
        <v>232</v>
      </c>
      <c r="V476" s="3" t="str">
        <f t="shared" si="45"/>
        <v/>
      </c>
      <c r="W476" s="3" t="e">
        <f t="shared" si="46"/>
        <v>#NUM!</v>
      </c>
      <c r="X476" s="3" t="str">
        <f t="shared" si="47"/>
        <v/>
      </c>
      <c r="Z476" s="2">
        <v>473</v>
      </c>
      <c r="AA476" s="3" t="s">
        <v>1290</v>
      </c>
      <c r="AB476" s="3" t="s">
        <v>383</v>
      </c>
      <c r="AC476" s="3" t="str">
        <f>IF(AB476='๑. ข้อมูลทั่วไป ๑'!$C$19,$Z476,"")</f>
        <v/>
      </c>
      <c r="AD476" s="3" t="e">
        <f t="shared" si="48"/>
        <v>#NUM!</v>
      </c>
      <c r="AE476" s="3" t="str">
        <f t="shared" si="49"/>
        <v/>
      </c>
      <c r="AF476" s="3" t="e">
        <f>IF($AE476='๑. ข้อมูลทั่วไป ๑'!$C$20,Info!$AD476,"")</f>
        <v>#NUM!</v>
      </c>
    </row>
    <row r="477" spans="14:32" ht="14.5" customHeight="1">
      <c r="N477">
        <v>474</v>
      </c>
      <c r="O477" s="4">
        <v>13120</v>
      </c>
      <c r="P477" s="3" t="s">
        <v>1291</v>
      </c>
      <c r="Q477" s="3" t="s">
        <v>1267</v>
      </c>
      <c r="R477" s="3" t="s">
        <v>380</v>
      </c>
      <c r="S477" s="3" t="s">
        <v>1268</v>
      </c>
      <c r="T477" s="3" t="str">
        <f t="shared" si="44"/>
        <v>หน้าโคกผักไห่พระนครศรีอยุธยา</v>
      </c>
      <c r="U477" s="3" t="s">
        <v>232</v>
      </c>
      <c r="V477" s="3" t="str">
        <f t="shared" si="45"/>
        <v/>
      </c>
      <c r="W477" s="3" t="e">
        <f t="shared" si="46"/>
        <v>#NUM!</v>
      </c>
      <c r="X477" s="3" t="str">
        <f t="shared" si="47"/>
        <v/>
      </c>
      <c r="Z477" s="2">
        <v>474</v>
      </c>
      <c r="AA477" s="3" t="s">
        <v>1292</v>
      </c>
      <c r="AB477" s="3" t="s">
        <v>383</v>
      </c>
      <c r="AC477" s="3" t="str">
        <f>IF(AB477='๑. ข้อมูลทั่วไป ๑'!$C$19,$Z477,"")</f>
        <v/>
      </c>
      <c r="AD477" s="3" t="e">
        <f t="shared" si="48"/>
        <v>#NUM!</v>
      </c>
      <c r="AE477" s="3" t="str">
        <f t="shared" si="49"/>
        <v/>
      </c>
      <c r="AF477" s="3" t="e">
        <f>IF($AE477='๑. ข้อมูลทั่วไป ๑'!$C$20,Info!$AD477,"")</f>
        <v>#NUM!</v>
      </c>
    </row>
    <row r="478" spans="14:32" ht="14.5" customHeight="1">
      <c r="N478">
        <v>475</v>
      </c>
      <c r="O478" s="4">
        <v>13120</v>
      </c>
      <c r="P478" s="3" t="s">
        <v>1293</v>
      </c>
      <c r="Q478" s="3" t="s">
        <v>1267</v>
      </c>
      <c r="R478" s="3" t="s">
        <v>380</v>
      </c>
      <c r="S478" s="3" t="s">
        <v>1268</v>
      </c>
      <c r="T478" s="3" t="str">
        <f t="shared" si="44"/>
        <v>บ้านใหญ่ผักไห่พระนครศรีอยุธยา</v>
      </c>
      <c r="U478" s="3" t="s">
        <v>232</v>
      </c>
      <c r="V478" s="3" t="str">
        <f t="shared" si="45"/>
        <v/>
      </c>
      <c r="W478" s="3" t="e">
        <f t="shared" si="46"/>
        <v>#NUM!</v>
      </c>
      <c r="X478" s="3" t="str">
        <f t="shared" si="47"/>
        <v/>
      </c>
      <c r="Z478" s="2">
        <v>475</v>
      </c>
      <c r="AA478" s="3" t="s">
        <v>1294</v>
      </c>
      <c r="AB478" s="3" t="s">
        <v>383</v>
      </c>
      <c r="AC478" s="3" t="str">
        <f>IF(AB478='๑. ข้อมูลทั่วไป ๑'!$C$19,$Z478,"")</f>
        <v/>
      </c>
      <c r="AD478" s="3" t="e">
        <f t="shared" si="48"/>
        <v>#NUM!</v>
      </c>
      <c r="AE478" s="3" t="str">
        <f t="shared" si="49"/>
        <v/>
      </c>
      <c r="AF478" s="3" t="e">
        <f>IF($AE478='๑. ข้อมูลทั่วไป ๑'!$C$20,Info!$AD478,"")</f>
        <v>#NUM!</v>
      </c>
    </row>
    <row r="479" spans="14:32" ht="14.5" customHeight="1">
      <c r="N479">
        <v>476</v>
      </c>
      <c r="O479" s="4">
        <v>13140</v>
      </c>
      <c r="P479" s="3" t="s">
        <v>1271</v>
      </c>
      <c r="Q479" s="3" t="s">
        <v>1271</v>
      </c>
      <c r="R479" s="3" t="s">
        <v>380</v>
      </c>
      <c r="S479" s="3" t="s">
        <v>1295</v>
      </c>
      <c r="T479" s="3" t="str">
        <f t="shared" si="44"/>
        <v>ภาชีภาชีพระนครศรีอยุธยา</v>
      </c>
      <c r="U479" s="3" t="s">
        <v>232</v>
      </c>
      <c r="V479" s="3" t="str">
        <f t="shared" si="45"/>
        <v/>
      </c>
      <c r="W479" s="3" t="e">
        <f t="shared" si="46"/>
        <v>#NUM!</v>
      </c>
      <c r="X479" s="3" t="str">
        <f t="shared" si="47"/>
        <v/>
      </c>
      <c r="Z479" s="2">
        <v>476</v>
      </c>
      <c r="AA479" s="3" t="s">
        <v>1296</v>
      </c>
      <c r="AB479" s="3" t="s">
        <v>383</v>
      </c>
      <c r="AC479" s="3" t="str">
        <f>IF(AB479='๑. ข้อมูลทั่วไป ๑'!$C$19,$Z479,"")</f>
        <v/>
      </c>
      <c r="AD479" s="3" t="e">
        <f t="shared" si="48"/>
        <v>#NUM!</v>
      </c>
      <c r="AE479" s="3" t="str">
        <f t="shared" si="49"/>
        <v/>
      </c>
      <c r="AF479" s="3" t="e">
        <f>IF($AE479='๑. ข้อมูลทั่วไป ๑'!$C$20,Info!$AD479,"")</f>
        <v>#NUM!</v>
      </c>
    </row>
    <row r="480" spans="14:32" ht="14.5" customHeight="1">
      <c r="N480">
        <v>477</v>
      </c>
      <c r="O480" s="4">
        <v>13140</v>
      </c>
      <c r="P480" s="3" t="s">
        <v>1297</v>
      </c>
      <c r="Q480" s="3" t="s">
        <v>1271</v>
      </c>
      <c r="R480" s="3" t="s">
        <v>380</v>
      </c>
      <c r="S480" s="3" t="s">
        <v>1295</v>
      </c>
      <c r="T480" s="3" t="str">
        <f t="shared" si="44"/>
        <v>โคกม่วงภาชีพระนครศรีอยุธยา</v>
      </c>
      <c r="U480" s="3" t="s">
        <v>232</v>
      </c>
      <c r="V480" s="3" t="str">
        <f t="shared" si="45"/>
        <v/>
      </c>
      <c r="W480" s="3" t="e">
        <f t="shared" si="46"/>
        <v>#NUM!</v>
      </c>
      <c r="X480" s="3" t="str">
        <f t="shared" si="47"/>
        <v/>
      </c>
      <c r="Z480" s="2">
        <v>477</v>
      </c>
      <c r="AA480" s="3" t="s">
        <v>1298</v>
      </c>
      <c r="AB480" s="3" t="s">
        <v>386</v>
      </c>
      <c r="AC480" s="3" t="str">
        <f>IF(AB480='๑. ข้อมูลทั่วไป ๑'!$C$19,$Z480,"")</f>
        <v/>
      </c>
      <c r="AD480" s="3" t="e">
        <f t="shared" si="48"/>
        <v>#NUM!</v>
      </c>
      <c r="AE480" s="3" t="str">
        <f t="shared" si="49"/>
        <v/>
      </c>
      <c r="AF480" s="3" t="e">
        <f>IF($AE480='๑. ข้อมูลทั่วไป ๑'!$C$20,Info!$AD480,"")</f>
        <v>#NUM!</v>
      </c>
    </row>
    <row r="481" spans="14:32" ht="14.5" customHeight="1">
      <c r="N481">
        <v>478</v>
      </c>
      <c r="O481" s="4">
        <v>13140</v>
      </c>
      <c r="P481" s="3" t="s">
        <v>1299</v>
      </c>
      <c r="Q481" s="3" t="s">
        <v>1271</v>
      </c>
      <c r="R481" s="3" t="s">
        <v>380</v>
      </c>
      <c r="S481" s="3" t="s">
        <v>1295</v>
      </c>
      <c r="T481" s="3" t="str">
        <f t="shared" si="44"/>
        <v>ระโสมภาชีพระนครศรีอยุธยา</v>
      </c>
      <c r="U481" s="3" t="s">
        <v>232</v>
      </c>
      <c r="V481" s="3" t="str">
        <f t="shared" si="45"/>
        <v/>
      </c>
      <c r="W481" s="3" t="e">
        <f t="shared" si="46"/>
        <v>#NUM!</v>
      </c>
      <c r="X481" s="3" t="str">
        <f t="shared" si="47"/>
        <v/>
      </c>
      <c r="Z481" s="2">
        <v>478</v>
      </c>
      <c r="AA481" s="3" t="s">
        <v>1300</v>
      </c>
      <c r="AB481" s="3" t="s">
        <v>386</v>
      </c>
      <c r="AC481" s="3" t="str">
        <f>IF(AB481='๑. ข้อมูลทั่วไป ๑'!$C$19,$Z481,"")</f>
        <v/>
      </c>
      <c r="AD481" s="3" t="e">
        <f t="shared" si="48"/>
        <v>#NUM!</v>
      </c>
      <c r="AE481" s="3" t="str">
        <f t="shared" si="49"/>
        <v/>
      </c>
      <c r="AF481" s="3" t="e">
        <f>IF($AE481='๑. ข้อมูลทั่วไป ๑'!$C$20,Info!$AD481,"")</f>
        <v>#NUM!</v>
      </c>
    </row>
    <row r="482" spans="14:32" ht="14.5" customHeight="1">
      <c r="N482">
        <v>479</v>
      </c>
      <c r="O482" s="4">
        <v>13140</v>
      </c>
      <c r="P482" s="3" t="s">
        <v>1301</v>
      </c>
      <c r="Q482" s="3" t="s">
        <v>1271</v>
      </c>
      <c r="R482" s="3" t="s">
        <v>380</v>
      </c>
      <c r="S482" s="3" t="s">
        <v>1295</v>
      </c>
      <c r="T482" s="3" t="str">
        <f t="shared" si="44"/>
        <v>หนองน้ำใสภาชีพระนครศรีอยุธยา</v>
      </c>
      <c r="U482" s="3" t="s">
        <v>232</v>
      </c>
      <c r="V482" s="3" t="str">
        <f t="shared" si="45"/>
        <v/>
      </c>
      <c r="W482" s="3" t="e">
        <f t="shared" si="46"/>
        <v>#NUM!</v>
      </c>
      <c r="X482" s="3" t="str">
        <f t="shared" si="47"/>
        <v/>
      </c>
      <c r="Z482" s="2">
        <v>479</v>
      </c>
      <c r="AA482" s="3" t="s">
        <v>1302</v>
      </c>
      <c r="AB482" s="3" t="s">
        <v>386</v>
      </c>
      <c r="AC482" s="3" t="str">
        <f>IF(AB482='๑. ข้อมูลทั่วไป ๑'!$C$19,$Z482,"")</f>
        <v/>
      </c>
      <c r="AD482" s="3" t="e">
        <f t="shared" si="48"/>
        <v>#NUM!</v>
      </c>
      <c r="AE482" s="3" t="str">
        <f t="shared" si="49"/>
        <v/>
      </c>
      <c r="AF482" s="3" t="e">
        <f>IF($AE482='๑. ข้อมูลทั่วไป ๑'!$C$20,Info!$AD482,"")</f>
        <v>#NUM!</v>
      </c>
    </row>
    <row r="483" spans="14:32" ht="14.5" customHeight="1">
      <c r="N483">
        <v>480</v>
      </c>
      <c r="O483" s="4">
        <v>13140</v>
      </c>
      <c r="P483" s="3" t="s">
        <v>1303</v>
      </c>
      <c r="Q483" s="3" t="s">
        <v>1271</v>
      </c>
      <c r="R483" s="3" t="s">
        <v>380</v>
      </c>
      <c r="S483" s="3" t="s">
        <v>1295</v>
      </c>
      <c r="T483" s="3" t="str">
        <f t="shared" si="44"/>
        <v>ดอนหญ้านางภาชีพระนครศรีอยุธยา</v>
      </c>
      <c r="U483" s="3" t="s">
        <v>232</v>
      </c>
      <c r="V483" s="3" t="str">
        <f t="shared" si="45"/>
        <v/>
      </c>
      <c r="W483" s="3" t="e">
        <f t="shared" si="46"/>
        <v>#NUM!</v>
      </c>
      <c r="X483" s="3" t="str">
        <f t="shared" si="47"/>
        <v/>
      </c>
      <c r="Z483" s="2">
        <v>480</v>
      </c>
      <c r="AA483" s="3" t="s">
        <v>1304</v>
      </c>
      <c r="AB483" s="3" t="s">
        <v>386</v>
      </c>
      <c r="AC483" s="3" t="str">
        <f>IF(AB483='๑. ข้อมูลทั่วไป ๑'!$C$19,$Z483,"")</f>
        <v/>
      </c>
      <c r="AD483" s="3" t="e">
        <f t="shared" si="48"/>
        <v>#NUM!</v>
      </c>
      <c r="AE483" s="3" t="str">
        <f t="shared" si="49"/>
        <v/>
      </c>
      <c r="AF483" s="3" t="e">
        <f>IF($AE483='๑. ข้อมูลทั่วไป ๑'!$C$20,Info!$AD483,"")</f>
        <v>#NUM!</v>
      </c>
    </row>
    <row r="484" spans="14:32" ht="14.5" customHeight="1">
      <c r="N484">
        <v>481</v>
      </c>
      <c r="O484" s="4">
        <v>13140</v>
      </c>
      <c r="P484" s="3" t="s">
        <v>1305</v>
      </c>
      <c r="Q484" s="3" t="s">
        <v>1271</v>
      </c>
      <c r="R484" s="3" t="s">
        <v>380</v>
      </c>
      <c r="S484" s="3" t="s">
        <v>1295</v>
      </c>
      <c r="T484" s="3" t="str">
        <f t="shared" si="44"/>
        <v>ไผ่ล้อมภาชีพระนครศรีอยุธยา</v>
      </c>
      <c r="U484" s="3" t="s">
        <v>232</v>
      </c>
      <c r="V484" s="3" t="str">
        <f t="shared" si="45"/>
        <v/>
      </c>
      <c r="W484" s="3" t="e">
        <f t="shared" si="46"/>
        <v>#NUM!</v>
      </c>
      <c r="X484" s="3" t="str">
        <f t="shared" si="47"/>
        <v/>
      </c>
      <c r="Z484" s="2">
        <v>481</v>
      </c>
      <c r="AA484" s="3" t="s">
        <v>1306</v>
      </c>
      <c r="AB484" s="3" t="s">
        <v>386</v>
      </c>
      <c r="AC484" s="3" t="str">
        <f>IF(AB484='๑. ข้อมูลทั่วไป ๑'!$C$19,$Z484,"")</f>
        <v/>
      </c>
      <c r="AD484" s="3" t="e">
        <f t="shared" si="48"/>
        <v>#NUM!</v>
      </c>
      <c r="AE484" s="3" t="str">
        <f t="shared" si="49"/>
        <v/>
      </c>
      <c r="AF484" s="3" t="e">
        <f>IF($AE484='๑. ข้อมูลทั่วไป ๑'!$C$20,Info!$AD484,"")</f>
        <v>#NUM!</v>
      </c>
    </row>
    <row r="485" spans="14:32" ht="14.5" customHeight="1">
      <c r="N485">
        <v>482</v>
      </c>
      <c r="O485" s="4">
        <v>13140</v>
      </c>
      <c r="P485" s="3" t="s">
        <v>1307</v>
      </c>
      <c r="Q485" s="3" t="s">
        <v>1271</v>
      </c>
      <c r="R485" s="3" t="s">
        <v>380</v>
      </c>
      <c r="S485" s="3" t="s">
        <v>1295</v>
      </c>
      <c r="T485" s="3" t="str">
        <f t="shared" si="44"/>
        <v>กระจิวภาชีพระนครศรีอยุธยา</v>
      </c>
      <c r="U485" s="3" t="s">
        <v>232</v>
      </c>
      <c r="V485" s="3" t="str">
        <f t="shared" si="45"/>
        <v/>
      </c>
      <c r="W485" s="3" t="e">
        <f t="shared" si="46"/>
        <v>#NUM!</v>
      </c>
      <c r="X485" s="3" t="str">
        <f t="shared" si="47"/>
        <v/>
      </c>
      <c r="Z485" s="2">
        <v>482</v>
      </c>
      <c r="AA485" s="3" t="s">
        <v>1308</v>
      </c>
      <c r="AB485" s="3" t="s">
        <v>386</v>
      </c>
      <c r="AC485" s="3" t="str">
        <f>IF(AB485='๑. ข้อมูลทั่วไป ๑'!$C$19,$Z485,"")</f>
        <v/>
      </c>
      <c r="AD485" s="3" t="e">
        <f t="shared" si="48"/>
        <v>#NUM!</v>
      </c>
      <c r="AE485" s="3" t="str">
        <f t="shared" si="49"/>
        <v/>
      </c>
      <c r="AF485" s="3" t="e">
        <f>IF($AE485='๑. ข้อมูลทั่วไป ๑'!$C$20,Info!$AD485,"")</f>
        <v>#NUM!</v>
      </c>
    </row>
    <row r="486" spans="14:32" ht="14.5" customHeight="1">
      <c r="N486">
        <v>483</v>
      </c>
      <c r="O486" s="4">
        <v>13140</v>
      </c>
      <c r="P486" s="3" t="s">
        <v>1309</v>
      </c>
      <c r="Q486" s="3" t="s">
        <v>1271</v>
      </c>
      <c r="R486" s="3" t="s">
        <v>380</v>
      </c>
      <c r="S486" s="3" t="s">
        <v>1295</v>
      </c>
      <c r="T486" s="3" t="str">
        <f t="shared" si="44"/>
        <v>พระแก้วภาชีพระนครศรีอยุธยา</v>
      </c>
      <c r="U486" s="3" t="s">
        <v>232</v>
      </c>
      <c r="V486" s="3" t="str">
        <f t="shared" si="45"/>
        <v/>
      </c>
      <c r="W486" s="3" t="e">
        <f t="shared" si="46"/>
        <v>#NUM!</v>
      </c>
      <c r="X486" s="3" t="str">
        <f t="shared" si="47"/>
        <v/>
      </c>
      <c r="Z486" s="2">
        <v>483</v>
      </c>
      <c r="AA486" s="3" t="s">
        <v>1310</v>
      </c>
      <c r="AB486" s="3" t="s">
        <v>386</v>
      </c>
      <c r="AC486" s="3" t="str">
        <f>IF(AB486='๑. ข้อมูลทั่วไป ๑'!$C$19,$Z486,"")</f>
        <v/>
      </c>
      <c r="AD486" s="3" t="e">
        <f t="shared" si="48"/>
        <v>#NUM!</v>
      </c>
      <c r="AE486" s="3" t="str">
        <f t="shared" si="49"/>
        <v/>
      </c>
      <c r="AF486" s="3" t="e">
        <f>IF($AE486='๑. ข้อมูลทั่วไป ๑'!$C$20,Info!$AD486,"")</f>
        <v>#NUM!</v>
      </c>
    </row>
    <row r="487" spans="14:32" ht="14.5" customHeight="1">
      <c r="N487">
        <v>484</v>
      </c>
      <c r="O487" s="4">
        <v>13230</v>
      </c>
      <c r="P487" s="3" t="s">
        <v>1275</v>
      </c>
      <c r="Q487" s="3" t="s">
        <v>1275</v>
      </c>
      <c r="R487" s="3" t="s">
        <v>380</v>
      </c>
      <c r="S487" s="3" t="s">
        <v>1311</v>
      </c>
      <c r="T487" s="3" t="str">
        <f t="shared" si="44"/>
        <v>ลาดบัวหลวงลาดบัวหลวงพระนครศรีอยุธยา</v>
      </c>
      <c r="U487" s="3" t="s">
        <v>232</v>
      </c>
      <c r="V487" s="3" t="str">
        <f t="shared" si="45"/>
        <v/>
      </c>
      <c r="W487" s="3" t="e">
        <f t="shared" si="46"/>
        <v>#NUM!</v>
      </c>
      <c r="X487" s="3" t="str">
        <f t="shared" si="47"/>
        <v/>
      </c>
      <c r="Z487" s="2">
        <v>484</v>
      </c>
      <c r="AA487" s="3" t="s">
        <v>1312</v>
      </c>
      <c r="AB487" s="3" t="s">
        <v>386</v>
      </c>
      <c r="AC487" s="3" t="str">
        <f>IF(AB487='๑. ข้อมูลทั่วไป ๑'!$C$19,$Z487,"")</f>
        <v/>
      </c>
      <c r="AD487" s="3" t="e">
        <f t="shared" si="48"/>
        <v>#NUM!</v>
      </c>
      <c r="AE487" s="3" t="str">
        <f t="shared" si="49"/>
        <v/>
      </c>
      <c r="AF487" s="3" t="e">
        <f>IF($AE487='๑. ข้อมูลทั่วไป ๑'!$C$20,Info!$AD487,"")</f>
        <v>#NUM!</v>
      </c>
    </row>
    <row r="488" spans="14:32" ht="14.5" customHeight="1">
      <c r="N488">
        <v>485</v>
      </c>
      <c r="O488" s="4">
        <v>13230</v>
      </c>
      <c r="P488" s="3" t="s">
        <v>1313</v>
      </c>
      <c r="Q488" s="3" t="s">
        <v>1275</v>
      </c>
      <c r="R488" s="3" t="s">
        <v>380</v>
      </c>
      <c r="S488" s="3" t="s">
        <v>1311</v>
      </c>
      <c r="T488" s="3" t="str">
        <f t="shared" si="44"/>
        <v>หลักชัยลาดบัวหลวงพระนครศรีอยุธยา</v>
      </c>
      <c r="U488" s="3" t="s">
        <v>232</v>
      </c>
      <c r="V488" s="3" t="str">
        <f t="shared" si="45"/>
        <v/>
      </c>
      <c r="W488" s="3" t="e">
        <f t="shared" si="46"/>
        <v>#NUM!</v>
      </c>
      <c r="X488" s="3" t="str">
        <f t="shared" si="47"/>
        <v/>
      </c>
      <c r="Z488" s="2">
        <v>485</v>
      </c>
      <c r="AA488" s="3" t="s">
        <v>1314</v>
      </c>
      <c r="AB488" s="3" t="s">
        <v>389</v>
      </c>
      <c r="AC488" s="3" t="str">
        <f>IF(AB488='๑. ข้อมูลทั่วไป ๑'!$C$19,$Z488,"")</f>
        <v/>
      </c>
      <c r="AD488" s="3" t="e">
        <f t="shared" si="48"/>
        <v>#NUM!</v>
      </c>
      <c r="AE488" s="3" t="str">
        <f t="shared" si="49"/>
        <v/>
      </c>
      <c r="AF488" s="3" t="e">
        <f>IF($AE488='๑. ข้อมูลทั่วไป ๑'!$C$20,Info!$AD488,"")</f>
        <v>#NUM!</v>
      </c>
    </row>
    <row r="489" spans="14:32" ht="14.5" customHeight="1">
      <c r="N489">
        <v>486</v>
      </c>
      <c r="O489" s="4">
        <v>13230</v>
      </c>
      <c r="P489" s="3" t="s">
        <v>1315</v>
      </c>
      <c r="Q489" s="3" t="s">
        <v>1275</v>
      </c>
      <c r="R489" s="3" t="s">
        <v>380</v>
      </c>
      <c r="S489" s="3" t="s">
        <v>1311</v>
      </c>
      <c r="T489" s="3" t="str">
        <f t="shared" si="44"/>
        <v>สามเมืองลาดบัวหลวงพระนครศรีอยุธยา</v>
      </c>
      <c r="U489" s="3" t="s">
        <v>232</v>
      </c>
      <c r="V489" s="3" t="str">
        <f t="shared" si="45"/>
        <v/>
      </c>
      <c r="W489" s="3" t="e">
        <f t="shared" si="46"/>
        <v>#NUM!</v>
      </c>
      <c r="X489" s="3" t="str">
        <f t="shared" si="47"/>
        <v/>
      </c>
      <c r="Z489" s="2">
        <v>486</v>
      </c>
      <c r="AA489" s="3" t="s">
        <v>1316</v>
      </c>
      <c r="AB489" s="3" t="s">
        <v>389</v>
      </c>
      <c r="AC489" s="3" t="str">
        <f>IF(AB489='๑. ข้อมูลทั่วไป ๑'!$C$19,$Z489,"")</f>
        <v/>
      </c>
      <c r="AD489" s="3" t="e">
        <f t="shared" si="48"/>
        <v>#NUM!</v>
      </c>
      <c r="AE489" s="3" t="str">
        <f t="shared" si="49"/>
        <v/>
      </c>
      <c r="AF489" s="3" t="e">
        <f>IF($AE489='๑. ข้อมูลทั่วไป ๑'!$C$20,Info!$AD489,"")</f>
        <v>#NUM!</v>
      </c>
    </row>
    <row r="490" spans="14:32" ht="14.5" customHeight="1">
      <c r="N490">
        <v>487</v>
      </c>
      <c r="O490" s="4">
        <v>13230</v>
      </c>
      <c r="P490" s="3" t="s">
        <v>1317</v>
      </c>
      <c r="Q490" s="3" t="s">
        <v>1275</v>
      </c>
      <c r="R490" s="3" t="s">
        <v>380</v>
      </c>
      <c r="S490" s="3" t="s">
        <v>1311</v>
      </c>
      <c r="T490" s="3" t="str">
        <f t="shared" si="44"/>
        <v>พระยาบันลือลาดบัวหลวงพระนครศรีอยุธยา</v>
      </c>
      <c r="U490" s="3" t="s">
        <v>232</v>
      </c>
      <c r="V490" s="3" t="str">
        <f t="shared" si="45"/>
        <v/>
      </c>
      <c r="W490" s="3" t="e">
        <f t="shared" si="46"/>
        <v>#NUM!</v>
      </c>
      <c r="X490" s="3" t="str">
        <f t="shared" si="47"/>
        <v/>
      </c>
      <c r="Z490" s="2">
        <v>487</v>
      </c>
      <c r="AA490" s="3" t="s">
        <v>1318</v>
      </c>
      <c r="AB490" s="3" t="s">
        <v>389</v>
      </c>
      <c r="AC490" s="3" t="str">
        <f>IF(AB490='๑. ข้อมูลทั่วไป ๑'!$C$19,$Z490,"")</f>
        <v/>
      </c>
      <c r="AD490" s="3" t="e">
        <f t="shared" si="48"/>
        <v>#NUM!</v>
      </c>
      <c r="AE490" s="3" t="str">
        <f t="shared" si="49"/>
        <v/>
      </c>
      <c r="AF490" s="3" t="e">
        <f>IF($AE490='๑. ข้อมูลทั่วไป ๑'!$C$20,Info!$AD490,"")</f>
        <v>#NUM!</v>
      </c>
    </row>
    <row r="491" spans="14:32" ht="14.5" customHeight="1">
      <c r="N491">
        <v>488</v>
      </c>
      <c r="O491" s="4">
        <v>13230</v>
      </c>
      <c r="P491" s="3" t="s">
        <v>1319</v>
      </c>
      <c r="Q491" s="3" t="s">
        <v>1275</v>
      </c>
      <c r="R491" s="3" t="s">
        <v>380</v>
      </c>
      <c r="S491" s="3" t="s">
        <v>1311</v>
      </c>
      <c r="T491" s="3" t="str">
        <f t="shared" si="44"/>
        <v>สิงหนาทลาดบัวหลวงพระนครศรีอยุธยา</v>
      </c>
      <c r="U491" s="3" t="s">
        <v>232</v>
      </c>
      <c r="V491" s="3" t="str">
        <f t="shared" si="45"/>
        <v/>
      </c>
      <c r="W491" s="3" t="e">
        <f t="shared" si="46"/>
        <v>#NUM!</v>
      </c>
      <c r="X491" s="3" t="str">
        <f t="shared" si="47"/>
        <v/>
      </c>
      <c r="Z491" s="2">
        <v>488</v>
      </c>
      <c r="AA491" s="3" t="s">
        <v>1320</v>
      </c>
      <c r="AB491" s="3" t="s">
        <v>389</v>
      </c>
      <c r="AC491" s="3" t="str">
        <f>IF(AB491='๑. ข้อมูลทั่วไป ๑'!$C$19,$Z491,"")</f>
        <v/>
      </c>
      <c r="AD491" s="3" t="e">
        <f t="shared" si="48"/>
        <v>#NUM!</v>
      </c>
      <c r="AE491" s="3" t="str">
        <f t="shared" si="49"/>
        <v/>
      </c>
      <c r="AF491" s="3" t="e">
        <f>IF($AE491='๑. ข้อมูลทั่วไป ๑'!$C$20,Info!$AD491,"")</f>
        <v>#NUM!</v>
      </c>
    </row>
    <row r="492" spans="14:32" ht="14.5" customHeight="1">
      <c r="N492">
        <v>489</v>
      </c>
      <c r="O492" s="4">
        <v>13230</v>
      </c>
      <c r="P492" s="3" t="s">
        <v>1321</v>
      </c>
      <c r="Q492" s="3" t="s">
        <v>1275</v>
      </c>
      <c r="R492" s="3" t="s">
        <v>380</v>
      </c>
      <c r="S492" s="3" t="s">
        <v>1311</v>
      </c>
      <c r="T492" s="3" t="str">
        <f t="shared" si="44"/>
        <v>คู้สลอดลาดบัวหลวงพระนครศรีอยุธยา</v>
      </c>
      <c r="U492" s="3" t="s">
        <v>232</v>
      </c>
      <c r="V492" s="3" t="str">
        <f t="shared" si="45"/>
        <v/>
      </c>
      <c r="W492" s="3" t="e">
        <f t="shared" si="46"/>
        <v>#NUM!</v>
      </c>
      <c r="X492" s="3" t="str">
        <f t="shared" si="47"/>
        <v/>
      </c>
      <c r="Z492" s="2">
        <v>489</v>
      </c>
      <c r="AA492" s="3" t="s">
        <v>773</v>
      </c>
      <c r="AB492" s="3" t="s">
        <v>389</v>
      </c>
      <c r="AC492" s="3" t="str">
        <f>IF(AB492='๑. ข้อมูลทั่วไป ๑'!$C$19,$Z492,"")</f>
        <v/>
      </c>
      <c r="AD492" s="3" t="e">
        <f t="shared" si="48"/>
        <v>#NUM!</v>
      </c>
      <c r="AE492" s="3" t="str">
        <f t="shared" si="49"/>
        <v/>
      </c>
      <c r="AF492" s="3" t="e">
        <f>IF($AE492='๑. ข้อมูลทั่วไป ๑'!$C$20,Info!$AD492,"")</f>
        <v>#NUM!</v>
      </c>
    </row>
    <row r="493" spans="14:32" ht="14.5" customHeight="1">
      <c r="N493">
        <v>490</v>
      </c>
      <c r="O493" s="4">
        <v>13230</v>
      </c>
      <c r="P493" s="3" t="s">
        <v>1322</v>
      </c>
      <c r="Q493" s="3" t="s">
        <v>1275</v>
      </c>
      <c r="R493" s="3" t="s">
        <v>380</v>
      </c>
      <c r="S493" s="3" t="s">
        <v>1311</v>
      </c>
      <c r="T493" s="3" t="str">
        <f t="shared" si="44"/>
        <v>คลองพระยาบันลือลาดบัวหลวงพระนครศรีอยุธยา</v>
      </c>
      <c r="U493" s="3" t="s">
        <v>232</v>
      </c>
      <c r="V493" s="3" t="str">
        <f t="shared" si="45"/>
        <v/>
      </c>
      <c r="W493" s="3" t="e">
        <f t="shared" si="46"/>
        <v>#NUM!</v>
      </c>
      <c r="X493" s="3" t="str">
        <f t="shared" si="47"/>
        <v/>
      </c>
      <c r="Z493" s="2">
        <v>490</v>
      </c>
      <c r="AA493" s="3" t="s">
        <v>1323</v>
      </c>
      <c r="AB493" s="3" t="s">
        <v>389</v>
      </c>
      <c r="AC493" s="3" t="str">
        <f>IF(AB493='๑. ข้อมูลทั่วไป ๑'!$C$19,$Z493,"")</f>
        <v/>
      </c>
      <c r="AD493" s="3" t="e">
        <f t="shared" si="48"/>
        <v>#NUM!</v>
      </c>
      <c r="AE493" s="3" t="str">
        <f t="shared" si="49"/>
        <v/>
      </c>
      <c r="AF493" s="3" t="e">
        <f>IF($AE493='๑. ข้อมูลทั่วไป ๑'!$C$20,Info!$AD493,"")</f>
        <v>#NUM!</v>
      </c>
    </row>
    <row r="494" spans="14:32" ht="14.5" customHeight="1">
      <c r="N494">
        <v>491</v>
      </c>
      <c r="O494" s="4">
        <v>13170</v>
      </c>
      <c r="P494" s="3" t="s">
        <v>1324</v>
      </c>
      <c r="Q494" s="3" t="s">
        <v>1277</v>
      </c>
      <c r="R494" s="3" t="s">
        <v>380</v>
      </c>
      <c r="S494" s="3" t="s">
        <v>1325</v>
      </c>
      <c r="T494" s="3" t="str">
        <f t="shared" si="44"/>
        <v>ลำตาเสาวังน้อยพระนครศรีอยุธยา</v>
      </c>
      <c r="U494" s="3" t="s">
        <v>232</v>
      </c>
      <c r="V494" s="3" t="str">
        <f t="shared" si="45"/>
        <v/>
      </c>
      <c r="W494" s="3" t="e">
        <f t="shared" si="46"/>
        <v>#NUM!</v>
      </c>
      <c r="X494" s="3" t="str">
        <f t="shared" si="47"/>
        <v/>
      </c>
      <c r="Z494" s="2">
        <v>491</v>
      </c>
      <c r="AA494" s="3" t="s">
        <v>1326</v>
      </c>
      <c r="AB494" s="3" t="s">
        <v>389</v>
      </c>
      <c r="AC494" s="3" t="str">
        <f>IF(AB494='๑. ข้อมูลทั่วไป ๑'!$C$19,$Z494,"")</f>
        <v/>
      </c>
      <c r="AD494" s="3" t="e">
        <f t="shared" si="48"/>
        <v>#NUM!</v>
      </c>
      <c r="AE494" s="3" t="str">
        <f t="shared" si="49"/>
        <v/>
      </c>
      <c r="AF494" s="3" t="e">
        <f>IF($AE494='๑. ข้อมูลทั่วไป ๑'!$C$20,Info!$AD494,"")</f>
        <v>#NUM!</v>
      </c>
    </row>
    <row r="495" spans="14:32" ht="14.5" customHeight="1">
      <c r="N495">
        <v>492</v>
      </c>
      <c r="O495" s="4">
        <v>13170</v>
      </c>
      <c r="P495" s="3" t="s">
        <v>1327</v>
      </c>
      <c r="Q495" s="3" t="s">
        <v>1277</v>
      </c>
      <c r="R495" s="3" t="s">
        <v>380</v>
      </c>
      <c r="S495" s="3" t="s">
        <v>1325</v>
      </c>
      <c r="T495" s="3" t="str">
        <f t="shared" si="44"/>
        <v>บ่อตาโล่วังน้อยพระนครศรีอยุธยา</v>
      </c>
      <c r="U495" s="3" t="s">
        <v>232</v>
      </c>
      <c r="V495" s="3" t="str">
        <f t="shared" si="45"/>
        <v/>
      </c>
      <c r="W495" s="3" t="e">
        <f t="shared" si="46"/>
        <v>#NUM!</v>
      </c>
      <c r="X495" s="3" t="str">
        <f t="shared" si="47"/>
        <v/>
      </c>
      <c r="Z495" s="2">
        <v>492</v>
      </c>
      <c r="AA495" s="3" t="s">
        <v>1328</v>
      </c>
      <c r="AB495" s="3" t="s">
        <v>389</v>
      </c>
      <c r="AC495" s="3" t="str">
        <f>IF(AB495='๑. ข้อมูลทั่วไป ๑'!$C$19,$Z495,"")</f>
        <v/>
      </c>
      <c r="AD495" s="3" t="e">
        <f t="shared" si="48"/>
        <v>#NUM!</v>
      </c>
      <c r="AE495" s="3" t="str">
        <f t="shared" si="49"/>
        <v/>
      </c>
      <c r="AF495" s="3" t="e">
        <f>IF($AE495='๑. ข้อมูลทั่วไป ๑'!$C$20,Info!$AD495,"")</f>
        <v>#NUM!</v>
      </c>
    </row>
    <row r="496" spans="14:32" ht="14.5" customHeight="1">
      <c r="N496">
        <v>493</v>
      </c>
      <c r="O496" s="4">
        <v>13170</v>
      </c>
      <c r="P496" s="3" t="s">
        <v>1277</v>
      </c>
      <c r="Q496" s="3" t="s">
        <v>1277</v>
      </c>
      <c r="R496" s="3" t="s">
        <v>380</v>
      </c>
      <c r="S496" s="3" t="s">
        <v>1325</v>
      </c>
      <c r="T496" s="3" t="str">
        <f t="shared" si="44"/>
        <v>วังน้อยวังน้อยพระนครศรีอยุธยา</v>
      </c>
      <c r="U496" s="3" t="s">
        <v>232</v>
      </c>
      <c r="V496" s="3" t="str">
        <f t="shared" si="45"/>
        <v/>
      </c>
      <c r="W496" s="3" t="e">
        <f t="shared" si="46"/>
        <v>#NUM!</v>
      </c>
      <c r="X496" s="3" t="str">
        <f t="shared" si="47"/>
        <v/>
      </c>
      <c r="Z496" s="2">
        <v>493</v>
      </c>
      <c r="AA496" s="3" t="s">
        <v>1329</v>
      </c>
      <c r="AB496" s="3" t="s">
        <v>389</v>
      </c>
      <c r="AC496" s="3" t="str">
        <f>IF(AB496='๑. ข้อมูลทั่วไป ๑'!$C$19,$Z496,"")</f>
        <v/>
      </c>
      <c r="AD496" s="3" t="e">
        <f t="shared" si="48"/>
        <v>#NUM!</v>
      </c>
      <c r="AE496" s="3" t="str">
        <f t="shared" si="49"/>
        <v/>
      </c>
      <c r="AF496" s="3" t="e">
        <f>IF($AE496='๑. ข้อมูลทั่วไป ๑'!$C$20,Info!$AD496,"")</f>
        <v>#NUM!</v>
      </c>
    </row>
    <row r="497" spans="14:32" ht="14.5" customHeight="1">
      <c r="N497">
        <v>494</v>
      </c>
      <c r="O497" s="4">
        <v>13170</v>
      </c>
      <c r="P497" s="3" t="s">
        <v>1033</v>
      </c>
      <c r="Q497" s="3" t="s">
        <v>1277</v>
      </c>
      <c r="R497" s="3" t="s">
        <v>380</v>
      </c>
      <c r="S497" s="3" t="s">
        <v>1325</v>
      </c>
      <c r="T497" s="3" t="str">
        <f t="shared" si="44"/>
        <v>ลำไทรวังน้อยพระนครศรีอยุธยา</v>
      </c>
      <c r="U497" s="3" t="s">
        <v>232</v>
      </c>
      <c r="V497" s="3" t="str">
        <f t="shared" si="45"/>
        <v/>
      </c>
      <c r="W497" s="3" t="e">
        <f t="shared" si="46"/>
        <v>#NUM!</v>
      </c>
      <c r="X497" s="3" t="str">
        <f t="shared" si="47"/>
        <v/>
      </c>
      <c r="Z497" s="2">
        <v>494</v>
      </c>
      <c r="AA497" s="3" t="s">
        <v>1330</v>
      </c>
      <c r="AB497" s="3" t="s">
        <v>389</v>
      </c>
      <c r="AC497" s="3" t="str">
        <f>IF(AB497='๑. ข้อมูลทั่วไป ๑'!$C$19,$Z497,"")</f>
        <v/>
      </c>
      <c r="AD497" s="3" t="e">
        <f t="shared" si="48"/>
        <v>#NUM!</v>
      </c>
      <c r="AE497" s="3" t="str">
        <f t="shared" si="49"/>
        <v/>
      </c>
      <c r="AF497" s="3" t="e">
        <f>IF($AE497='๑. ข้อมูลทั่วไป ๑'!$C$20,Info!$AD497,"")</f>
        <v>#NUM!</v>
      </c>
    </row>
    <row r="498" spans="14:32" ht="14.5" customHeight="1">
      <c r="N498">
        <v>495</v>
      </c>
      <c r="O498" s="4">
        <v>13170</v>
      </c>
      <c r="P498" s="3" t="s">
        <v>1331</v>
      </c>
      <c r="Q498" s="3" t="s">
        <v>1277</v>
      </c>
      <c r="R498" s="3" t="s">
        <v>380</v>
      </c>
      <c r="S498" s="3" t="s">
        <v>1325</v>
      </c>
      <c r="T498" s="3" t="str">
        <f t="shared" si="44"/>
        <v>สนับทึบวังน้อยพระนครศรีอยุธยา</v>
      </c>
      <c r="U498" s="3" t="s">
        <v>232</v>
      </c>
      <c r="V498" s="3" t="str">
        <f t="shared" si="45"/>
        <v/>
      </c>
      <c r="W498" s="3" t="e">
        <f t="shared" si="46"/>
        <v>#NUM!</v>
      </c>
      <c r="X498" s="3" t="str">
        <f t="shared" si="47"/>
        <v/>
      </c>
      <c r="Z498" s="2">
        <v>495</v>
      </c>
      <c r="AA498" s="3" t="s">
        <v>1332</v>
      </c>
      <c r="AB498" s="3" t="s">
        <v>389</v>
      </c>
      <c r="AC498" s="3" t="str">
        <f>IF(AB498='๑. ข้อมูลทั่วไป ๑'!$C$19,$Z498,"")</f>
        <v/>
      </c>
      <c r="AD498" s="3" t="e">
        <f t="shared" si="48"/>
        <v>#NUM!</v>
      </c>
      <c r="AE498" s="3" t="str">
        <f t="shared" si="49"/>
        <v/>
      </c>
      <c r="AF498" s="3" t="e">
        <f>IF($AE498='๑. ข้อมูลทั่วไป ๑'!$C$20,Info!$AD498,"")</f>
        <v>#NUM!</v>
      </c>
    </row>
    <row r="499" spans="14:32" ht="14.5" customHeight="1">
      <c r="N499">
        <v>496</v>
      </c>
      <c r="O499" s="4">
        <v>13170</v>
      </c>
      <c r="P499" s="3" t="s">
        <v>1333</v>
      </c>
      <c r="Q499" s="3" t="s">
        <v>1277</v>
      </c>
      <c r="R499" s="3" t="s">
        <v>380</v>
      </c>
      <c r="S499" s="3" t="s">
        <v>1325</v>
      </c>
      <c r="T499" s="3" t="str">
        <f t="shared" si="44"/>
        <v>พยอมวังน้อยพระนครศรีอยุธยา</v>
      </c>
      <c r="U499" s="3" t="s">
        <v>232</v>
      </c>
      <c r="V499" s="3" t="str">
        <f t="shared" si="45"/>
        <v/>
      </c>
      <c r="W499" s="3" t="e">
        <f t="shared" si="46"/>
        <v>#NUM!</v>
      </c>
      <c r="X499" s="3" t="str">
        <f t="shared" si="47"/>
        <v/>
      </c>
      <c r="Z499" s="2">
        <v>496</v>
      </c>
      <c r="AA499" s="3" t="s">
        <v>1334</v>
      </c>
      <c r="AB499" s="3" t="s">
        <v>391</v>
      </c>
      <c r="AC499" s="3" t="str">
        <f>IF(AB499='๑. ข้อมูลทั่วไป ๑'!$C$19,$Z499,"")</f>
        <v/>
      </c>
      <c r="AD499" s="3" t="e">
        <f t="shared" si="48"/>
        <v>#NUM!</v>
      </c>
      <c r="AE499" s="3" t="str">
        <f t="shared" si="49"/>
        <v/>
      </c>
      <c r="AF499" s="3" t="e">
        <f>IF($AE499='๑. ข้อมูลทั่วไป ๑'!$C$20,Info!$AD499,"")</f>
        <v>#NUM!</v>
      </c>
    </row>
    <row r="500" spans="14:32" ht="14.5" customHeight="1">
      <c r="N500">
        <v>497</v>
      </c>
      <c r="O500" s="4">
        <v>13170</v>
      </c>
      <c r="P500" s="3" t="s">
        <v>1335</v>
      </c>
      <c r="Q500" s="3" t="s">
        <v>1277</v>
      </c>
      <c r="R500" s="3" t="s">
        <v>380</v>
      </c>
      <c r="S500" s="3" t="s">
        <v>1325</v>
      </c>
      <c r="T500" s="3" t="str">
        <f t="shared" si="44"/>
        <v>หันตะเภาวังน้อยพระนครศรีอยุธยา</v>
      </c>
      <c r="U500" s="3" t="s">
        <v>232</v>
      </c>
      <c r="V500" s="3" t="str">
        <f t="shared" si="45"/>
        <v/>
      </c>
      <c r="W500" s="3" t="e">
        <f t="shared" si="46"/>
        <v>#NUM!</v>
      </c>
      <c r="X500" s="3" t="str">
        <f t="shared" si="47"/>
        <v/>
      </c>
      <c r="Z500" s="2">
        <v>497</v>
      </c>
      <c r="AA500" s="3" t="s">
        <v>1336</v>
      </c>
      <c r="AB500" s="3" t="s">
        <v>391</v>
      </c>
      <c r="AC500" s="3" t="str">
        <f>IF(AB500='๑. ข้อมูลทั่วไป ๑'!$C$19,$Z500,"")</f>
        <v/>
      </c>
      <c r="AD500" s="3" t="e">
        <f t="shared" si="48"/>
        <v>#NUM!</v>
      </c>
      <c r="AE500" s="3" t="str">
        <f t="shared" si="49"/>
        <v/>
      </c>
      <c r="AF500" s="3" t="e">
        <f>IF($AE500='๑. ข้อมูลทั่วไป ๑'!$C$20,Info!$AD500,"")</f>
        <v>#NUM!</v>
      </c>
    </row>
    <row r="501" spans="14:32" ht="14.5" customHeight="1">
      <c r="N501">
        <v>498</v>
      </c>
      <c r="O501" s="4">
        <v>13170</v>
      </c>
      <c r="P501" s="3" t="s">
        <v>1337</v>
      </c>
      <c r="Q501" s="3" t="s">
        <v>1277</v>
      </c>
      <c r="R501" s="3" t="s">
        <v>380</v>
      </c>
      <c r="S501" s="3" t="s">
        <v>1325</v>
      </c>
      <c r="T501" s="3" t="str">
        <f t="shared" si="44"/>
        <v>วังจุฬาวังน้อยพระนครศรีอยุธยา</v>
      </c>
      <c r="U501" s="3" t="s">
        <v>232</v>
      </c>
      <c r="V501" s="3" t="str">
        <f t="shared" si="45"/>
        <v/>
      </c>
      <c r="W501" s="3" t="e">
        <f t="shared" si="46"/>
        <v>#NUM!</v>
      </c>
      <c r="X501" s="3" t="str">
        <f t="shared" si="47"/>
        <v/>
      </c>
      <c r="Z501" s="2">
        <v>498</v>
      </c>
      <c r="AA501" s="3" t="s">
        <v>1338</v>
      </c>
      <c r="AB501" s="3" t="s">
        <v>391</v>
      </c>
      <c r="AC501" s="3" t="str">
        <f>IF(AB501='๑. ข้อมูลทั่วไป ๑'!$C$19,$Z501,"")</f>
        <v/>
      </c>
      <c r="AD501" s="3" t="e">
        <f t="shared" si="48"/>
        <v>#NUM!</v>
      </c>
      <c r="AE501" s="3" t="str">
        <f t="shared" si="49"/>
        <v/>
      </c>
      <c r="AF501" s="3" t="e">
        <f>IF($AE501='๑. ข้อมูลทั่วไป ๑'!$C$20,Info!$AD501,"")</f>
        <v>#NUM!</v>
      </c>
    </row>
    <row r="502" spans="14:32" ht="14.5" customHeight="1">
      <c r="N502">
        <v>499</v>
      </c>
      <c r="O502" s="4">
        <v>13170</v>
      </c>
      <c r="P502" s="3" t="s">
        <v>1339</v>
      </c>
      <c r="Q502" s="3" t="s">
        <v>1277</v>
      </c>
      <c r="R502" s="3" t="s">
        <v>380</v>
      </c>
      <c r="S502" s="3" t="s">
        <v>1325</v>
      </c>
      <c r="T502" s="3" t="str">
        <f t="shared" si="44"/>
        <v>ข้าวงามวังน้อยพระนครศรีอยุธยา</v>
      </c>
      <c r="U502" s="3" t="s">
        <v>232</v>
      </c>
      <c r="V502" s="3" t="str">
        <f t="shared" si="45"/>
        <v/>
      </c>
      <c r="W502" s="3" t="e">
        <f t="shared" si="46"/>
        <v>#NUM!</v>
      </c>
      <c r="X502" s="3" t="str">
        <f t="shared" si="47"/>
        <v/>
      </c>
      <c r="Z502" s="2">
        <v>499</v>
      </c>
      <c r="AA502" s="3" t="s">
        <v>1340</v>
      </c>
      <c r="AB502" s="3" t="s">
        <v>391</v>
      </c>
      <c r="AC502" s="3" t="str">
        <f>IF(AB502='๑. ข้อมูลทั่วไป ๑'!$C$19,$Z502,"")</f>
        <v/>
      </c>
      <c r="AD502" s="3" t="e">
        <f t="shared" si="48"/>
        <v>#NUM!</v>
      </c>
      <c r="AE502" s="3" t="str">
        <f t="shared" si="49"/>
        <v/>
      </c>
      <c r="AF502" s="3" t="e">
        <f>IF($AE502='๑. ข้อมูลทั่วไป ๑'!$C$20,Info!$AD502,"")</f>
        <v>#NUM!</v>
      </c>
    </row>
    <row r="503" spans="14:32" ht="14.5" customHeight="1">
      <c r="N503">
        <v>500</v>
      </c>
      <c r="O503" s="4">
        <v>13170</v>
      </c>
      <c r="P503" s="3" t="s">
        <v>1341</v>
      </c>
      <c r="Q503" s="3" t="s">
        <v>1277</v>
      </c>
      <c r="R503" s="3" t="s">
        <v>380</v>
      </c>
      <c r="S503" s="3" t="s">
        <v>1325</v>
      </c>
      <c r="T503" s="3" t="str">
        <f t="shared" si="44"/>
        <v>ชะแมบวังน้อยพระนครศรีอยุธยา</v>
      </c>
      <c r="U503" s="3" t="s">
        <v>232</v>
      </c>
      <c r="V503" s="3" t="str">
        <f t="shared" si="45"/>
        <v/>
      </c>
      <c r="W503" s="3" t="e">
        <f t="shared" si="46"/>
        <v>#NUM!</v>
      </c>
      <c r="X503" s="3" t="str">
        <f t="shared" si="47"/>
        <v/>
      </c>
      <c r="Z503" s="2">
        <v>500</v>
      </c>
      <c r="AA503" s="3" t="s">
        <v>1342</v>
      </c>
      <c r="AB503" s="3" t="s">
        <v>391</v>
      </c>
      <c r="AC503" s="3" t="str">
        <f>IF(AB503='๑. ข้อมูลทั่วไป ๑'!$C$19,$Z503,"")</f>
        <v/>
      </c>
      <c r="AD503" s="3" t="e">
        <f t="shared" si="48"/>
        <v>#NUM!</v>
      </c>
      <c r="AE503" s="3" t="str">
        <f t="shared" si="49"/>
        <v/>
      </c>
      <c r="AF503" s="3" t="e">
        <f>IF($AE503='๑. ข้อมูลทั่วไป ๑'!$C$20,Info!$AD503,"")</f>
        <v>#NUM!</v>
      </c>
    </row>
    <row r="504" spans="14:32" ht="14.5" customHeight="1">
      <c r="N504">
        <v>501</v>
      </c>
      <c r="O504" s="4">
        <v>13110</v>
      </c>
      <c r="P504" s="3" t="s">
        <v>1279</v>
      </c>
      <c r="Q504" s="3" t="s">
        <v>1279</v>
      </c>
      <c r="R504" s="3" t="s">
        <v>380</v>
      </c>
      <c r="S504" s="3" t="s">
        <v>1343</v>
      </c>
      <c r="T504" s="3" t="str">
        <f t="shared" si="44"/>
        <v>เสนาเสนาพระนครศรีอยุธยา</v>
      </c>
      <c r="U504" s="3" t="s">
        <v>232</v>
      </c>
      <c r="V504" s="3" t="str">
        <f t="shared" si="45"/>
        <v/>
      </c>
      <c r="W504" s="3" t="e">
        <f t="shared" si="46"/>
        <v>#NUM!</v>
      </c>
      <c r="X504" s="3" t="str">
        <f t="shared" si="47"/>
        <v/>
      </c>
      <c r="Z504" s="2">
        <v>501</v>
      </c>
      <c r="AA504" s="3" t="s">
        <v>1344</v>
      </c>
      <c r="AB504" s="3" t="s">
        <v>391</v>
      </c>
      <c r="AC504" s="3" t="str">
        <f>IF(AB504='๑. ข้อมูลทั่วไป ๑'!$C$19,$Z504,"")</f>
        <v/>
      </c>
      <c r="AD504" s="3" t="e">
        <f t="shared" si="48"/>
        <v>#NUM!</v>
      </c>
      <c r="AE504" s="3" t="str">
        <f t="shared" si="49"/>
        <v/>
      </c>
      <c r="AF504" s="3" t="e">
        <f>IF($AE504='๑. ข้อมูลทั่วไป ๑'!$C$20,Info!$AD504,"")</f>
        <v>#NUM!</v>
      </c>
    </row>
    <row r="505" spans="14:32" ht="14.5" customHeight="1">
      <c r="N505">
        <v>502</v>
      </c>
      <c r="O505" s="4">
        <v>13110</v>
      </c>
      <c r="P505" s="3" t="s">
        <v>1345</v>
      </c>
      <c r="Q505" s="3" t="s">
        <v>1279</v>
      </c>
      <c r="R505" s="3" t="s">
        <v>380</v>
      </c>
      <c r="S505" s="3" t="s">
        <v>1343</v>
      </c>
      <c r="T505" s="3" t="str">
        <f t="shared" si="44"/>
        <v>บ้านแพนเสนาพระนครศรีอยุธยา</v>
      </c>
      <c r="U505" s="3" t="s">
        <v>232</v>
      </c>
      <c r="V505" s="3" t="str">
        <f t="shared" si="45"/>
        <v/>
      </c>
      <c r="W505" s="3" t="e">
        <f t="shared" si="46"/>
        <v>#NUM!</v>
      </c>
      <c r="X505" s="3" t="str">
        <f t="shared" si="47"/>
        <v/>
      </c>
      <c r="Z505" s="2">
        <v>502</v>
      </c>
      <c r="AA505" s="3" t="s">
        <v>1346</v>
      </c>
      <c r="AB505" s="3" t="s">
        <v>391</v>
      </c>
      <c r="AC505" s="3" t="str">
        <f>IF(AB505='๑. ข้อมูลทั่วไป ๑'!$C$19,$Z505,"")</f>
        <v/>
      </c>
      <c r="AD505" s="3" t="e">
        <f t="shared" si="48"/>
        <v>#NUM!</v>
      </c>
      <c r="AE505" s="3" t="str">
        <f t="shared" si="49"/>
        <v/>
      </c>
      <c r="AF505" s="3" t="e">
        <f>IF($AE505='๑. ข้อมูลทั่วไป ๑'!$C$20,Info!$AD505,"")</f>
        <v>#NUM!</v>
      </c>
    </row>
    <row r="506" spans="14:32" ht="14.5" customHeight="1">
      <c r="N506">
        <v>503</v>
      </c>
      <c r="O506" s="4">
        <v>13110</v>
      </c>
      <c r="P506" s="3" t="s">
        <v>1347</v>
      </c>
      <c r="Q506" s="3" t="s">
        <v>1279</v>
      </c>
      <c r="R506" s="3" t="s">
        <v>380</v>
      </c>
      <c r="S506" s="3" t="s">
        <v>1343</v>
      </c>
      <c r="T506" s="3" t="str">
        <f t="shared" si="44"/>
        <v>เจ้าเจ็ดเสนาพระนครศรีอยุธยา</v>
      </c>
      <c r="U506" s="3" t="s">
        <v>232</v>
      </c>
      <c r="V506" s="3" t="str">
        <f t="shared" si="45"/>
        <v/>
      </c>
      <c r="W506" s="3" t="e">
        <f t="shared" si="46"/>
        <v>#NUM!</v>
      </c>
      <c r="X506" s="3" t="str">
        <f t="shared" si="47"/>
        <v/>
      </c>
      <c r="Z506" s="2">
        <v>503</v>
      </c>
      <c r="AA506" s="3" t="s">
        <v>1348</v>
      </c>
      <c r="AB506" s="3" t="s">
        <v>391</v>
      </c>
      <c r="AC506" s="3" t="str">
        <f>IF(AB506='๑. ข้อมูลทั่วไป ๑'!$C$19,$Z506,"")</f>
        <v/>
      </c>
      <c r="AD506" s="3" t="e">
        <f t="shared" si="48"/>
        <v>#NUM!</v>
      </c>
      <c r="AE506" s="3" t="str">
        <f t="shared" si="49"/>
        <v/>
      </c>
      <c r="AF506" s="3" t="e">
        <f>IF($AE506='๑. ข้อมูลทั่วไป ๑'!$C$20,Info!$AD506,"")</f>
        <v>#NUM!</v>
      </c>
    </row>
    <row r="507" spans="14:32" ht="14.5" customHeight="1">
      <c r="N507">
        <v>504</v>
      </c>
      <c r="O507" s="4">
        <v>13110</v>
      </c>
      <c r="P507" s="3" t="s">
        <v>1349</v>
      </c>
      <c r="Q507" s="3" t="s">
        <v>1279</v>
      </c>
      <c r="R507" s="3" t="s">
        <v>380</v>
      </c>
      <c r="S507" s="3" t="s">
        <v>1343</v>
      </c>
      <c r="T507" s="3" t="str">
        <f t="shared" si="44"/>
        <v>สามกอเสนาพระนครศรีอยุธยา</v>
      </c>
      <c r="U507" s="3" t="s">
        <v>232</v>
      </c>
      <c r="V507" s="3" t="str">
        <f t="shared" si="45"/>
        <v/>
      </c>
      <c r="W507" s="3" t="e">
        <f t="shared" si="46"/>
        <v>#NUM!</v>
      </c>
      <c r="X507" s="3" t="str">
        <f t="shared" si="47"/>
        <v/>
      </c>
      <c r="Z507" s="2">
        <v>504</v>
      </c>
      <c r="AA507" s="3" t="s">
        <v>1350</v>
      </c>
      <c r="AB507" s="3" t="s">
        <v>391</v>
      </c>
      <c r="AC507" s="3" t="str">
        <f>IF(AB507='๑. ข้อมูลทั่วไป ๑'!$C$19,$Z507,"")</f>
        <v/>
      </c>
      <c r="AD507" s="3" t="e">
        <f t="shared" si="48"/>
        <v>#NUM!</v>
      </c>
      <c r="AE507" s="3" t="str">
        <f t="shared" si="49"/>
        <v/>
      </c>
      <c r="AF507" s="3" t="e">
        <f>IF($AE507='๑. ข้อมูลทั่วไป ๑'!$C$20,Info!$AD507,"")</f>
        <v>#NUM!</v>
      </c>
    </row>
    <row r="508" spans="14:32" ht="14.5" customHeight="1">
      <c r="N508">
        <v>505</v>
      </c>
      <c r="O508" s="4">
        <v>13110</v>
      </c>
      <c r="P508" s="3" t="s">
        <v>1351</v>
      </c>
      <c r="Q508" s="3" t="s">
        <v>1279</v>
      </c>
      <c r="R508" s="3" t="s">
        <v>380</v>
      </c>
      <c r="S508" s="3" t="s">
        <v>1343</v>
      </c>
      <c r="T508" s="3" t="str">
        <f t="shared" si="44"/>
        <v>บางนมโคเสนาพระนครศรีอยุธยา</v>
      </c>
      <c r="U508" s="3" t="s">
        <v>232</v>
      </c>
      <c r="V508" s="3" t="str">
        <f t="shared" si="45"/>
        <v/>
      </c>
      <c r="W508" s="3" t="e">
        <f t="shared" si="46"/>
        <v>#NUM!</v>
      </c>
      <c r="X508" s="3" t="str">
        <f t="shared" si="47"/>
        <v/>
      </c>
      <c r="Z508" s="2">
        <v>505</v>
      </c>
      <c r="AA508" s="3" t="s">
        <v>1352</v>
      </c>
      <c r="AB508" s="3" t="s">
        <v>391</v>
      </c>
      <c r="AC508" s="3" t="str">
        <f>IF(AB508='๑. ข้อมูลทั่วไป ๑'!$C$19,$Z508,"")</f>
        <v/>
      </c>
      <c r="AD508" s="3" t="e">
        <f t="shared" si="48"/>
        <v>#NUM!</v>
      </c>
      <c r="AE508" s="3" t="str">
        <f t="shared" si="49"/>
        <v/>
      </c>
      <c r="AF508" s="3" t="e">
        <f>IF($AE508='๑. ข้อมูลทั่วไป ๑'!$C$20,Info!$AD508,"")</f>
        <v>#NUM!</v>
      </c>
    </row>
    <row r="509" spans="14:32" ht="14.5" customHeight="1">
      <c r="N509">
        <v>506</v>
      </c>
      <c r="O509" s="4">
        <v>13110</v>
      </c>
      <c r="P509" s="3" t="s">
        <v>1353</v>
      </c>
      <c r="Q509" s="3" t="s">
        <v>1279</v>
      </c>
      <c r="R509" s="3" t="s">
        <v>380</v>
      </c>
      <c r="S509" s="3" t="s">
        <v>1343</v>
      </c>
      <c r="T509" s="3" t="str">
        <f t="shared" si="44"/>
        <v>หัวเวียงเสนาพระนครศรีอยุธยา</v>
      </c>
      <c r="U509" s="3" t="s">
        <v>232</v>
      </c>
      <c r="V509" s="3" t="str">
        <f t="shared" si="45"/>
        <v/>
      </c>
      <c r="W509" s="3" t="e">
        <f t="shared" si="46"/>
        <v>#NUM!</v>
      </c>
      <c r="X509" s="3" t="str">
        <f t="shared" si="47"/>
        <v/>
      </c>
      <c r="Z509" s="2">
        <v>506</v>
      </c>
      <c r="AA509" s="3" t="s">
        <v>1354</v>
      </c>
      <c r="AB509" s="3" t="s">
        <v>391</v>
      </c>
      <c r="AC509" s="3" t="str">
        <f>IF(AB509='๑. ข้อมูลทั่วไป ๑'!$C$19,$Z509,"")</f>
        <v/>
      </c>
      <c r="AD509" s="3" t="e">
        <f t="shared" si="48"/>
        <v>#NUM!</v>
      </c>
      <c r="AE509" s="3" t="str">
        <f t="shared" si="49"/>
        <v/>
      </c>
      <c r="AF509" s="3" t="e">
        <f>IF($AE509='๑. ข้อมูลทั่วไป ๑'!$C$20,Info!$AD509,"")</f>
        <v>#NUM!</v>
      </c>
    </row>
    <row r="510" spans="14:32" ht="14.5" customHeight="1">
      <c r="N510">
        <v>507</v>
      </c>
      <c r="O510" s="4">
        <v>13110</v>
      </c>
      <c r="P510" s="3" t="s">
        <v>1355</v>
      </c>
      <c r="Q510" s="3" t="s">
        <v>1279</v>
      </c>
      <c r="R510" s="3" t="s">
        <v>380</v>
      </c>
      <c r="S510" s="3" t="s">
        <v>1343</v>
      </c>
      <c r="T510" s="3" t="str">
        <f t="shared" si="44"/>
        <v>มารวิชัยเสนาพระนครศรีอยุธยา</v>
      </c>
      <c r="U510" s="3" t="s">
        <v>232</v>
      </c>
      <c r="V510" s="3" t="str">
        <f t="shared" si="45"/>
        <v/>
      </c>
      <c r="W510" s="3" t="e">
        <f t="shared" si="46"/>
        <v>#NUM!</v>
      </c>
      <c r="X510" s="3" t="str">
        <f t="shared" si="47"/>
        <v/>
      </c>
      <c r="Z510" s="2">
        <v>507</v>
      </c>
      <c r="AA510" s="3" t="s">
        <v>1356</v>
      </c>
      <c r="AB510" s="3" t="s">
        <v>391</v>
      </c>
      <c r="AC510" s="3" t="str">
        <f>IF(AB510='๑. ข้อมูลทั่วไป ๑'!$C$19,$Z510,"")</f>
        <v/>
      </c>
      <c r="AD510" s="3" t="e">
        <f t="shared" si="48"/>
        <v>#NUM!</v>
      </c>
      <c r="AE510" s="3" t="str">
        <f t="shared" si="49"/>
        <v/>
      </c>
      <c r="AF510" s="3" t="e">
        <f>IF($AE510='๑. ข้อมูลทั่วไป ๑'!$C$20,Info!$AD510,"")</f>
        <v>#NUM!</v>
      </c>
    </row>
    <row r="511" spans="14:32" ht="14.5" customHeight="1">
      <c r="N511">
        <v>508</v>
      </c>
      <c r="O511" s="4">
        <v>13110</v>
      </c>
      <c r="P511" s="3" t="s">
        <v>644</v>
      </c>
      <c r="Q511" s="3" t="s">
        <v>1279</v>
      </c>
      <c r="R511" s="3" t="s">
        <v>380</v>
      </c>
      <c r="S511" s="3" t="s">
        <v>1343</v>
      </c>
      <c r="T511" s="3" t="str">
        <f t="shared" si="44"/>
        <v>บ้านโพธิ์เสนาพระนครศรีอยุธยา</v>
      </c>
      <c r="U511" s="3" t="s">
        <v>232</v>
      </c>
      <c r="V511" s="3" t="str">
        <f t="shared" si="45"/>
        <v/>
      </c>
      <c r="W511" s="3" t="e">
        <f t="shared" si="46"/>
        <v>#NUM!</v>
      </c>
      <c r="X511" s="3" t="str">
        <f t="shared" si="47"/>
        <v/>
      </c>
      <c r="Z511" s="2">
        <v>508</v>
      </c>
      <c r="AA511" s="3" t="s">
        <v>1357</v>
      </c>
      <c r="AB511" s="3" t="s">
        <v>393</v>
      </c>
      <c r="AC511" s="3" t="str">
        <f>IF(AB511='๑. ข้อมูลทั่วไป ๑'!$C$19,$Z511,"")</f>
        <v/>
      </c>
      <c r="AD511" s="3" t="e">
        <f t="shared" si="48"/>
        <v>#NUM!</v>
      </c>
      <c r="AE511" s="3" t="str">
        <f t="shared" si="49"/>
        <v/>
      </c>
      <c r="AF511" s="3" t="e">
        <f>IF($AE511='๑. ข้อมูลทั่วไป ๑'!$C$20,Info!$AD511,"")</f>
        <v>#NUM!</v>
      </c>
    </row>
    <row r="512" spans="14:32" ht="14.5" customHeight="1">
      <c r="N512">
        <v>509</v>
      </c>
      <c r="O512" s="4">
        <v>13110</v>
      </c>
      <c r="P512" s="3" t="s">
        <v>1358</v>
      </c>
      <c r="Q512" s="3" t="s">
        <v>1279</v>
      </c>
      <c r="R512" s="3" t="s">
        <v>380</v>
      </c>
      <c r="S512" s="3" t="s">
        <v>1343</v>
      </c>
      <c r="T512" s="3" t="str">
        <f t="shared" si="44"/>
        <v>รางจรเข้เสนาพระนครศรีอยุธยา</v>
      </c>
      <c r="U512" s="3" t="s">
        <v>232</v>
      </c>
      <c r="V512" s="3" t="str">
        <f t="shared" si="45"/>
        <v/>
      </c>
      <c r="W512" s="3" t="e">
        <f t="shared" si="46"/>
        <v>#NUM!</v>
      </c>
      <c r="X512" s="3" t="str">
        <f t="shared" si="47"/>
        <v/>
      </c>
      <c r="Z512" s="2">
        <v>509</v>
      </c>
      <c r="AA512" s="3" t="s">
        <v>1359</v>
      </c>
      <c r="AB512" s="3" t="s">
        <v>393</v>
      </c>
      <c r="AC512" s="3" t="str">
        <f>IF(AB512='๑. ข้อมูลทั่วไป ๑'!$C$19,$Z512,"")</f>
        <v/>
      </c>
      <c r="AD512" s="3" t="e">
        <f t="shared" si="48"/>
        <v>#NUM!</v>
      </c>
      <c r="AE512" s="3" t="str">
        <f t="shared" si="49"/>
        <v/>
      </c>
      <c r="AF512" s="3" t="e">
        <f>IF($AE512='๑. ข้อมูลทั่วไป ๑'!$C$20,Info!$AD512,"")</f>
        <v>#NUM!</v>
      </c>
    </row>
    <row r="513" spans="14:32" ht="14.5" customHeight="1">
      <c r="N513">
        <v>510</v>
      </c>
      <c r="O513" s="4">
        <v>13110</v>
      </c>
      <c r="P513" s="3" t="s">
        <v>1360</v>
      </c>
      <c r="Q513" s="3" t="s">
        <v>1279</v>
      </c>
      <c r="R513" s="3" t="s">
        <v>380</v>
      </c>
      <c r="S513" s="3" t="s">
        <v>1343</v>
      </c>
      <c r="T513" s="3" t="str">
        <f t="shared" si="44"/>
        <v>บ้านกระทุ่มเสนาพระนครศรีอยุธยา</v>
      </c>
      <c r="U513" s="3" t="s">
        <v>232</v>
      </c>
      <c r="V513" s="3" t="str">
        <f t="shared" si="45"/>
        <v/>
      </c>
      <c r="W513" s="3" t="e">
        <f t="shared" si="46"/>
        <v>#NUM!</v>
      </c>
      <c r="X513" s="3" t="str">
        <f t="shared" si="47"/>
        <v/>
      </c>
      <c r="Z513" s="2">
        <v>510</v>
      </c>
      <c r="AA513" s="3" t="s">
        <v>1361</v>
      </c>
      <c r="AB513" s="3" t="s">
        <v>393</v>
      </c>
      <c r="AC513" s="3" t="str">
        <f>IF(AB513='๑. ข้อมูลทั่วไป ๑'!$C$19,$Z513,"")</f>
        <v/>
      </c>
      <c r="AD513" s="3" t="e">
        <f t="shared" si="48"/>
        <v>#NUM!</v>
      </c>
      <c r="AE513" s="3" t="str">
        <f t="shared" si="49"/>
        <v/>
      </c>
      <c r="AF513" s="3" t="e">
        <f>IF($AE513='๑. ข้อมูลทั่วไป ๑'!$C$20,Info!$AD513,"")</f>
        <v>#NUM!</v>
      </c>
    </row>
    <row r="514" spans="14:32" ht="14.5" customHeight="1">
      <c r="N514">
        <v>511</v>
      </c>
      <c r="O514" s="4">
        <v>13110</v>
      </c>
      <c r="P514" s="3" t="s">
        <v>1362</v>
      </c>
      <c r="Q514" s="3" t="s">
        <v>1279</v>
      </c>
      <c r="R514" s="3" t="s">
        <v>380</v>
      </c>
      <c r="S514" s="3" t="s">
        <v>1343</v>
      </c>
      <c r="T514" s="3" t="str">
        <f t="shared" si="44"/>
        <v>บ้านแถวเสนาพระนครศรีอยุธยา</v>
      </c>
      <c r="U514" s="3" t="s">
        <v>232</v>
      </c>
      <c r="V514" s="3" t="str">
        <f t="shared" si="45"/>
        <v/>
      </c>
      <c r="W514" s="3" t="e">
        <f t="shared" si="46"/>
        <v>#NUM!</v>
      </c>
      <c r="X514" s="3" t="str">
        <f t="shared" si="47"/>
        <v/>
      </c>
      <c r="Z514" s="2">
        <v>511</v>
      </c>
      <c r="AA514" s="3" t="s">
        <v>1363</v>
      </c>
      <c r="AB514" s="3" t="s">
        <v>393</v>
      </c>
      <c r="AC514" s="3" t="str">
        <f>IF(AB514='๑. ข้อมูลทั่วไป ๑'!$C$19,$Z514,"")</f>
        <v/>
      </c>
      <c r="AD514" s="3" t="e">
        <f t="shared" si="48"/>
        <v>#NUM!</v>
      </c>
      <c r="AE514" s="3" t="str">
        <f t="shared" si="49"/>
        <v/>
      </c>
      <c r="AF514" s="3" t="e">
        <f>IF($AE514='๑. ข้อมูลทั่วไป ๑'!$C$20,Info!$AD514,"")</f>
        <v>#NUM!</v>
      </c>
    </row>
    <row r="515" spans="14:32" ht="14.5" customHeight="1">
      <c r="N515">
        <v>512</v>
      </c>
      <c r="O515" s="4">
        <v>13110</v>
      </c>
      <c r="P515" s="3" t="s">
        <v>1364</v>
      </c>
      <c r="Q515" s="3" t="s">
        <v>1279</v>
      </c>
      <c r="R515" s="3" t="s">
        <v>380</v>
      </c>
      <c r="S515" s="3" t="s">
        <v>1343</v>
      </c>
      <c r="T515" s="3" t="str">
        <f t="shared" si="44"/>
        <v>ชายนาเสนาพระนครศรีอยุธยา</v>
      </c>
      <c r="U515" s="3" t="s">
        <v>232</v>
      </c>
      <c r="V515" s="3" t="str">
        <f t="shared" si="45"/>
        <v/>
      </c>
      <c r="W515" s="3" t="e">
        <f t="shared" si="46"/>
        <v>#NUM!</v>
      </c>
      <c r="X515" s="3" t="str">
        <f t="shared" si="47"/>
        <v/>
      </c>
      <c r="Z515" s="2">
        <v>512</v>
      </c>
      <c r="AA515" s="3" t="s">
        <v>1128</v>
      </c>
      <c r="AB515" s="3" t="s">
        <v>393</v>
      </c>
      <c r="AC515" s="3" t="str">
        <f>IF(AB515='๑. ข้อมูลทั่วไป ๑'!$C$19,$Z515,"")</f>
        <v/>
      </c>
      <c r="AD515" s="3" t="e">
        <f t="shared" si="48"/>
        <v>#NUM!</v>
      </c>
      <c r="AE515" s="3" t="str">
        <f t="shared" si="49"/>
        <v/>
      </c>
      <c r="AF515" s="3" t="e">
        <f>IF($AE515='๑. ข้อมูลทั่วไป ๑'!$C$20,Info!$AD515,"")</f>
        <v>#NUM!</v>
      </c>
    </row>
    <row r="516" spans="14:32" ht="14.5" customHeight="1">
      <c r="N516">
        <v>513</v>
      </c>
      <c r="O516" s="4">
        <v>13110</v>
      </c>
      <c r="P516" s="3" t="s">
        <v>1365</v>
      </c>
      <c r="Q516" s="3" t="s">
        <v>1279</v>
      </c>
      <c r="R516" s="3" t="s">
        <v>380</v>
      </c>
      <c r="S516" s="3" t="s">
        <v>1343</v>
      </c>
      <c r="T516" s="3" t="str">
        <f t="shared" si="44"/>
        <v>สามตุ่มเสนาพระนครศรีอยุธยา</v>
      </c>
      <c r="U516" s="3" t="s">
        <v>232</v>
      </c>
      <c r="V516" s="3" t="str">
        <f t="shared" si="45"/>
        <v/>
      </c>
      <c r="W516" s="3" t="e">
        <f t="shared" si="46"/>
        <v>#NUM!</v>
      </c>
      <c r="X516" s="3" t="str">
        <f t="shared" si="47"/>
        <v/>
      </c>
      <c r="Z516" s="2">
        <v>513</v>
      </c>
      <c r="AA516" s="3" t="s">
        <v>1366</v>
      </c>
      <c r="AB516" s="3" t="s">
        <v>393</v>
      </c>
      <c r="AC516" s="3" t="str">
        <f>IF(AB516='๑. ข้อมูลทั่วไป ๑'!$C$19,$Z516,"")</f>
        <v/>
      </c>
      <c r="AD516" s="3" t="e">
        <f t="shared" si="48"/>
        <v>#NUM!</v>
      </c>
      <c r="AE516" s="3" t="str">
        <f t="shared" si="49"/>
        <v/>
      </c>
      <c r="AF516" s="3" t="e">
        <f>IF($AE516='๑. ข้อมูลทั่วไป ๑'!$C$20,Info!$AD516,"")</f>
        <v>#NUM!</v>
      </c>
    </row>
    <row r="517" spans="14:32" ht="14.5" customHeight="1">
      <c r="N517">
        <v>514</v>
      </c>
      <c r="O517" s="4">
        <v>13110</v>
      </c>
      <c r="P517" s="3" t="s">
        <v>1367</v>
      </c>
      <c r="Q517" s="3" t="s">
        <v>1279</v>
      </c>
      <c r="R517" s="3" t="s">
        <v>380</v>
      </c>
      <c r="S517" s="3" t="s">
        <v>1343</v>
      </c>
      <c r="T517" s="3" t="str">
        <f t="shared" ref="T517:T580" si="50">P517&amp;Q517&amp;R517</f>
        <v>ลาดงาเสนาพระนครศรีอยุธยา</v>
      </c>
      <c r="U517" s="3" t="s">
        <v>232</v>
      </c>
      <c r="V517" s="3" t="str">
        <f t="shared" ref="V517:V580" si="51">IF($V$1=$S517,$N517,"")</f>
        <v/>
      </c>
      <c r="W517" s="3" t="e">
        <f t="shared" ref="W517:W580" si="52">SMALL($V$4:$V$7439,N517)</f>
        <v>#NUM!</v>
      </c>
      <c r="X517" s="3" t="str">
        <f t="shared" ref="X517:X580" si="53">IFERROR(INDEX($P$4:$P$7439,$W517,1),"")</f>
        <v/>
      </c>
      <c r="Z517" s="2">
        <v>514</v>
      </c>
      <c r="AA517" s="3" t="s">
        <v>1368</v>
      </c>
      <c r="AB517" s="3" t="s">
        <v>393</v>
      </c>
      <c r="AC517" s="3" t="str">
        <f>IF(AB517='๑. ข้อมูลทั่วไป ๑'!$C$19,$Z517,"")</f>
        <v/>
      </c>
      <c r="AD517" s="3" t="e">
        <f t="shared" ref="AD517:AD580" si="54">SMALL($AC$4:$AC$931,$Z517)</f>
        <v>#NUM!</v>
      </c>
      <c r="AE517" s="3" t="str">
        <f t="shared" ref="AE517:AE580" si="55">IFERROR(INDEX($AA$4:$AA$931,$AD517,1),"")</f>
        <v/>
      </c>
      <c r="AF517" s="3" t="e">
        <f>IF($AE517='๑. ข้อมูลทั่วไป ๑'!$C$20,Info!$AD517,"")</f>
        <v>#NUM!</v>
      </c>
    </row>
    <row r="518" spans="14:32" ht="14.5" customHeight="1">
      <c r="N518">
        <v>515</v>
      </c>
      <c r="O518" s="4">
        <v>13110</v>
      </c>
      <c r="P518" s="3" t="s">
        <v>1369</v>
      </c>
      <c r="Q518" s="3" t="s">
        <v>1279</v>
      </c>
      <c r="R518" s="3" t="s">
        <v>380</v>
      </c>
      <c r="S518" s="3" t="s">
        <v>1343</v>
      </c>
      <c r="T518" s="3" t="str">
        <f t="shared" si="50"/>
        <v>ดอนทองเสนาพระนครศรีอยุธยา</v>
      </c>
      <c r="U518" s="3" t="s">
        <v>232</v>
      </c>
      <c r="V518" s="3" t="str">
        <f t="shared" si="51"/>
        <v/>
      </c>
      <c r="W518" s="3" t="e">
        <f t="shared" si="52"/>
        <v>#NUM!</v>
      </c>
      <c r="X518" s="3" t="str">
        <f t="shared" si="53"/>
        <v/>
      </c>
      <c r="Z518" s="2">
        <v>515</v>
      </c>
      <c r="AA518" s="3" t="s">
        <v>1370</v>
      </c>
      <c r="AB518" s="3" t="s">
        <v>393</v>
      </c>
      <c r="AC518" s="3" t="str">
        <f>IF(AB518='๑. ข้อมูลทั่วไป ๑'!$C$19,$Z518,"")</f>
        <v/>
      </c>
      <c r="AD518" s="3" t="e">
        <f t="shared" si="54"/>
        <v>#NUM!</v>
      </c>
      <c r="AE518" s="3" t="str">
        <f t="shared" si="55"/>
        <v/>
      </c>
      <c r="AF518" s="3" t="e">
        <f>IF($AE518='๑. ข้อมูลทั่วไป ๑'!$C$20,Info!$AD518,"")</f>
        <v>#NUM!</v>
      </c>
    </row>
    <row r="519" spans="14:32" ht="14.5" customHeight="1">
      <c r="N519">
        <v>516</v>
      </c>
      <c r="O519" s="4">
        <v>13110</v>
      </c>
      <c r="P519" s="3" t="s">
        <v>1129</v>
      </c>
      <c r="Q519" s="3" t="s">
        <v>1279</v>
      </c>
      <c r="R519" s="3" t="s">
        <v>380</v>
      </c>
      <c r="S519" s="3" t="s">
        <v>1343</v>
      </c>
      <c r="T519" s="3" t="str">
        <f t="shared" si="50"/>
        <v>บ้านหลวงเสนาพระนครศรีอยุธยา</v>
      </c>
      <c r="U519" s="3" t="s">
        <v>232</v>
      </c>
      <c r="V519" s="3" t="str">
        <f t="shared" si="51"/>
        <v/>
      </c>
      <c r="W519" s="3" t="e">
        <f t="shared" si="52"/>
        <v>#NUM!</v>
      </c>
      <c r="X519" s="3" t="str">
        <f t="shared" si="53"/>
        <v/>
      </c>
      <c r="Z519" s="2">
        <v>516</v>
      </c>
      <c r="AA519" s="3" t="s">
        <v>1371</v>
      </c>
      <c r="AB519" s="3" t="s">
        <v>393</v>
      </c>
      <c r="AC519" s="3" t="str">
        <f>IF(AB519='๑. ข้อมูลทั่วไป ๑'!$C$19,$Z519,"")</f>
        <v/>
      </c>
      <c r="AD519" s="3" t="e">
        <f t="shared" si="54"/>
        <v>#NUM!</v>
      </c>
      <c r="AE519" s="3" t="str">
        <f t="shared" si="55"/>
        <v/>
      </c>
      <c r="AF519" s="3" t="e">
        <f>IF($AE519='๑. ข้อมูลทั่วไป ๑'!$C$20,Info!$AD519,"")</f>
        <v>#NUM!</v>
      </c>
    </row>
    <row r="520" spans="14:32" ht="14.5" customHeight="1">
      <c r="N520">
        <v>517</v>
      </c>
      <c r="O520" s="4">
        <v>13110</v>
      </c>
      <c r="P520" s="3" t="s">
        <v>1372</v>
      </c>
      <c r="Q520" s="3" t="s">
        <v>1279</v>
      </c>
      <c r="R520" s="3" t="s">
        <v>380</v>
      </c>
      <c r="S520" s="3" t="s">
        <v>1343</v>
      </c>
      <c r="T520" s="3" t="str">
        <f t="shared" si="50"/>
        <v>เจ้าเสด็จเสนาพระนครศรีอยุธยา</v>
      </c>
      <c r="U520" s="3" t="s">
        <v>232</v>
      </c>
      <c r="V520" s="3" t="str">
        <f t="shared" si="51"/>
        <v/>
      </c>
      <c r="W520" s="3" t="e">
        <f t="shared" si="52"/>
        <v>#NUM!</v>
      </c>
      <c r="X520" s="3" t="str">
        <f t="shared" si="53"/>
        <v/>
      </c>
      <c r="Z520" s="2">
        <v>517</v>
      </c>
      <c r="AA520" s="3" t="s">
        <v>1373</v>
      </c>
      <c r="AB520" s="3" t="s">
        <v>397</v>
      </c>
      <c r="AC520" s="3" t="str">
        <f>IF(AB520='๑. ข้อมูลทั่วไป ๑'!$C$19,$Z520,"")</f>
        <v/>
      </c>
      <c r="AD520" s="3" t="e">
        <f t="shared" si="54"/>
        <v>#NUM!</v>
      </c>
      <c r="AE520" s="3" t="str">
        <f t="shared" si="55"/>
        <v/>
      </c>
      <c r="AF520" s="3" t="e">
        <f>IF($AE520='๑. ข้อมูลทั่วไป ๑'!$C$20,Info!$AD520,"")</f>
        <v>#NUM!</v>
      </c>
    </row>
    <row r="521" spans="14:32" ht="14.5" customHeight="1">
      <c r="N521">
        <v>518</v>
      </c>
      <c r="O521" s="4">
        <v>13270</v>
      </c>
      <c r="P521" s="3" t="s">
        <v>1260</v>
      </c>
      <c r="Q521" s="3" t="s">
        <v>1260</v>
      </c>
      <c r="R521" s="3" t="s">
        <v>380</v>
      </c>
      <c r="S521" s="3" t="s">
        <v>1374</v>
      </c>
      <c r="T521" s="3" t="str">
        <f t="shared" si="50"/>
        <v>บางซ้ายบางซ้ายพระนครศรีอยุธยา</v>
      </c>
      <c r="U521" s="3" t="s">
        <v>232</v>
      </c>
      <c r="V521" s="3" t="str">
        <f t="shared" si="51"/>
        <v/>
      </c>
      <c r="W521" s="3" t="e">
        <f t="shared" si="52"/>
        <v>#NUM!</v>
      </c>
      <c r="X521" s="3" t="str">
        <f t="shared" si="53"/>
        <v/>
      </c>
      <c r="Z521" s="2">
        <v>518</v>
      </c>
      <c r="AA521" s="3" t="s">
        <v>1375</v>
      </c>
      <c r="AB521" s="3" t="s">
        <v>397</v>
      </c>
      <c r="AC521" s="3" t="str">
        <f>IF(AB521='๑. ข้อมูลทั่วไป ๑'!$C$19,$Z521,"")</f>
        <v/>
      </c>
      <c r="AD521" s="3" t="e">
        <f t="shared" si="54"/>
        <v>#NUM!</v>
      </c>
      <c r="AE521" s="3" t="str">
        <f t="shared" si="55"/>
        <v/>
      </c>
      <c r="AF521" s="3" t="e">
        <f>IF($AE521='๑. ข้อมูลทั่วไป ๑'!$C$20,Info!$AD521,"")</f>
        <v>#NUM!</v>
      </c>
    </row>
    <row r="522" spans="14:32" ht="14.5" customHeight="1">
      <c r="N522">
        <v>519</v>
      </c>
      <c r="O522" s="4">
        <v>13270</v>
      </c>
      <c r="P522" s="3" t="s">
        <v>1376</v>
      </c>
      <c r="Q522" s="3" t="s">
        <v>1260</v>
      </c>
      <c r="R522" s="3" t="s">
        <v>380</v>
      </c>
      <c r="S522" s="3" t="s">
        <v>1374</v>
      </c>
      <c r="T522" s="3" t="str">
        <f t="shared" si="50"/>
        <v>แก้วฟ้าบางซ้ายพระนครศรีอยุธยา</v>
      </c>
      <c r="U522" s="3" t="s">
        <v>232</v>
      </c>
      <c r="V522" s="3" t="str">
        <f t="shared" si="51"/>
        <v/>
      </c>
      <c r="W522" s="3" t="e">
        <f t="shared" si="52"/>
        <v>#NUM!</v>
      </c>
      <c r="X522" s="3" t="str">
        <f t="shared" si="53"/>
        <v/>
      </c>
      <c r="Z522" s="2">
        <v>519</v>
      </c>
      <c r="AA522" s="3" t="s">
        <v>1377</v>
      </c>
      <c r="AB522" s="3" t="s">
        <v>397</v>
      </c>
      <c r="AC522" s="3" t="str">
        <f>IF(AB522='๑. ข้อมูลทั่วไป ๑'!$C$19,$Z522,"")</f>
        <v/>
      </c>
      <c r="AD522" s="3" t="e">
        <f t="shared" si="54"/>
        <v>#NUM!</v>
      </c>
      <c r="AE522" s="3" t="str">
        <f t="shared" si="55"/>
        <v/>
      </c>
      <c r="AF522" s="3" t="e">
        <f>IF($AE522='๑. ข้อมูลทั่วไป ๑'!$C$20,Info!$AD522,"")</f>
        <v>#NUM!</v>
      </c>
    </row>
    <row r="523" spans="14:32" ht="14.5" customHeight="1">
      <c r="N523">
        <v>520</v>
      </c>
      <c r="O523" s="4">
        <v>13270</v>
      </c>
      <c r="P523" s="3" t="s">
        <v>1378</v>
      </c>
      <c r="Q523" s="3" t="s">
        <v>1260</v>
      </c>
      <c r="R523" s="3" t="s">
        <v>380</v>
      </c>
      <c r="S523" s="3" t="s">
        <v>1374</v>
      </c>
      <c r="T523" s="3" t="str">
        <f t="shared" si="50"/>
        <v>เต่าเล่าบางซ้ายพระนครศรีอยุธยา</v>
      </c>
      <c r="U523" s="3" t="s">
        <v>232</v>
      </c>
      <c r="V523" s="3" t="str">
        <f t="shared" si="51"/>
        <v/>
      </c>
      <c r="W523" s="3" t="e">
        <f t="shared" si="52"/>
        <v>#NUM!</v>
      </c>
      <c r="X523" s="3" t="str">
        <f t="shared" si="53"/>
        <v/>
      </c>
      <c r="Z523" s="2">
        <v>520</v>
      </c>
      <c r="AA523" s="3" t="s">
        <v>1379</v>
      </c>
      <c r="AB523" s="3" t="s">
        <v>397</v>
      </c>
      <c r="AC523" s="3" t="str">
        <f>IF(AB523='๑. ข้อมูลทั่วไป ๑'!$C$19,$Z523,"")</f>
        <v/>
      </c>
      <c r="AD523" s="3" t="e">
        <f t="shared" si="54"/>
        <v>#NUM!</v>
      </c>
      <c r="AE523" s="3" t="str">
        <f t="shared" si="55"/>
        <v/>
      </c>
      <c r="AF523" s="3" t="e">
        <f>IF($AE523='๑. ข้อมูลทั่วไป ๑'!$C$20,Info!$AD523,"")</f>
        <v>#NUM!</v>
      </c>
    </row>
    <row r="524" spans="14:32" ht="14.5" customHeight="1">
      <c r="N524">
        <v>521</v>
      </c>
      <c r="O524" s="4">
        <v>13270</v>
      </c>
      <c r="P524" s="3" t="s">
        <v>1380</v>
      </c>
      <c r="Q524" s="3" t="s">
        <v>1260</v>
      </c>
      <c r="R524" s="3" t="s">
        <v>380</v>
      </c>
      <c r="S524" s="3" t="s">
        <v>1374</v>
      </c>
      <c r="T524" s="3" t="str">
        <f t="shared" si="50"/>
        <v>ปลายกลัดบางซ้ายพระนครศรีอยุธยา</v>
      </c>
      <c r="U524" s="3" t="s">
        <v>232</v>
      </c>
      <c r="V524" s="3" t="str">
        <f t="shared" si="51"/>
        <v/>
      </c>
      <c r="W524" s="3" t="e">
        <f t="shared" si="52"/>
        <v>#NUM!</v>
      </c>
      <c r="X524" s="3" t="str">
        <f t="shared" si="53"/>
        <v/>
      </c>
      <c r="Z524" s="2">
        <v>521</v>
      </c>
      <c r="AA524" s="3" t="s">
        <v>1381</v>
      </c>
      <c r="AB524" s="3" t="s">
        <v>397</v>
      </c>
      <c r="AC524" s="3" t="str">
        <f>IF(AB524='๑. ข้อมูลทั่วไป ๑'!$C$19,$Z524,"")</f>
        <v/>
      </c>
      <c r="AD524" s="3" t="e">
        <f t="shared" si="54"/>
        <v>#NUM!</v>
      </c>
      <c r="AE524" s="3" t="str">
        <f t="shared" si="55"/>
        <v/>
      </c>
      <c r="AF524" s="3" t="e">
        <f>IF($AE524='๑. ข้อมูลทั่วไป ๑'!$C$20,Info!$AD524,"")</f>
        <v>#NUM!</v>
      </c>
    </row>
    <row r="525" spans="14:32" ht="14.5" customHeight="1">
      <c r="N525">
        <v>522</v>
      </c>
      <c r="O525" s="4">
        <v>13270</v>
      </c>
      <c r="P525" s="3" t="s">
        <v>1382</v>
      </c>
      <c r="Q525" s="3" t="s">
        <v>1260</v>
      </c>
      <c r="R525" s="3" t="s">
        <v>380</v>
      </c>
      <c r="S525" s="3" t="s">
        <v>1374</v>
      </c>
      <c r="T525" s="3" t="str">
        <f t="shared" si="50"/>
        <v>เทพมงคลบางซ้ายพระนครศรีอยุธยา</v>
      </c>
      <c r="U525" s="3" t="s">
        <v>232</v>
      </c>
      <c r="V525" s="3" t="str">
        <f t="shared" si="51"/>
        <v/>
      </c>
      <c r="W525" s="3" t="e">
        <f t="shared" si="52"/>
        <v>#NUM!</v>
      </c>
      <c r="X525" s="3" t="str">
        <f t="shared" si="53"/>
        <v/>
      </c>
      <c r="Z525" s="2">
        <v>522</v>
      </c>
      <c r="AA525" s="3" t="s">
        <v>1383</v>
      </c>
      <c r="AB525" s="3" t="s">
        <v>397</v>
      </c>
      <c r="AC525" s="3" t="str">
        <f>IF(AB525='๑. ข้อมูลทั่วไป ๑'!$C$19,$Z525,"")</f>
        <v/>
      </c>
      <c r="AD525" s="3" t="e">
        <f t="shared" si="54"/>
        <v>#NUM!</v>
      </c>
      <c r="AE525" s="3" t="str">
        <f t="shared" si="55"/>
        <v/>
      </c>
      <c r="AF525" s="3" t="e">
        <f>IF($AE525='๑. ข้อมูลทั่วไป ๑'!$C$20,Info!$AD525,"")</f>
        <v>#NUM!</v>
      </c>
    </row>
    <row r="526" spans="14:32" ht="14.5" customHeight="1">
      <c r="N526">
        <v>523</v>
      </c>
      <c r="O526" s="4">
        <v>13270</v>
      </c>
      <c r="P526" s="3" t="s">
        <v>1384</v>
      </c>
      <c r="Q526" s="3" t="s">
        <v>1260</v>
      </c>
      <c r="R526" s="3" t="s">
        <v>380</v>
      </c>
      <c r="S526" s="3" t="s">
        <v>1374</v>
      </c>
      <c r="T526" s="3" t="str">
        <f t="shared" si="50"/>
        <v>วังพัฒนาบางซ้ายพระนครศรีอยุธยา</v>
      </c>
      <c r="U526" s="3" t="s">
        <v>232</v>
      </c>
      <c r="V526" s="3" t="str">
        <f t="shared" si="51"/>
        <v/>
      </c>
      <c r="W526" s="3" t="e">
        <f t="shared" si="52"/>
        <v>#NUM!</v>
      </c>
      <c r="X526" s="3" t="str">
        <f t="shared" si="53"/>
        <v/>
      </c>
      <c r="Z526" s="2">
        <v>523</v>
      </c>
      <c r="AA526" s="3" t="s">
        <v>1385</v>
      </c>
      <c r="AB526" s="3" t="s">
        <v>397</v>
      </c>
      <c r="AC526" s="3" t="str">
        <f>IF(AB526='๑. ข้อมูลทั่วไป ๑'!$C$19,$Z526,"")</f>
        <v/>
      </c>
      <c r="AD526" s="3" t="e">
        <f t="shared" si="54"/>
        <v>#NUM!</v>
      </c>
      <c r="AE526" s="3" t="str">
        <f t="shared" si="55"/>
        <v/>
      </c>
      <c r="AF526" s="3" t="e">
        <f>IF($AE526='๑. ข้อมูลทั่วไป ๑'!$C$20,Info!$AD526,"")</f>
        <v>#NUM!</v>
      </c>
    </row>
    <row r="527" spans="14:32" ht="14.5" customHeight="1">
      <c r="N527">
        <v>524</v>
      </c>
      <c r="O527" s="4">
        <v>13210</v>
      </c>
      <c r="P527" s="3" t="s">
        <v>1386</v>
      </c>
      <c r="Q527" s="3" t="s">
        <v>1280</v>
      </c>
      <c r="R527" s="3" t="s">
        <v>380</v>
      </c>
      <c r="S527" s="3" t="s">
        <v>1387</v>
      </c>
      <c r="T527" s="3" t="str">
        <f t="shared" si="50"/>
        <v>คานหามอุทัยพระนครศรีอยุธยา</v>
      </c>
      <c r="U527" s="3" t="s">
        <v>232</v>
      </c>
      <c r="V527" s="3" t="str">
        <f t="shared" si="51"/>
        <v/>
      </c>
      <c r="W527" s="3" t="e">
        <f t="shared" si="52"/>
        <v>#NUM!</v>
      </c>
      <c r="X527" s="3" t="str">
        <f t="shared" si="53"/>
        <v/>
      </c>
      <c r="Z527" s="2">
        <v>524</v>
      </c>
      <c r="AA527" s="3" t="s">
        <v>1388</v>
      </c>
      <c r="AB527" s="3" t="s">
        <v>397</v>
      </c>
      <c r="AC527" s="3" t="str">
        <f>IF(AB527='๑. ข้อมูลทั่วไป ๑'!$C$19,$Z527,"")</f>
        <v/>
      </c>
      <c r="AD527" s="3" t="e">
        <f t="shared" si="54"/>
        <v>#NUM!</v>
      </c>
      <c r="AE527" s="3" t="str">
        <f t="shared" si="55"/>
        <v/>
      </c>
      <c r="AF527" s="3" t="e">
        <f>IF($AE527='๑. ข้อมูลทั่วไป ๑'!$C$20,Info!$AD527,"")</f>
        <v>#NUM!</v>
      </c>
    </row>
    <row r="528" spans="14:32" ht="14.5" customHeight="1">
      <c r="N528">
        <v>525</v>
      </c>
      <c r="O528" s="4">
        <v>13210</v>
      </c>
      <c r="P528" s="3" t="s">
        <v>1389</v>
      </c>
      <c r="Q528" s="3" t="s">
        <v>1280</v>
      </c>
      <c r="R528" s="3" t="s">
        <v>380</v>
      </c>
      <c r="S528" s="3" t="s">
        <v>1387</v>
      </c>
      <c r="T528" s="3" t="str">
        <f t="shared" si="50"/>
        <v>บ้านช้างอุทัยพระนครศรีอยุธยา</v>
      </c>
      <c r="U528" s="3" t="s">
        <v>232</v>
      </c>
      <c r="V528" s="3" t="str">
        <f t="shared" si="51"/>
        <v/>
      </c>
      <c r="W528" s="3" t="e">
        <f t="shared" si="52"/>
        <v>#NUM!</v>
      </c>
      <c r="X528" s="3" t="str">
        <f t="shared" si="53"/>
        <v/>
      </c>
      <c r="Z528" s="2">
        <v>525</v>
      </c>
      <c r="AA528" s="3" t="s">
        <v>1390</v>
      </c>
      <c r="AB528" s="3" t="s">
        <v>399</v>
      </c>
      <c r="AC528" s="3" t="str">
        <f>IF(AB528='๑. ข้อมูลทั่วไป ๑'!$C$19,$Z528,"")</f>
        <v/>
      </c>
      <c r="AD528" s="3" t="e">
        <f t="shared" si="54"/>
        <v>#NUM!</v>
      </c>
      <c r="AE528" s="3" t="str">
        <f t="shared" si="55"/>
        <v/>
      </c>
      <c r="AF528" s="3" t="e">
        <f>IF($AE528='๑. ข้อมูลทั่วไป ๑'!$C$20,Info!$AD528,"")</f>
        <v>#NUM!</v>
      </c>
    </row>
    <row r="529" spans="14:32" ht="14.5" customHeight="1">
      <c r="N529">
        <v>526</v>
      </c>
      <c r="O529" s="4">
        <v>13210</v>
      </c>
      <c r="P529" s="3" t="s">
        <v>1391</v>
      </c>
      <c r="Q529" s="3" t="s">
        <v>1280</v>
      </c>
      <c r="R529" s="3" t="s">
        <v>380</v>
      </c>
      <c r="S529" s="3" t="s">
        <v>1387</v>
      </c>
      <c r="T529" s="3" t="str">
        <f t="shared" si="50"/>
        <v>สามบัณฑิตอุทัยพระนครศรีอยุธยา</v>
      </c>
      <c r="U529" s="3" t="s">
        <v>232</v>
      </c>
      <c r="V529" s="3" t="str">
        <f t="shared" si="51"/>
        <v/>
      </c>
      <c r="W529" s="3" t="e">
        <f t="shared" si="52"/>
        <v>#NUM!</v>
      </c>
      <c r="X529" s="3" t="str">
        <f t="shared" si="53"/>
        <v/>
      </c>
      <c r="Z529" s="2">
        <v>526</v>
      </c>
      <c r="AA529" s="3" t="s">
        <v>1392</v>
      </c>
      <c r="AB529" s="3" t="s">
        <v>399</v>
      </c>
      <c r="AC529" s="3" t="str">
        <f>IF(AB529='๑. ข้อมูลทั่วไป ๑'!$C$19,$Z529,"")</f>
        <v/>
      </c>
      <c r="AD529" s="3" t="e">
        <f t="shared" si="54"/>
        <v>#NUM!</v>
      </c>
      <c r="AE529" s="3" t="str">
        <f t="shared" si="55"/>
        <v/>
      </c>
      <c r="AF529" s="3" t="e">
        <f>IF($AE529='๑. ข้อมูลทั่วไป ๑'!$C$20,Info!$AD529,"")</f>
        <v>#NUM!</v>
      </c>
    </row>
    <row r="530" spans="14:32" ht="14.5" customHeight="1">
      <c r="N530">
        <v>527</v>
      </c>
      <c r="O530" s="4">
        <v>13210</v>
      </c>
      <c r="P530" s="3" t="s">
        <v>1393</v>
      </c>
      <c r="Q530" s="3" t="s">
        <v>1280</v>
      </c>
      <c r="R530" s="3" t="s">
        <v>380</v>
      </c>
      <c r="S530" s="3" t="s">
        <v>1387</v>
      </c>
      <c r="T530" s="3" t="str">
        <f t="shared" si="50"/>
        <v>บ้านหีบอุทัยพระนครศรีอยุธยา</v>
      </c>
      <c r="U530" s="3" t="s">
        <v>232</v>
      </c>
      <c r="V530" s="3" t="str">
        <f t="shared" si="51"/>
        <v/>
      </c>
      <c r="W530" s="3" t="e">
        <f t="shared" si="52"/>
        <v>#NUM!</v>
      </c>
      <c r="X530" s="3" t="str">
        <f t="shared" si="53"/>
        <v/>
      </c>
      <c r="Z530" s="2">
        <v>527</v>
      </c>
      <c r="AA530" s="3" t="s">
        <v>1394</v>
      </c>
      <c r="AB530" s="3" t="s">
        <v>399</v>
      </c>
      <c r="AC530" s="3" t="str">
        <f>IF(AB530='๑. ข้อมูลทั่วไป ๑'!$C$19,$Z530,"")</f>
        <v/>
      </c>
      <c r="AD530" s="3" t="e">
        <f t="shared" si="54"/>
        <v>#NUM!</v>
      </c>
      <c r="AE530" s="3" t="str">
        <f t="shared" si="55"/>
        <v/>
      </c>
      <c r="AF530" s="3" t="e">
        <f>IF($AE530='๑. ข้อมูลทั่วไป ๑'!$C$20,Info!$AD530,"")</f>
        <v>#NUM!</v>
      </c>
    </row>
    <row r="531" spans="14:32" ht="14.5" customHeight="1">
      <c r="N531">
        <v>528</v>
      </c>
      <c r="O531" s="4">
        <v>13210</v>
      </c>
      <c r="P531" s="3" t="s">
        <v>1395</v>
      </c>
      <c r="Q531" s="3" t="s">
        <v>1280</v>
      </c>
      <c r="R531" s="3" t="s">
        <v>380</v>
      </c>
      <c r="S531" s="3" t="s">
        <v>1387</v>
      </c>
      <c r="T531" s="3" t="str">
        <f t="shared" si="50"/>
        <v>หนองไม้ซุงอุทัยพระนครศรีอยุธยา</v>
      </c>
      <c r="U531" s="3" t="s">
        <v>232</v>
      </c>
      <c r="V531" s="3" t="str">
        <f t="shared" si="51"/>
        <v/>
      </c>
      <c r="W531" s="3" t="e">
        <f t="shared" si="52"/>
        <v>#NUM!</v>
      </c>
      <c r="X531" s="3" t="str">
        <f t="shared" si="53"/>
        <v/>
      </c>
      <c r="Z531" s="2">
        <v>528</v>
      </c>
      <c r="AA531" s="3" t="s">
        <v>1396</v>
      </c>
      <c r="AB531" s="3" t="s">
        <v>399</v>
      </c>
      <c r="AC531" s="3" t="str">
        <f>IF(AB531='๑. ข้อมูลทั่วไป ๑'!$C$19,$Z531,"")</f>
        <v/>
      </c>
      <c r="AD531" s="3" t="e">
        <f t="shared" si="54"/>
        <v>#NUM!</v>
      </c>
      <c r="AE531" s="3" t="str">
        <f t="shared" si="55"/>
        <v/>
      </c>
      <c r="AF531" s="3" t="e">
        <f>IF($AE531='๑. ข้อมูลทั่วไป ๑'!$C$20,Info!$AD531,"")</f>
        <v>#NUM!</v>
      </c>
    </row>
    <row r="532" spans="14:32" ht="14.5" customHeight="1">
      <c r="N532">
        <v>529</v>
      </c>
      <c r="O532" s="4">
        <v>13210</v>
      </c>
      <c r="P532" s="3" t="s">
        <v>1280</v>
      </c>
      <c r="Q532" s="3" t="s">
        <v>1280</v>
      </c>
      <c r="R532" s="3" t="s">
        <v>380</v>
      </c>
      <c r="S532" s="3" t="s">
        <v>1387</v>
      </c>
      <c r="T532" s="3" t="str">
        <f t="shared" si="50"/>
        <v>อุทัยอุทัยพระนครศรีอยุธยา</v>
      </c>
      <c r="U532" s="3" t="s">
        <v>232</v>
      </c>
      <c r="V532" s="3" t="str">
        <f t="shared" si="51"/>
        <v/>
      </c>
      <c r="W532" s="3" t="e">
        <f t="shared" si="52"/>
        <v>#NUM!</v>
      </c>
      <c r="X532" s="3" t="str">
        <f t="shared" si="53"/>
        <v/>
      </c>
      <c r="Z532" s="2">
        <v>529</v>
      </c>
      <c r="AA532" s="3" t="s">
        <v>1397</v>
      </c>
      <c r="AB532" s="3" t="s">
        <v>399</v>
      </c>
      <c r="AC532" s="3" t="str">
        <f>IF(AB532='๑. ข้อมูลทั่วไป ๑'!$C$19,$Z532,"")</f>
        <v/>
      </c>
      <c r="AD532" s="3" t="e">
        <f t="shared" si="54"/>
        <v>#NUM!</v>
      </c>
      <c r="AE532" s="3" t="str">
        <f t="shared" si="55"/>
        <v/>
      </c>
      <c r="AF532" s="3" t="e">
        <f>IF($AE532='๑. ข้อมูลทั่วไป ๑'!$C$20,Info!$AD532,"")</f>
        <v>#NUM!</v>
      </c>
    </row>
    <row r="533" spans="14:32" ht="14.5" customHeight="1">
      <c r="N533">
        <v>530</v>
      </c>
      <c r="O533" s="4">
        <v>13210</v>
      </c>
      <c r="P533" s="3" t="s">
        <v>1279</v>
      </c>
      <c r="Q533" s="3" t="s">
        <v>1280</v>
      </c>
      <c r="R533" s="3" t="s">
        <v>380</v>
      </c>
      <c r="S533" s="3" t="s">
        <v>1387</v>
      </c>
      <c r="T533" s="3" t="str">
        <f t="shared" si="50"/>
        <v>เสนาอุทัยพระนครศรีอยุธยา</v>
      </c>
      <c r="U533" s="3" t="s">
        <v>232</v>
      </c>
      <c r="V533" s="3" t="str">
        <f t="shared" si="51"/>
        <v/>
      </c>
      <c r="W533" s="3" t="e">
        <f t="shared" si="52"/>
        <v>#NUM!</v>
      </c>
      <c r="X533" s="3" t="str">
        <f t="shared" si="53"/>
        <v/>
      </c>
      <c r="Z533" s="2">
        <v>530</v>
      </c>
      <c r="AA533" s="3" t="s">
        <v>1398</v>
      </c>
      <c r="AB533" s="3" t="s">
        <v>399</v>
      </c>
      <c r="AC533" s="3" t="str">
        <f>IF(AB533='๑. ข้อมูลทั่วไป ๑'!$C$19,$Z533,"")</f>
        <v/>
      </c>
      <c r="AD533" s="3" t="e">
        <f t="shared" si="54"/>
        <v>#NUM!</v>
      </c>
      <c r="AE533" s="3" t="str">
        <f t="shared" si="55"/>
        <v/>
      </c>
      <c r="AF533" s="3" t="e">
        <f>IF($AE533='๑. ข้อมูลทั่วไป ๑'!$C$20,Info!$AD533,"")</f>
        <v>#NUM!</v>
      </c>
    </row>
    <row r="534" spans="14:32" ht="14.5" customHeight="1">
      <c r="N534">
        <v>531</v>
      </c>
      <c r="O534" s="4">
        <v>13210</v>
      </c>
      <c r="P534" s="3" t="s">
        <v>1399</v>
      </c>
      <c r="Q534" s="3" t="s">
        <v>1280</v>
      </c>
      <c r="R534" s="3" t="s">
        <v>380</v>
      </c>
      <c r="S534" s="3" t="s">
        <v>1387</v>
      </c>
      <c r="T534" s="3" t="str">
        <f t="shared" si="50"/>
        <v>หนองน้ำส้มอุทัยพระนครศรีอยุธยา</v>
      </c>
      <c r="U534" s="3" t="s">
        <v>232</v>
      </c>
      <c r="V534" s="3" t="str">
        <f t="shared" si="51"/>
        <v/>
      </c>
      <c r="W534" s="3" t="e">
        <f t="shared" si="52"/>
        <v>#NUM!</v>
      </c>
      <c r="X534" s="3" t="str">
        <f t="shared" si="53"/>
        <v/>
      </c>
      <c r="Z534" s="2">
        <v>531</v>
      </c>
      <c r="AA534" s="3" t="s">
        <v>1400</v>
      </c>
      <c r="AB534" s="3" t="s">
        <v>399</v>
      </c>
      <c r="AC534" s="3" t="str">
        <f>IF(AB534='๑. ข้อมูลทั่วไป ๑'!$C$19,$Z534,"")</f>
        <v/>
      </c>
      <c r="AD534" s="3" t="e">
        <f t="shared" si="54"/>
        <v>#NUM!</v>
      </c>
      <c r="AE534" s="3" t="str">
        <f t="shared" si="55"/>
        <v/>
      </c>
      <c r="AF534" s="3" t="e">
        <f>IF($AE534='๑. ข้อมูลทั่วไป ๑'!$C$20,Info!$AD534,"")</f>
        <v>#NUM!</v>
      </c>
    </row>
    <row r="535" spans="14:32" ht="14.5" customHeight="1">
      <c r="N535">
        <v>532</v>
      </c>
      <c r="O535" s="4">
        <v>13210</v>
      </c>
      <c r="P535" s="3" t="s">
        <v>1401</v>
      </c>
      <c r="Q535" s="3" t="s">
        <v>1280</v>
      </c>
      <c r="R535" s="3" t="s">
        <v>380</v>
      </c>
      <c r="S535" s="3" t="s">
        <v>1387</v>
      </c>
      <c r="T535" s="3" t="str">
        <f t="shared" si="50"/>
        <v>โพสาวหาญอุทัยพระนครศรีอยุธยา</v>
      </c>
      <c r="U535" s="3" t="s">
        <v>232</v>
      </c>
      <c r="V535" s="3" t="str">
        <f t="shared" si="51"/>
        <v/>
      </c>
      <c r="W535" s="3" t="e">
        <f t="shared" si="52"/>
        <v>#NUM!</v>
      </c>
      <c r="X535" s="3" t="str">
        <f t="shared" si="53"/>
        <v/>
      </c>
      <c r="Z535" s="2">
        <v>532</v>
      </c>
      <c r="AA535" s="3" t="s">
        <v>1402</v>
      </c>
      <c r="AB535" s="3" t="s">
        <v>399</v>
      </c>
      <c r="AC535" s="3" t="str">
        <f>IF(AB535='๑. ข้อมูลทั่วไป ๑'!$C$19,$Z535,"")</f>
        <v/>
      </c>
      <c r="AD535" s="3" t="e">
        <f t="shared" si="54"/>
        <v>#NUM!</v>
      </c>
      <c r="AE535" s="3" t="str">
        <f t="shared" si="55"/>
        <v/>
      </c>
      <c r="AF535" s="3" t="e">
        <f>IF($AE535='๑. ข้อมูลทั่วไป ๑'!$C$20,Info!$AD535,"")</f>
        <v>#NUM!</v>
      </c>
    </row>
    <row r="536" spans="14:32" ht="14.5" customHeight="1">
      <c r="N536">
        <v>533</v>
      </c>
      <c r="O536" s="4">
        <v>13210</v>
      </c>
      <c r="P536" s="3" t="s">
        <v>1403</v>
      </c>
      <c r="Q536" s="3" t="s">
        <v>1280</v>
      </c>
      <c r="R536" s="3" t="s">
        <v>380</v>
      </c>
      <c r="S536" s="3" t="s">
        <v>1387</v>
      </c>
      <c r="T536" s="3" t="str">
        <f t="shared" si="50"/>
        <v>ธนูอุทัยพระนครศรีอยุธยา</v>
      </c>
      <c r="U536" s="3" t="s">
        <v>232</v>
      </c>
      <c r="V536" s="3" t="str">
        <f t="shared" si="51"/>
        <v/>
      </c>
      <c r="W536" s="3" t="e">
        <f t="shared" si="52"/>
        <v>#NUM!</v>
      </c>
      <c r="X536" s="3" t="str">
        <f t="shared" si="53"/>
        <v/>
      </c>
      <c r="Z536" s="2">
        <v>533</v>
      </c>
      <c r="AA536" s="3" t="s">
        <v>1404</v>
      </c>
      <c r="AB536" s="3" t="s">
        <v>399</v>
      </c>
      <c r="AC536" s="3" t="str">
        <f>IF(AB536='๑. ข้อมูลทั่วไป ๑'!$C$19,$Z536,"")</f>
        <v/>
      </c>
      <c r="AD536" s="3" t="e">
        <f t="shared" si="54"/>
        <v>#NUM!</v>
      </c>
      <c r="AE536" s="3" t="str">
        <f t="shared" si="55"/>
        <v/>
      </c>
      <c r="AF536" s="3" t="e">
        <f>IF($AE536='๑. ข้อมูลทั่วไป ๑'!$C$20,Info!$AD536,"")</f>
        <v>#NUM!</v>
      </c>
    </row>
    <row r="537" spans="14:32" ht="14.5" customHeight="1">
      <c r="N537">
        <v>534</v>
      </c>
      <c r="O537" s="4">
        <v>13210</v>
      </c>
      <c r="P537" s="3" t="s">
        <v>1405</v>
      </c>
      <c r="Q537" s="3" t="s">
        <v>1280</v>
      </c>
      <c r="R537" s="3" t="s">
        <v>380</v>
      </c>
      <c r="S537" s="3" t="s">
        <v>1387</v>
      </c>
      <c r="T537" s="3" t="str">
        <f t="shared" si="50"/>
        <v>ข้าวเม่าอุทัยพระนครศรีอยุธยา</v>
      </c>
      <c r="U537" s="3" t="s">
        <v>232</v>
      </c>
      <c r="V537" s="3" t="str">
        <f t="shared" si="51"/>
        <v/>
      </c>
      <c r="W537" s="3" t="e">
        <f t="shared" si="52"/>
        <v>#NUM!</v>
      </c>
      <c r="X537" s="3" t="str">
        <f t="shared" si="53"/>
        <v/>
      </c>
      <c r="Z537" s="2">
        <v>534</v>
      </c>
      <c r="AA537" s="3" t="s">
        <v>1406</v>
      </c>
      <c r="AB537" s="3" t="s">
        <v>399</v>
      </c>
      <c r="AC537" s="3" t="str">
        <f>IF(AB537='๑. ข้อมูลทั่วไป ๑'!$C$19,$Z537,"")</f>
        <v/>
      </c>
      <c r="AD537" s="3" t="e">
        <f t="shared" si="54"/>
        <v>#NUM!</v>
      </c>
      <c r="AE537" s="3" t="str">
        <f t="shared" si="55"/>
        <v/>
      </c>
      <c r="AF537" s="3" t="e">
        <f>IF($AE537='๑. ข้อมูลทั่วไป ๑'!$C$20,Info!$AD537,"")</f>
        <v>#NUM!</v>
      </c>
    </row>
    <row r="538" spans="14:32" ht="14.5" customHeight="1">
      <c r="N538">
        <v>535</v>
      </c>
      <c r="O538" s="4">
        <v>13150</v>
      </c>
      <c r="P538" s="3" t="s">
        <v>1407</v>
      </c>
      <c r="Q538" s="3" t="s">
        <v>1273</v>
      </c>
      <c r="R538" s="3" t="s">
        <v>380</v>
      </c>
      <c r="S538" s="3" t="s">
        <v>1408</v>
      </c>
      <c r="T538" s="3" t="str">
        <f t="shared" si="50"/>
        <v>หัวไผ่มหาราชพระนครศรีอยุธยา</v>
      </c>
      <c r="U538" s="3" t="s">
        <v>232</v>
      </c>
      <c r="V538" s="3" t="str">
        <f t="shared" si="51"/>
        <v/>
      </c>
      <c r="W538" s="3" t="e">
        <f t="shared" si="52"/>
        <v>#NUM!</v>
      </c>
      <c r="X538" s="3" t="str">
        <f t="shared" si="53"/>
        <v/>
      </c>
      <c r="Z538" s="2">
        <v>535</v>
      </c>
      <c r="AA538" s="3" t="s">
        <v>1409</v>
      </c>
      <c r="AB538" s="3" t="s">
        <v>399</v>
      </c>
      <c r="AC538" s="3" t="str">
        <f>IF(AB538='๑. ข้อมูลทั่วไป ๑'!$C$19,$Z538,"")</f>
        <v/>
      </c>
      <c r="AD538" s="3" t="e">
        <f t="shared" si="54"/>
        <v>#NUM!</v>
      </c>
      <c r="AE538" s="3" t="str">
        <f t="shared" si="55"/>
        <v/>
      </c>
      <c r="AF538" s="3" t="e">
        <f>IF($AE538='๑. ข้อมูลทั่วไป ๑'!$C$20,Info!$AD538,"")</f>
        <v>#NUM!</v>
      </c>
    </row>
    <row r="539" spans="14:32" ht="14.5" customHeight="1">
      <c r="N539">
        <v>536</v>
      </c>
      <c r="O539" s="4">
        <v>13150</v>
      </c>
      <c r="P539" s="3" t="s">
        <v>1410</v>
      </c>
      <c r="Q539" s="3" t="s">
        <v>1273</v>
      </c>
      <c r="R539" s="3" t="s">
        <v>380</v>
      </c>
      <c r="S539" s="3" t="s">
        <v>1408</v>
      </c>
      <c r="T539" s="3" t="str">
        <f t="shared" si="50"/>
        <v>กะทุ่มมหาราชพระนครศรีอยุธยา</v>
      </c>
      <c r="U539" s="3" t="s">
        <v>232</v>
      </c>
      <c r="V539" s="3" t="str">
        <f t="shared" si="51"/>
        <v/>
      </c>
      <c r="W539" s="3" t="e">
        <f t="shared" si="52"/>
        <v>#NUM!</v>
      </c>
      <c r="X539" s="3" t="str">
        <f t="shared" si="53"/>
        <v/>
      </c>
      <c r="Z539" s="2">
        <v>536</v>
      </c>
      <c r="AA539" s="3" t="s">
        <v>1411</v>
      </c>
      <c r="AB539" s="3" t="s">
        <v>402</v>
      </c>
      <c r="AC539" s="3" t="str">
        <f>IF(AB539='๑. ข้อมูลทั่วไป ๑'!$C$19,$Z539,"")</f>
        <v/>
      </c>
      <c r="AD539" s="3" t="e">
        <f t="shared" si="54"/>
        <v>#NUM!</v>
      </c>
      <c r="AE539" s="3" t="str">
        <f t="shared" si="55"/>
        <v/>
      </c>
      <c r="AF539" s="3" t="e">
        <f>IF($AE539='๑. ข้อมูลทั่วไป ๑'!$C$20,Info!$AD539,"")</f>
        <v>#NUM!</v>
      </c>
    </row>
    <row r="540" spans="14:32" ht="14.5" customHeight="1">
      <c r="N540">
        <v>537</v>
      </c>
      <c r="O540" s="4">
        <v>13150</v>
      </c>
      <c r="P540" s="3" t="s">
        <v>1273</v>
      </c>
      <c r="Q540" s="3" t="s">
        <v>1273</v>
      </c>
      <c r="R540" s="3" t="s">
        <v>380</v>
      </c>
      <c r="S540" s="3" t="s">
        <v>1408</v>
      </c>
      <c r="T540" s="3" t="str">
        <f t="shared" si="50"/>
        <v>มหาราชมหาราชพระนครศรีอยุธยา</v>
      </c>
      <c r="U540" s="3" t="s">
        <v>232</v>
      </c>
      <c r="V540" s="3" t="str">
        <f t="shared" si="51"/>
        <v/>
      </c>
      <c r="W540" s="3" t="e">
        <f t="shared" si="52"/>
        <v>#NUM!</v>
      </c>
      <c r="X540" s="3" t="str">
        <f t="shared" si="53"/>
        <v/>
      </c>
      <c r="Z540" s="2">
        <v>537</v>
      </c>
      <c r="AA540" s="3" t="s">
        <v>1412</v>
      </c>
      <c r="AB540" s="3" t="s">
        <v>402</v>
      </c>
      <c r="AC540" s="3" t="str">
        <f>IF(AB540='๑. ข้อมูลทั่วไป ๑'!$C$19,$Z540,"")</f>
        <v/>
      </c>
      <c r="AD540" s="3" t="e">
        <f t="shared" si="54"/>
        <v>#NUM!</v>
      </c>
      <c r="AE540" s="3" t="str">
        <f t="shared" si="55"/>
        <v/>
      </c>
      <c r="AF540" s="3" t="e">
        <f>IF($AE540='๑. ข้อมูลทั่วไป ๑'!$C$20,Info!$AD540,"")</f>
        <v>#NUM!</v>
      </c>
    </row>
    <row r="541" spans="14:32" ht="14.5" customHeight="1">
      <c r="N541">
        <v>538</v>
      </c>
      <c r="O541" s="4">
        <v>13150</v>
      </c>
      <c r="P541" s="3" t="s">
        <v>1199</v>
      </c>
      <c r="Q541" s="3" t="s">
        <v>1273</v>
      </c>
      <c r="R541" s="3" t="s">
        <v>380</v>
      </c>
      <c r="S541" s="3" t="s">
        <v>1408</v>
      </c>
      <c r="T541" s="3" t="str">
        <f t="shared" si="50"/>
        <v>น้ำเต้ามหาราชพระนครศรีอยุธยา</v>
      </c>
      <c r="U541" s="3" t="s">
        <v>232</v>
      </c>
      <c r="V541" s="3" t="str">
        <f t="shared" si="51"/>
        <v/>
      </c>
      <c r="W541" s="3" t="e">
        <f t="shared" si="52"/>
        <v>#NUM!</v>
      </c>
      <c r="X541" s="3" t="str">
        <f t="shared" si="53"/>
        <v/>
      </c>
      <c r="Z541" s="2">
        <v>538</v>
      </c>
      <c r="AA541" s="3" t="s">
        <v>1413</v>
      </c>
      <c r="AB541" s="3" t="s">
        <v>402</v>
      </c>
      <c r="AC541" s="3" t="str">
        <f>IF(AB541='๑. ข้อมูลทั่วไป ๑'!$C$19,$Z541,"")</f>
        <v/>
      </c>
      <c r="AD541" s="3" t="e">
        <f t="shared" si="54"/>
        <v>#NUM!</v>
      </c>
      <c r="AE541" s="3" t="str">
        <f t="shared" si="55"/>
        <v/>
      </c>
      <c r="AF541" s="3" t="e">
        <f>IF($AE541='๑. ข้อมูลทั่วไป ๑'!$C$20,Info!$AD541,"")</f>
        <v>#NUM!</v>
      </c>
    </row>
    <row r="542" spans="14:32" ht="14.5" customHeight="1">
      <c r="N542">
        <v>539</v>
      </c>
      <c r="O542" s="4">
        <v>13150</v>
      </c>
      <c r="P542" s="3" t="s">
        <v>369</v>
      </c>
      <c r="Q542" s="3" t="s">
        <v>1273</v>
      </c>
      <c r="R542" s="3" t="s">
        <v>380</v>
      </c>
      <c r="S542" s="3" t="s">
        <v>1408</v>
      </c>
      <c r="T542" s="3" t="str">
        <f t="shared" si="50"/>
        <v>บางนามหาราชพระนครศรีอยุธยา</v>
      </c>
      <c r="U542" s="3" t="s">
        <v>232</v>
      </c>
      <c r="V542" s="3" t="str">
        <f t="shared" si="51"/>
        <v/>
      </c>
      <c r="W542" s="3" t="e">
        <f t="shared" si="52"/>
        <v>#NUM!</v>
      </c>
      <c r="X542" s="3" t="str">
        <f t="shared" si="53"/>
        <v/>
      </c>
      <c r="Z542" s="2">
        <v>539</v>
      </c>
      <c r="AA542" s="3" t="s">
        <v>1414</v>
      </c>
      <c r="AB542" s="3" t="s">
        <v>402</v>
      </c>
      <c r="AC542" s="3" t="str">
        <f>IF(AB542='๑. ข้อมูลทั่วไป ๑'!$C$19,$Z542,"")</f>
        <v/>
      </c>
      <c r="AD542" s="3" t="e">
        <f t="shared" si="54"/>
        <v>#NUM!</v>
      </c>
      <c r="AE542" s="3" t="str">
        <f t="shared" si="55"/>
        <v/>
      </c>
      <c r="AF542" s="3" t="e">
        <f>IF($AE542='๑. ข้อมูลทั่วไป ๑'!$C$20,Info!$AD542,"")</f>
        <v>#NUM!</v>
      </c>
    </row>
    <row r="543" spans="14:32" ht="14.5" customHeight="1">
      <c r="N543">
        <v>540</v>
      </c>
      <c r="O543" s="4">
        <v>13150</v>
      </c>
      <c r="P543" s="3" t="s">
        <v>1415</v>
      </c>
      <c r="Q543" s="3" t="s">
        <v>1273</v>
      </c>
      <c r="R543" s="3" t="s">
        <v>380</v>
      </c>
      <c r="S543" s="3" t="s">
        <v>1408</v>
      </c>
      <c r="T543" s="3" t="str">
        <f t="shared" si="50"/>
        <v>โรงช้างมหาราชพระนครศรีอยุธยา</v>
      </c>
      <c r="U543" s="3" t="s">
        <v>232</v>
      </c>
      <c r="V543" s="3" t="str">
        <f t="shared" si="51"/>
        <v/>
      </c>
      <c r="W543" s="3" t="e">
        <f t="shared" si="52"/>
        <v>#NUM!</v>
      </c>
      <c r="X543" s="3" t="str">
        <f t="shared" si="53"/>
        <v/>
      </c>
      <c r="Z543" s="2">
        <v>540</v>
      </c>
      <c r="AA543" s="3" t="s">
        <v>1416</v>
      </c>
      <c r="AB543" s="3" t="s">
        <v>402</v>
      </c>
      <c r="AC543" s="3" t="str">
        <f>IF(AB543='๑. ข้อมูลทั่วไป ๑'!$C$19,$Z543,"")</f>
        <v/>
      </c>
      <c r="AD543" s="3" t="e">
        <f t="shared" si="54"/>
        <v>#NUM!</v>
      </c>
      <c r="AE543" s="3" t="str">
        <f t="shared" si="55"/>
        <v/>
      </c>
      <c r="AF543" s="3" t="e">
        <f>IF($AE543='๑. ข้อมูลทั่วไป ๑'!$C$20,Info!$AD543,"")</f>
        <v>#NUM!</v>
      </c>
    </row>
    <row r="544" spans="14:32" ht="14.5" customHeight="1">
      <c r="N544">
        <v>541</v>
      </c>
      <c r="O544" s="4">
        <v>13150</v>
      </c>
      <c r="P544" s="3" t="s">
        <v>1417</v>
      </c>
      <c r="Q544" s="3" t="s">
        <v>1273</v>
      </c>
      <c r="R544" s="3" t="s">
        <v>380</v>
      </c>
      <c r="S544" s="3" t="s">
        <v>1408</v>
      </c>
      <c r="T544" s="3" t="str">
        <f t="shared" si="50"/>
        <v>เจ้าปลุกมหาราชพระนครศรีอยุธยา</v>
      </c>
      <c r="U544" s="3" t="s">
        <v>232</v>
      </c>
      <c r="V544" s="3" t="str">
        <f t="shared" si="51"/>
        <v/>
      </c>
      <c r="W544" s="3" t="e">
        <f t="shared" si="52"/>
        <v>#NUM!</v>
      </c>
      <c r="X544" s="3" t="str">
        <f t="shared" si="53"/>
        <v/>
      </c>
      <c r="Z544" s="2">
        <v>541</v>
      </c>
      <c r="AA544" s="3" t="s">
        <v>1418</v>
      </c>
      <c r="AB544" s="3" t="s">
        <v>402</v>
      </c>
      <c r="AC544" s="3" t="str">
        <f>IF(AB544='๑. ข้อมูลทั่วไป ๑'!$C$19,$Z544,"")</f>
        <v/>
      </c>
      <c r="AD544" s="3" t="e">
        <f t="shared" si="54"/>
        <v>#NUM!</v>
      </c>
      <c r="AE544" s="3" t="str">
        <f t="shared" si="55"/>
        <v/>
      </c>
      <c r="AF544" s="3" t="e">
        <f>IF($AE544='๑. ข้อมูลทั่วไป ๑'!$C$20,Info!$AD544,"")</f>
        <v>#NUM!</v>
      </c>
    </row>
    <row r="545" spans="14:32" ht="14.5" customHeight="1">
      <c r="N545">
        <v>542</v>
      </c>
      <c r="O545" s="4">
        <v>13150</v>
      </c>
      <c r="P545" s="3" t="s">
        <v>1419</v>
      </c>
      <c r="Q545" s="3" t="s">
        <v>1273</v>
      </c>
      <c r="R545" s="3" t="s">
        <v>380</v>
      </c>
      <c r="S545" s="3" t="s">
        <v>1408</v>
      </c>
      <c r="T545" s="3" t="str">
        <f t="shared" si="50"/>
        <v>พิตเพียนมหาราชพระนครศรีอยุธยา</v>
      </c>
      <c r="U545" s="3" t="s">
        <v>232</v>
      </c>
      <c r="V545" s="3" t="str">
        <f t="shared" si="51"/>
        <v/>
      </c>
      <c r="W545" s="3" t="e">
        <f t="shared" si="52"/>
        <v>#NUM!</v>
      </c>
      <c r="X545" s="3" t="str">
        <f t="shared" si="53"/>
        <v/>
      </c>
      <c r="Z545" s="2">
        <v>542</v>
      </c>
      <c r="AA545" s="3" t="s">
        <v>1420</v>
      </c>
      <c r="AB545" s="3" t="s">
        <v>402</v>
      </c>
      <c r="AC545" s="3" t="str">
        <f>IF(AB545='๑. ข้อมูลทั่วไป ๑'!$C$19,$Z545,"")</f>
        <v/>
      </c>
      <c r="AD545" s="3" t="e">
        <f t="shared" si="54"/>
        <v>#NUM!</v>
      </c>
      <c r="AE545" s="3" t="str">
        <f t="shared" si="55"/>
        <v/>
      </c>
      <c r="AF545" s="3" t="e">
        <f>IF($AE545='๑. ข้อมูลทั่วไป ๑'!$C$20,Info!$AD545,"")</f>
        <v>#NUM!</v>
      </c>
    </row>
    <row r="546" spans="14:32" ht="14.5" customHeight="1">
      <c r="N546">
        <v>543</v>
      </c>
      <c r="O546" s="4">
        <v>13150</v>
      </c>
      <c r="P546" s="3" t="s">
        <v>893</v>
      </c>
      <c r="Q546" s="3" t="s">
        <v>1273</v>
      </c>
      <c r="R546" s="3" t="s">
        <v>380</v>
      </c>
      <c r="S546" s="3" t="s">
        <v>1408</v>
      </c>
      <c r="T546" s="3" t="str">
        <f t="shared" si="50"/>
        <v>บ้านนามหาราชพระนครศรีอยุธยา</v>
      </c>
      <c r="U546" s="3" t="s">
        <v>232</v>
      </c>
      <c r="V546" s="3" t="str">
        <f t="shared" si="51"/>
        <v/>
      </c>
      <c r="W546" s="3" t="e">
        <f t="shared" si="52"/>
        <v>#NUM!</v>
      </c>
      <c r="X546" s="3" t="str">
        <f t="shared" si="53"/>
        <v/>
      </c>
      <c r="Z546" s="2">
        <v>543</v>
      </c>
      <c r="AA546" s="3" t="s">
        <v>1421</v>
      </c>
      <c r="AB546" s="3" t="s">
        <v>402</v>
      </c>
      <c r="AC546" s="3" t="str">
        <f>IF(AB546='๑. ข้อมูลทั่วไป ๑'!$C$19,$Z546,"")</f>
        <v/>
      </c>
      <c r="AD546" s="3" t="e">
        <f t="shared" si="54"/>
        <v>#NUM!</v>
      </c>
      <c r="AE546" s="3" t="str">
        <f t="shared" si="55"/>
        <v/>
      </c>
      <c r="AF546" s="3" t="e">
        <f>IF($AE546='๑. ข้อมูลทั่วไป ๑'!$C$20,Info!$AD546,"")</f>
        <v>#NUM!</v>
      </c>
    </row>
    <row r="547" spans="14:32" ht="14.5" customHeight="1">
      <c r="N547">
        <v>544</v>
      </c>
      <c r="O547" s="4">
        <v>13150</v>
      </c>
      <c r="P547" s="3" t="s">
        <v>1422</v>
      </c>
      <c r="Q547" s="3" t="s">
        <v>1273</v>
      </c>
      <c r="R547" s="3" t="s">
        <v>380</v>
      </c>
      <c r="S547" s="3" t="s">
        <v>1408</v>
      </c>
      <c r="T547" s="3" t="str">
        <f t="shared" si="50"/>
        <v>บ้านขวางมหาราชพระนครศรีอยุธยา</v>
      </c>
      <c r="U547" s="3" t="s">
        <v>232</v>
      </c>
      <c r="V547" s="3" t="str">
        <f t="shared" si="51"/>
        <v/>
      </c>
      <c r="W547" s="3" t="e">
        <f t="shared" si="52"/>
        <v>#NUM!</v>
      </c>
      <c r="X547" s="3" t="str">
        <f t="shared" si="53"/>
        <v/>
      </c>
      <c r="Z547" s="2">
        <v>544</v>
      </c>
      <c r="AA547" s="3" t="s">
        <v>1423</v>
      </c>
      <c r="AB547" s="3" t="s">
        <v>405</v>
      </c>
      <c r="AC547" s="3" t="str">
        <f>IF(AB547='๑. ข้อมูลทั่วไป ๑'!$C$19,$Z547,"")</f>
        <v/>
      </c>
      <c r="AD547" s="3" t="e">
        <f t="shared" si="54"/>
        <v>#NUM!</v>
      </c>
      <c r="AE547" s="3" t="str">
        <f t="shared" si="55"/>
        <v/>
      </c>
      <c r="AF547" s="3" t="e">
        <f>IF($AE547='๑. ข้อมูลทั่วไป ๑'!$C$20,Info!$AD547,"")</f>
        <v>#NUM!</v>
      </c>
    </row>
    <row r="548" spans="14:32" ht="14.5" customHeight="1">
      <c r="N548">
        <v>545</v>
      </c>
      <c r="O548" s="4">
        <v>13150</v>
      </c>
      <c r="P548" s="3" t="s">
        <v>1424</v>
      </c>
      <c r="Q548" s="3" t="s">
        <v>1273</v>
      </c>
      <c r="R548" s="3" t="s">
        <v>380</v>
      </c>
      <c r="S548" s="3" t="s">
        <v>1408</v>
      </c>
      <c r="T548" s="3" t="str">
        <f t="shared" si="50"/>
        <v>ท่าตอมหาราชพระนครศรีอยุธยา</v>
      </c>
      <c r="U548" s="3" t="s">
        <v>232</v>
      </c>
      <c r="V548" s="3" t="str">
        <f t="shared" si="51"/>
        <v/>
      </c>
      <c r="W548" s="3" t="e">
        <f t="shared" si="52"/>
        <v>#NUM!</v>
      </c>
      <c r="X548" s="3" t="str">
        <f t="shared" si="53"/>
        <v/>
      </c>
      <c r="Z548" s="2">
        <v>545</v>
      </c>
      <c r="AA548" s="3" t="s">
        <v>1425</v>
      </c>
      <c r="AB548" s="3" t="s">
        <v>405</v>
      </c>
      <c r="AC548" s="3" t="str">
        <f>IF(AB548='๑. ข้อมูลทั่วไป ๑'!$C$19,$Z548,"")</f>
        <v/>
      </c>
      <c r="AD548" s="3" t="e">
        <f t="shared" si="54"/>
        <v>#NUM!</v>
      </c>
      <c r="AE548" s="3" t="str">
        <f t="shared" si="55"/>
        <v/>
      </c>
      <c r="AF548" s="3" t="e">
        <f>IF($AE548='๑. ข้อมูลทั่วไป ๑'!$C$20,Info!$AD548,"")</f>
        <v>#NUM!</v>
      </c>
    </row>
    <row r="549" spans="14:32" ht="14.5" customHeight="1">
      <c r="N549">
        <v>546</v>
      </c>
      <c r="O549" s="4">
        <v>13150</v>
      </c>
      <c r="P549" s="3" t="s">
        <v>881</v>
      </c>
      <c r="Q549" s="3" t="s">
        <v>1273</v>
      </c>
      <c r="R549" s="3" t="s">
        <v>380</v>
      </c>
      <c r="S549" s="3" t="s">
        <v>1408</v>
      </c>
      <c r="T549" s="3" t="str">
        <f t="shared" si="50"/>
        <v>บ้านใหม่มหาราชพระนครศรีอยุธยา</v>
      </c>
      <c r="U549" s="3" t="s">
        <v>232</v>
      </c>
      <c r="V549" s="3" t="str">
        <f t="shared" si="51"/>
        <v/>
      </c>
      <c r="W549" s="3" t="e">
        <f t="shared" si="52"/>
        <v>#NUM!</v>
      </c>
      <c r="X549" s="3" t="str">
        <f t="shared" si="53"/>
        <v/>
      </c>
      <c r="Z549" s="2">
        <v>546</v>
      </c>
      <c r="AA549" s="3" t="s">
        <v>1426</v>
      </c>
      <c r="AB549" s="3" t="s">
        <v>405</v>
      </c>
      <c r="AC549" s="3" t="str">
        <f>IF(AB549='๑. ข้อมูลทั่วไป ๑'!$C$19,$Z549,"")</f>
        <v/>
      </c>
      <c r="AD549" s="3" t="e">
        <f t="shared" si="54"/>
        <v>#NUM!</v>
      </c>
      <c r="AE549" s="3" t="str">
        <f t="shared" si="55"/>
        <v/>
      </c>
      <c r="AF549" s="3" t="e">
        <f>IF($AE549='๑. ข้อมูลทั่วไป ๑'!$C$20,Info!$AD549,"")</f>
        <v>#NUM!</v>
      </c>
    </row>
    <row r="550" spans="14:32" ht="14.5" customHeight="1">
      <c r="N550">
        <v>547</v>
      </c>
      <c r="O550" s="4">
        <v>13240</v>
      </c>
      <c r="P550" s="3" t="s">
        <v>1266</v>
      </c>
      <c r="Q550" s="3" t="s">
        <v>1266</v>
      </c>
      <c r="R550" s="3" t="s">
        <v>380</v>
      </c>
      <c r="S550" s="3" t="s">
        <v>1427</v>
      </c>
      <c r="T550" s="3" t="str">
        <f t="shared" si="50"/>
        <v>บ้านแพรกบ้านแพรกพระนครศรีอยุธยา</v>
      </c>
      <c r="U550" s="3" t="s">
        <v>232</v>
      </c>
      <c r="V550" s="3" t="str">
        <f t="shared" si="51"/>
        <v/>
      </c>
      <c r="W550" s="3" t="e">
        <f t="shared" si="52"/>
        <v>#NUM!</v>
      </c>
      <c r="X550" s="3" t="str">
        <f t="shared" si="53"/>
        <v/>
      </c>
      <c r="Z550" s="2">
        <v>547</v>
      </c>
      <c r="AA550" s="3" t="s">
        <v>1428</v>
      </c>
      <c r="AB550" s="3" t="s">
        <v>408</v>
      </c>
      <c r="AC550" s="3" t="str">
        <f>IF(AB550='๑. ข้อมูลทั่วไป ๑'!$C$19,$Z550,"")</f>
        <v/>
      </c>
      <c r="AD550" s="3" t="e">
        <f t="shared" si="54"/>
        <v>#NUM!</v>
      </c>
      <c r="AE550" s="3" t="str">
        <f t="shared" si="55"/>
        <v/>
      </c>
      <c r="AF550" s="3" t="e">
        <f>IF($AE550='๑. ข้อมูลทั่วไป ๑'!$C$20,Info!$AD550,"")</f>
        <v>#NUM!</v>
      </c>
    </row>
    <row r="551" spans="14:32" ht="14.5" customHeight="1">
      <c r="N551">
        <v>548</v>
      </c>
      <c r="O551" s="4">
        <v>13240</v>
      </c>
      <c r="P551" s="3" t="s">
        <v>881</v>
      </c>
      <c r="Q551" s="3" t="s">
        <v>1266</v>
      </c>
      <c r="R551" s="3" t="s">
        <v>380</v>
      </c>
      <c r="S551" s="3" t="s">
        <v>1427</v>
      </c>
      <c r="T551" s="3" t="str">
        <f t="shared" si="50"/>
        <v>บ้านใหม่บ้านแพรกพระนครศรีอยุธยา</v>
      </c>
      <c r="U551" s="3" t="s">
        <v>232</v>
      </c>
      <c r="V551" s="3" t="str">
        <f t="shared" si="51"/>
        <v/>
      </c>
      <c r="W551" s="3" t="e">
        <f t="shared" si="52"/>
        <v>#NUM!</v>
      </c>
      <c r="X551" s="3" t="str">
        <f t="shared" si="53"/>
        <v/>
      </c>
      <c r="Z551" s="2">
        <v>548</v>
      </c>
      <c r="AA551" s="3" t="s">
        <v>1429</v>
      </c>
      <c r="AB551" s="3" t="s">
        <v>408</v>
      </c>
      <c r="AC551" s="3" t="str">
        <f>IF(AB551='๑. ข้อมูลทั่วไป ๑'!$C$19,$Z551,"")</f>
        <v/>
      </c>
      <c r="AD551" s="3" t="e">
        <f t="shared" si="54"/>
        <v>#NUM!</v>
      </c>
      <c r="AE551" s="3" t="str">
        <f t="shared" si="55"/>
        <v/>
      </c>
      <c r="AF551" s="3" t="e">
        <f>IF($AE551='๑. ข้อมูลทั่วไป ๑'!$C$20,Info!$AD551,"")</f>
        <v>#NUM!</v>
      </c>
    </row>
    <row r="552" spans="14:32" ht="14.5" customHeight="1">
      <c r="N552">
        <v>549</v>
      </c>
      <c r="O552" s="4">
        <v>13240</v>
      </c>
      <c r="P552" s="3" t="s">
        <v>1430</v>
      </c>
      <c r="Q552" s="3" t="s">
        <v>1266</v>
      </c>
      <c r="R552" s="3" t="s">
        <v>380</v>
      </c>
      <c r="S552" s="3" t="s">
        <v>1427</v>
      </c>
      <c r="T552" s="3" t="str">
        <f t="shared" si="50"/>
        <v>สำพะเนียงบ้านแพรกพระนครศรีอยุธยา</v>
      </c>
      <c r="U552" s="3" t="s">
        <v>232</v>
      </c>
      <c r="V552" s="3" t="str">
        <f t="shared" si="51"/>
        <v/>
      </c>
      <c r="W552" s="3" t="e">
        <f t="shared" si="52"/>
        <v>#NUM!</v>
      </c>
      <c r="X552" s="3" t="str">
        <f t="shared" si="53"/>
        <v/>
      </c>
      <c r="Z552" s="2">
        <v>549</v>
      </c>
      <c r="AA552" s="3" t="s">
        <v>1431</v>
      </c>
      <c r="AB552" s="3" t="s">
        <v>408</v>
      </c>
      <c r="AC552" s="3" t="str">
        <f>IF(AB552='๑. ข้อมูลทั่วไป ๑'!$C$19,$Z552,"")</f>
        <v/>
      </c>
      <c r="AD552" s="3" t="e">
        <f t="shared" si="54"/>
        <v>#NUM!</v>
      </c>
      <c r="AE552" s="3" t="str">
        <f t="shared" si="55"/>
        <v/>
      </c>
      <c r="AF552" s="3" t="e">
        <f>IF($AE552='๑. ข้อมูลทั่วไป ๑'!$C$20,Info!$AD552,"")</f>
        <v>#NUM!</v>
      </c>
    </row>
    <row r="553" spans="14:32" ht="14.5" customHeight="1">
      <c r="N553">
        <v>550</v>
      </c>
      <c r="O553" s="4">
        <v>13240</v>
      </c>
      <c r="P553" s="3" t="s">
        <v>1432</v>
      </c>
      <c r="Q553" s="3" t="s">
        <v>1266</v>
      </c>
      <c r="R553" s="3" t="s">
        <v>380</v>
      </c>
      <c r="S553" s="3" t="s">
        <v>1427</v>
      </c>
      <c r="T553" s="3" t="str">
        <f t="shared" si="50"/>
        <v>คลองน้อยบ้านแพรกพระนครศรีอยุธยา</v>
      </c>
      <c r="U553" s="3" t="s">
        <v>232</v>
      </c>
      <c r="V553" s="3" t="str">
        <f t="shared" si="51"/>
        <v/>
      </c>
      <c r="W553" s="3" t="e">
        <f t="shared" si="52"/>
        <v>#NUM!</v>
      </c>
      <c r="X553" s="3" t="str">
        <f t="shared" si="53"/>
        <v/>
      </c>
      <c r="Z553" s="2">
        <v>550</v>
      </c>
      <c r="AA553" s="3" t="s">
        <v>1433</v>
      </c>
      <c r="AB553" s="3" t="s">
        <v>408</v>
      </c>
      <c r="AC553" s="3" t="str">
        <f>IF(AB553='๑. ข้อมูลทั่วไป ๑'!$C$19,$Z553,"")</f>
        <v/>
      </c>
      <c r="AD553" s="3" t="e">
        <f t="shared" si="54"/>
        <v>#NUM!</v>
      </c>
      <c r="AE553" s="3" t="str">
        <f t="shared" si="55"/>
        <v/>
      </c>
      <c r="AF553" s="3" t="e">
        <f>IF($AE553='๑. ข้อมูลทั่วไป ๑'!$C$20,Info!$AD553,"")</f>
        <v>#NUM!</v>
      </c>
    </row>
    <row r="554" spans="14:32" ht="14.5" customHeight="1">
      <c r="N554">
        <v>551</v>
      </c>
      <c r="O554" s="4">
        <v>13240</v>
      </c>
      <c r="P554" s="3" t="s">
        <v>1434</v>
      </c>
      <c r="Q554" s="3" t="s">
        <v>1266</v>
      </c>
      <c r="R554" s="3" t="s">
        <v>380</v>
      </c>
      <c r="S554" s="3" t="s">
        <v>1427</v>
      </c>
      <c r="T554" s="3" t="str">
        <f t="shared" si="50"/>
        <v>สองห้องบ้านแพรกพระนครศรีอยุธยา</v>
      </c>
      <c r="U554" s="3" t="s">
        <v>232</v>
      </c>
      <c r="V554" s="3" t="str">
        <f t="shared" si="51"/>
        <v/>
      </c>
      <c r="W554" s="3" t="e">
        <f t="shared" si="52"/>
        <v>#NUM!</v>
      </c>
      <c r="X554" s="3" t="str">
        <f t="shared" si="53"/>
        <v/>
      </c>
      <c r="Z554" s="2">
        <v>551</v>
      </c>
      <c r="AA554" s="3" t="s">
        <v>1435</v>
      </c>
      <c r="AB554" s="3" t="s">
        <v>408</v>
      </c>
      <c r="AC554" s="3" t="str">
        <f>IF(AB554='๑. ข้อมูลทั่วไป ๑'!$C$19,$Z554,"")</f>
        <v/>
      </c>
      <c r="AD554" s="3" t="e">
        <f t="shared" si="54"/>
        <v>#NUM!</v>
      </c>
      <c r="AE554" s="3" t="str">
        <f t="shared" si="55"/>
        <v/>
      </c>
      <c r="AF554" s="3" t="e">
        <f>IF($AE554='๑. ข้อมูลทั่วไป ๑'!$C$20,Info!$AD554,"")</f>
        <v>#NUM!</v>
      </c>
    </row>
    <row r="555" spans="14:32" ht="14.5" customHeight="1">
      <c r="N555">
        <v>552</v>
      </c>
      <c r="O555" s="4">
        <v>14000</v>
      </c>
      <c r="P555" s="3" t="s">
        <v>1436</v>
      </c>
      <c r="Q555" s="3" t="s">
        <v>1437</v>
      </c>
      <c r="R555" s="3" t="s">
        <v>497</v>
      </c>
      <c r="S555" s="3" t="s">
        <v>1438</v>
      </c>
      <c r="T555" s="3" t="str">
        <f t="shared" si="50"/>
        <v>ตลาดหลวงเมืองอ่างทองอ่างทอง</v>
      </c>
      <c r="U555" s="3" t="s">
        <v>232</v>
      </c>
      <c r="V555" s="3" t="str">
        <f t="shared" si="51"/>
        <v/>
      </c>
      <c r="W555" s="3" t="e">
        <f t="shared" si="52"/>
        <v>#NUM!</v>
      </c>
      <c r="X555" s="3" t="str">
        <f t="shared" si="53"/>
        <v/>
      </c>
      <c r="Z555" s="2">
        <v>552</v>
      </c>
      <c r="AA555" s="3" t="s">
        <v>1439</v>
      </c>
      <c r="AB555" s="3" t="s">
        <v>408</v>
      </c>
      <c r="AC555" s="3" t="str">
        <f>IF(AB555='๑. ข้อมูลทั่วไป ๑'!$C$19,$Z555,"")</f>
        <v/>
      </c>
      <c r="AD555" s="3" t="e">
        <f t="shared" si="54"/>
        <v>#NUM!</v>
      </c>
      <c r="AE555" s="3" t="str">
        <f t="shared" si="55"/>
        <v/>
      </c>
      <c r="AF555" s="3" t="e">
        <f>IF($AE555='๑. ข้อมูลทั่วไป ๑'!$C$20,Info!$AD555,"")</f>
        <v>#NUM!</v>
      </c>
    </row>
    <row r="556" spans="14:32" ht="14.5" customHeight="1">
      <c r="N556">
        <v>553</v>
      </c>
      <c r="O556" s="4">
        <v>14000</v>
      </c>
      <c r="P556" s="3" t="s">
        <v>773</v>
      </c>
      <c r="Q556" s="3" t="s">
        <v>1437</v>
      </c>
      <c r="R556" s="3" t="s">
        <v>497</v>
      </c>
      <c r="S556" s="3" t="s">
        <v>1438</v>
      </c>
      <c r="T556" s="3" t="str">
        <f t="shared" si="50"/>
        <v>บางแก้วเมืองอ่างทองอ่างทอง</v>
      </c>
      <c r="U556" s="3" t="s">
        <v>232</v>
      </c>
      <c r="V556" s="3" t="str">
        <f t="shared" si="51"/>
        <v/>
      </c>
      <c r="W556" s="3" t="e">
        <f t="shared" si="52"/>
        <v>#NUM!</v>
      </c>
      <c r="X556" s="3" t="str">
        <f t="shared" si="53"/>
        <v/>
      </c>
      <c r="Z556" s="2">
        <v>553</v>
      </c>
      <c r="AA556" s="3" t="s">
        <v>1440</v>
      </c>
      <c r="AB556" s="3" t="s">
        <v>408</v>
      </c>
      <c r="AC556" s="3" t="str">
        <f>IF(AB556='๑. ข้อมูลทั่วไป ๑'!$C$19,$Z556,"")</f>
        <v/>
      </c>
      <c r="AD556" s="3" t="e">
        <f t="shared" si="54"/>
        <v>#NUM!</v>
      </c>
      <c r="AE556" s="3" t="str">
        <f t="shared" si="55"/>
        <v/>
      </c>
      <c r="AF556" s="3" t="e">
        <f>IF($AE556='๑. ข้อมูลทั่วไป ๑'!$C$20,Info!$AD556,"")</f>
        <v>#NUM!</v>
      </c>
    </row>
    <row r="557" spans="14:32" ht="14.5" customHeight="1">
      <c r="N557">
        <v>554</v>
      </c>
      <c r="O557" s="4">
        <v>14000</v>
      </c>
      <c r="P557" s="3" t="s">
        <v>1441</v>
      </c>
      <c r="Q557" s="3" t="s">
        <v>1437</v>
      </c>
      <c r="R557" s="3" t="s">
        <v>497</v>
      </c>
      <c r="S557" s="3" t="s">
        <v>1438</v>
      </c>
      <c r="T557" s="3" t="str">
        <f t="shared" si="50"/>
        <v>ศาลาแดงเมืองอ่างทองอ่างทอง</v>
      </c>
      <c r="U557" s="3" t="s">
        <v>232</v>
      </c>
      <c r="V557" s="3" t="str">
        <f t="shared" si="51"/>
        <v/>
      </c>
      <c r="W557" s="3" t="e">
        <f t="shared" si="52"/>
        <v>#NUM!</v>
      </c>
      <c r="X557" s="3" t="str">
        <f t="shared" si="53"/>
        <v/>
      </c>
      <c r="Z557" s="2">
        <v>554</v>
      </c>
      <c r="AA557" s="3" t="s">
        <v>1442</v>
      </c>
      <c r="AB557" s="3" t="s">
        <v>408</v>
      </c>
      <c r="AC557" s="3" t="str">
        <f>IF(AB557='๑. ข้อมูลทั่วไป ๑'!$C$19,$Z557,"")</f>
        <v/>
      </c>
      <c r="AD557" s="3" t="e">
        <f t="shared" si="54"/>
        <v>#NUM!</v>
      </c>
      <c r="AE557" s="3" t="str">
        <f t="shared" si="55"/>
        <v/>
      </c>
      <c r="AF557" s="3" t="e">
        <f>IF($AE557='๑. ข้อมูลทั่วไป ๑'!$C$20,Info!$AD557,"")</f>
        <v>#NUM!</v>
      </c>
    </row>
    <row r="558" spans="14:32" ht="14.5" customHeight="1">
      <c r="N558">
        <v>555</v>
      </c>
      <c r="O558" s="4">
        <v>14000</v>
      </c>
      <c r="P558" s="3" t="s">
        <v>1443</v>
      </c>
      <c r="Q558" s="3" t="s">
        <v>1437</v>
      </c>
      <c r="R558" s="3" t="s">
        <v>497</v>
      </c>
      <c r="S558" s="3" t="s">
        <v>1438</v>
      </c>
      <c r="T558" s="3" t="str">
        <f t="shared" si="50"/>
        <v>ป่างิ้วเมืองอ่างทองอ่างทอง</v>
      </c>
      <c r="U558" s="3" t="s">
        <v>232</v>
      </c>
      <c r="V558" s="3" t="str">
        <f t="shared" si="51"/>
        <v/>
      </c>
      <c r="W558" s="3" t="e">
        <f t="shared" si="52"/>
        <v>#NUM!</v>
      </c>
      <c r="X558" s="3" t="str">
        <f t="shared" si="53"/>
        <v/>
      </c>
      <c r="Z558" s="2">
        <v>555</v>
      </c>
      <c r="AA558" s="3" t="s">
        <v>1444</v>
      </c>
      <c r="AB558" s="3" t="s">
        <v>408</v>
      </c>
      <c r="AC558" s="3" t="str">
        <f>IF(AB558='๑. ข้อมูลทั่วไป ๑'!$C$19,$Z558,"")</f>
        <v/>
      </c>
      <c r="AD558" s="3" t="e">
        <f t="shared" si="54"/>
        <v>#NUM!</v>
      </c>
      <c r="AE558" s="3" t="str">
        <f t="shared" si="55"/>
        <v/>
      </c>
      <c r="AF558" s="3" t="e">
        <f>IF($AE558='๑. ข้อมูลทั่วไป ๑'!$C$20,Info!$AD558,"")</f>
        <v>#NUM!</v>
      </c>
    </row>
    <row r="559" spans="14:32" ht="14.5" customHeight="1">
      <c r="N559">
        <v>556</v>
      </c>
      <c r="O559" s="4">
        <v>14000</v>
      </c>
      <c r="P559" s="3" t="s">
        <v>1445</v>
      </c>
      <c r="Q559" s="3" t="s">
        <v>1437</v>
      </c>
      <c r="R559" s="3" t="s">
        <v>497</v>
      </c>
      <c r="S559" s="3" t="s">
        <v>1438</v>
      </c>
      <c r="T559" s="3" t="str">
        <f t="shared" si="50"/>
        <v>บ้านแหเมืองอ่างทองอ่างทอง</v>
      </c>
      <c r="U559" s="3" t="s">
        <v>232</v>
      </c>
      <c r="V559" s="3" t="str">
        <f t="shared" si="51"/>
        <v/>
      </c>
      <c r="W559" s="3" t="e">
        <f t="shared" si="52"/>
        <v>#NUM!</v>
      </c>
      <c r="X559" s="3" t="str">
        <f t="shared" si="53"/>
        <v/>
      </c>
      <c r="Z559" s="2">
        <v>556</v>
      </c>
      <c r="AA559" s="3" t="s">
        <v>1446</v>
      </c>
      <c r="AB559" s="3" t="s">
        <v>408</v>
      </c>
      <c r="AC559" s="3" t="str">
        <f>IF(AB559='๑. ข้อมูลทั่วไป ๑'!$C$19,$Z559,"")</f>
        <v/>
      </c>
      <c r="AD559" s="3" t="e">
        <f t="shared" si="54"/>
        <v>#NUM!</v>
      </c>
      <c r="AE559" s="3" t="str">
        <f t="shared" si="55"/>
        <v/>
      </c>
      <c r="AF559" s="3" t="e">
        <f>IF($AE559='๑. ข้อมูลทั่วไป ๑'!$C$20,Info!$AD559,"")</f>
        <v>#NUM!</v>
      </c>
    </row>
    <row r="560" spans="14:32" ht="14.5" customHeight="1">
      <c r="N560">
        <v>557</v>
      </c>
      <c r="O560" s="4">
        <v>14000</v>
      </c>
      <c r="P560" s="3" t="s">
        <v>1447</v>
      </c>
      <c r="Q560" s="3" t="s">
        <v>1437</v>
      </c>
      <c r="R560" s="3" t="s">
        <v>497</v>
      </c>
      <c r="S560" s="3" t="s">
        <v>1438</v>
      </c>
      <c r="T560" s="3" t="str">
        <f t="shared" si="50"/>
        <v>ตลาดกรวดเมืองอ่างทองอ่างทอง</v>
      </c>
      <c r="U560" s="3" t="s">
        <v>232</v>
      </c>
      <c r="V560" s="3" t="str">
        <f t="shared" si="51"/>
        <v/>
      </c>
      <c r="W560" s="3" t="e">
        <f t="shared" si="52"/>
        <v>#NUM!</v>
      </c>
      <c r="X560" s="3" t="str">
        <f t="shared" si="53"/>
        <v/>
      </c>
      <c r="Z560" s="2">
        <v>557</v>
      </c>
      <c r="AA560" s="3" t="s">
        <v>1448</v>
      </c>
      <c r="AB560" s="3" t="s">
        <v>408</v>
      </c>
      <c r="AC560" s="3" t="str">
        <f>IF(AB560='๑. ข้อมูลทั่วไป ๑'!$C$19,$Z560,"")</f>
        <v/>
      </c>
      <c r="AD560" s="3" t="e">
        <f t="shared" si="54"/>
        <v>#NUM!</v>
      </c>
      <c r="AE560" s="3" t="str">
        <f t="shared" si="55"/>
        <v/>
      </c>
      <c r="AF560" s="3" t="e">
        <f>IF($AE560='๑. ข้อมูลทั่วไป ๑'!$C$20,Info!$AD560,"")</f>
        <v>#NUM!</v>
      </c>
    </row>
    <row r="561" spans="14:32" ht="14.5" customHeight="1">
      <c r="N561">
        <v>558</v>
      </c>
      <c r="O561" s="4">
        <v>14000</v>
      </c>
      <c r="P561" s="3" t="s">
        <v>1449</v>
      </c>
      <c r="Q561" s="3" t="s">
        <v>1437</v>
      </c>
      <c r="R561" s="3" t="s">
        <v>497</v>
      </c>
      <c r="S561" s="3" t="s">
        <v>1438</v>
      </c>
      <c r="T561" s="3" t="str">
        <f t="shared" si="50"/>
        <v>มหาดไทยเมืองอ่างทองอ่างทอง</v>
      </c>
      <c r="U561" s="3" t="s">
        <v>232</v>
      </c>
      <c r="V561" s="3" t="str">
        <f t="shared" si="51"/>
        <v/>
      </c>
      <c r="W561" s="3" t="e">
        <f t="shared" si="52"/>
        <v>#NUM!</v>
      </c>
      <c r="X561" s="3" t="str">
        <f t="shared" si="53"/>
        <v/>
      </c>
      <c r="Z561" s="2">
        <v>558</v>
      </c>
      <c r="AA561" s="3" t="s">
        <v>1450</v>
      </c>
      <c r="AB561" s="3" t="s">
        <v>408</v>
      </c>
      <c r="AC561" s="3" t="str">
        <f>IF(AB561='๑. ข้อมูลทั่วไป ๑'!$C$19,$Z561,"")</f>
        <v/>
      </c>
      <c r="AD561" s="3" t="e">
        <f t="shared" si="54"/>
        <v>#NUM!</v>
      </c>
      <c r="AE561" s="3" t="str">
        <f t="shared" si="55"/>
        <v/>
      </c>
      <c r="AF561" s="3" t="e">
        <f>IF($AE561='๑. ข้อมูลทั่วไป ๑'!$C$20,Info!$AD561,"")</f>
        <v>#NUM!</v>
      </c>
    </row>
    <row r="562" spans="14:32" ht="14.5" customHeight="1">
      <c r="N562">
        <v>559</v>
      </c>
      <c r="O562" s="4">
        <v>14000</v>
      </c>
      <c r="P562" s="3" t="s">
        <v>1451</v>
      </c>
      <c r="Q562" s="3" t="s">
        <v>1437</v>
      </c>
      <c r="R562" s="3" t="s">
        <v>497</v>
      </c>
      <c r="S562" s="3" t="s">
        <v>1438</v>
      </c>
      <c r="T562" s="3" t="str">
        <f t="shared" si="50"/>
        <v>บ้านอิฐเมืองอ่างทองอ่างทอง</v>
      </c>
      <c r="U562" s="3" t="s">
        <v>232</v>
      </c>
      <c r="V562" s="3" t="str">
        <f t="shared" si="51"/>
        <v/>
      </c>
      <c r="W562" s="3" t="e">
        <f t="shared" si="52"/>
        <v>#NUM!</v>
      </c>
      <c r="X562" s="3" t="str">
        <f t="shared" si="53"/>
        <v/>
      </c>
      <c r="Z562" s="2">
        <v>559</v>
      </c>
      <c r="AA562" s="3" t="s">
        <v>1452</v>
      </c>
      <c r="AB562" s="3" t="s">
        <v>408</v>
      </c>
      <c r="AC562" s="3" t="str">
        <f>IF(AB562='๑. ข้อมูลทั่วไป ๑'!$C$19,$Z562,"")</f>
        <v/>
      </c>
      <c r="AD562" s="3" t="e">
        <f t="shared" si="54"/>
        <v>#NUM!</v>
      </c>
      <c r="AE562" s="3" t="str">
        <f t="shared" si="55"/>
        <v/>
      </c>
      <c r="AF562" s="3" t="e">
        <f>IF($AE562='๑. ข้อมูลทั่วไป ๑'!$C$20,Info!$AD562,"")</f>
        <v>#NUM!</v>
      </c>
    </row>
    <row r="563" spans="14:32" ht="14.5" customHeight="1">
      <c r="N563">
        <v>560</v>
      </c>
      <c r="O563" s="4">
        <v>14000</v>
      </c>
      <c r="P563" s="3" t="s">
        <v>1407</v>
      </c>
      <c r="Q563" s="3" t="s">
        <v>1437</v>
      </c>
      <c r="R563" s="3" t="s">
        <v>497</v>
      </c>
      <c r="S563" s="3" t="s">
        <v>1438</v>
      </c>
      <c r="T563" s="3" t="str">
        <f t="shared" si="50"/>
        <v>หัวไผ่เมืองอ่างทองอ่างทอง</v>
      </c>
      <c r="U563" s="3" t="s">
        <v>232</v>
      </c>
      <c r="V563" s="3" t="str">
        <f t="shared" si="51"/>
        <v/>
      </c>
      <c r="W563" s="3" t="e">
        <f t="shared" si="52"/>
        <v>#NUM!</v>
      </c>
      <c r="X563" s="3" t="str">
        <f t="shared" si="53"/>
        <v/>
      </c>
      <c r="Z563" s="2">
        <v>560</v>
      </c>
      <c r="AA563" s="3" t="s">
        <v>1453</v>
      </c>
      <c r="AB563" s="3" t="s">
        <v>412</v>
      </c>
      <c r="AC563" s="3" t="str">
        <f>IF(AB563='๑. ข้อมูลทั่วไป ๑'!$C$19,$Z563,"")</f>
        <v/>
      </c>
      <c r="AD563" s="3" t="e">
        <f t="shared" si="54"/>
        <v>#NUM!</v>
      </c>
      <c r="AE563" s="3" t="str">
        <f t="shared" si="55"/>
        <v/>
      </c>
      <c r="AF563" s="3" t="e">
        <f>IF($AE563='๑. ข้อมูลทั่วไป ๑'!$C$20,Info!$AD563,"")</f>
        <v>#NUM!</v>
      </c>
    </row>
    <row r="564" spans="14:32" ht="14.5" customHeight="1">
      <c r="N564">
        <v>561</v>
      </c>
      <c r="O564" s="4">
        <v>14000</v>
      </c>
      <c r="P564" s="3" t="s">
        <v>1454</v>
      </c>
      <c r="Q564" s="3" t="s">
        <v>1437</v>
      </c>
      <c r="R564" s="3" t="s">
        <v>497</v>
      </c>
      <c r="S564" s="3" t="s">
        <v>1438</v>
      </c>
      <c r="T564" s="3" t="str">
        <f t="shared" si="50"/>
        <v>จำปาหล่อเมืองอ่างทองอ่างทอง</v>
      </c>
      <c r="U564" s="3" t="s">
        <v>232</v>
      </c>
      <c r="V564" s="3" t="str">
        <f t="shared" si="51"/>
        <v/>
      </c>
      <c r="W564" s="3" t="e">
        <f t="shared" si="52"/>
        <v>#NUM!</v>
      </c>
      <c r="X564" s="3" t="str">
        <f t="shared" si="53"/>
        <v/>
      </c>
      <c r="Z564" s="2">
        <v>561</v>
      </c>
      <c r="AA564" s="3" t="s">
        <v>1455</v>
      </c>
      <c r="AB564" s="3" t="s">
        <v>412</v>
      </c>
      <c r="AC564" s="3" t="str">
        <f>IF(AB564='๑. ข้อมูลทั่วไป ๑'!$C$19,$Z564,"")</f>
        <v/>
      </c>
      <c r="AD564" s="3" t="e">
        <f t="shared" si="54"/>
        <v>#NUM!</v>
      </c>
      <c r="AE564" s="3" t="str">
        <f t="shared" si="55"/>
        <v/>
      </c>
      <c r="AF564" s="3" t="e">
        <f>IF($AE564='๑. ข้อมูลทั่วไป ๑'!$C$20,Info!$AD564,"")</f>
        <v>#NUM!</v>
      </c>
    </row>
    <row r="565" spans="14:32" ht="14.5" customHeight="1">
      <c r="N565">
        <v>562</v>
      </c>
      <c r="O565" s="4">
        <v>14000</v>
      </c>
      <c r="P565" s="3" t="s">
        <v>1456</v>
      </c>
      <c r="Q565" s="3" t="s">
        <v>1437</v>
      </c>
      <c r="R565" s="3" t="s">
        <v>497</v>
      </c>
      <c r="S565" s="3" t="s">
        <v>1438</v>
      </c>
      <c r="T565" s="3" t="str">
        <f t="shared" si="50"/>
        <v>โพสะเมืองอ่างทองอ่างทอง</v>
      </c>
      <c r="U565" s="3" t="s">
        <v>232</v>
      </c>
      <c r="V565" s="3" t="str">
        <f t="shared" si="51"/>
        <v/>
      </c>
      <c r="W565" s="3" t="e">
        <f t="shared" si="52"/>
        <v>#NUM!</v>
      </c>
      <c r="X565" s="3" t="str">
        <f t="shared" si="53"/>
        <v/>
      </c>
      <c r="Z565" s="2">
        <v>562</v>
      </c>
      <c r="AA565" s="3" t="s">
        <v>1457</v>
      </c>
      <c r="AB565" s="3" t="s">
        <v>412</v>
      </c>
      <c r="AC565" s="3" t="str">
        <f>IF(AB565='๑. ข้อมูลทั่วไป ๑'!$C$19,$Z565,"")</f>
        <v/>
      </c>
      <c r="AD565" s="3" t="e">
        <f t="shared" si="54"/>
        <v>#NUM!</v>
      </c>
      <c r="AE565" s="3" t="str">
        <f t="shared" si="55"/>
        <v/>
      </c>
      <c r="AF565" s="3" t="e">
        <f>IF($AE565='๑. ข้อมูลทั่วไป ๑'!$C$20,Info!$AD565,"")</f>
        <v>#NUM!</v>
      </c>
    </row>
    <row r="566" spans="14:32" ht="14.5" customHeight="1">
      <c r="N566">
        <v>563</v>
      </c>
      <c r="O566" s="4">
        <v>14000</v>
      </c>
      <c r="P566" s="3" t="s">
        <v>1458</v>
      </c>
      <c r="Q566" s="3" t="s">
        <v>1437</v>
      </c>
      <c r="R566" s="3" t="s">
        <v>497</v>
      </c>
      <c r="S566" s="3" t="s">
        <v>1438</v>
      </c>
      <c r="T566" s="3" t="str">
        <f t="shared" si="50"/>
        <v>บ้านรีเมืองอ่างทองอ่างทอง</v>
      </c>
      <c r="U566" s="3" t="s">
        <v>232</v>
      </c>
      <c r="V566" s="3" t="str">
        <f t="shared" si="51"/>
        <v/>
      </c>
      <c r="W566" s="3" t="e">
        <f t="shared" si="52"/>
        <v>#NUM!</v>
      </c>
      <c r="X566" s="3" t="str">
        <f t="shared" si="53"/>
        <v/>
      </c>
      <c r="Z566" s="2">
        <v>563</v>
      </c>
      <c r="AA566" s="3" t="s">
        <v>1459</v>
      </c>
      <c r="AB566" s="3" t="s">
        <v>412</v>
      </c>
      <c r="AC566" s="3" t="str">
        <f>IF(AB566='๑. ข้อมูลทั่วไป ๑'!$C$19,$Z566,"")</f>
        <v/>
      </c>
      <c r="AD566" s="3" t="e">
        <f t="shared" si="54"/>
        <v>#NUM!</v>
      </c>
      <c r="AE566" s="3" t="str">
        <f t="shared" si="55"/>
        <v/>
      </c>
      <c r="AF566" s="3" t="e">
        <f>IF($AE566='๑. ข้อมูลทั่วไป ๑'!$C$20,Info!$AD566,"")</f>
        <v>#NUM!</v>
      </c>
    </row>
    <row r="567" spans="14:32" ht="14.5" customHeight="1">
      <c r="N567">
        <v>564</v>
      </c>
      <c r="O567" s="4">
        <v>14000</v>
      </c>
      <c r="P567" s="3" t="s">
        <v>1460</v>
      </c>
      <c r="Q567" s="3" t="s">
        <v>1437</v>
      </c>
      <c r="R567" s="3" t="s">
        <v>497</v>
      </c>
      <c r="S567" s="3" t="s">
        <v>1438</v>
      </c>
      <c r="T567" s="3" t="str">
        <f t="shared" si="50"/>
        <v>คลองวัวเมืองอ่างทองอ่างทอง</v>
      </c>
      <c r="U567" s="3" t="s">
        <v>232</v>
      </c>
      <c r="V567" s="3" t="str">
        <f t="shared" si="51"/>
        <v/>
      </c>
      <c r="W567" s="3" t="e">
        <f t="shared" si="52"/>
        <v>#NUM!</v>
      </c>
      <c r="X567" s="3" t="str">
        <f t="shared" si="53"/>
        <v/>
      </c>
      <c r="Z567" s="2">
        <v>564</v>
      </c>
      <c r="AA567" s="3" t="s">
        <v>1461</v>
      </c>
      <c r="AB567" s="3" t="s">
        <v>412</v>
      </c>
      <c r="AC567" s="3" t="str">
        <f>IF(AB567='๑. ข้อมูลทั่วไป ๑'!$C$19,$Z567,"")</f>
        <v/>
      </c>
      <c r="AD567" s="3" t="e">
        <f t="shared" si="54"/>
        <v>#NUM!</v>
      </c>
      <c r="AE567" s="3" t="str">
        <f t="shared" si="55"/>
        <v/>
      </c>
      <c r="AF567" s="3" t="e">
        <f>IF($AE567='๑. ข้อมูลทั่วไป ๑'!$C$20,Info!$AD567,"")</f>
        <v>#NUM!</v>
      </c>
    </row>
    <row r="568" spans="14:32" ht="14.5" customHeight="1">
      <c r="N568">
        <v>565</v>
      </c>
      <c r="O568" s="4">
        <v>14000</v>
      </c>
      <c r="P568" s="3" t="s">
        <v>1462</v>
      </c>
      <c r="Q568" s="3" t="s">
        <v>1437</v>
      </c>
      <c r="R568" s="3" t="s">
        <v>497</v>
      </c>
      <c r="S568" s="3" t="s">
        <v>1438</v>
      </c>
      <c r="T568" s="3" t="str">
        <f t="shared" si="50"/>
        <v>ย่านซื่อเมืองอ่างทองอ่างทอง</v>
      </c>
      <c r="U568" s="3" t="s">
        <v>232</v>
      </c>
      <c r="V568" s="3" t="str">
        <f t="shared" si="51"/>
        <v/>
      </c>
      <c r="W568" s="3" t="e">
        <f t="shared" si="52"/>
        <v>#NUM!</v>
      </c>
      <c r="X568" s="3" t="str">
        <f t="shared" si="53"/>
        <v/>
      </c>
      <c r="Z568" s="2">
        <v>565</v>
      </c>
      <c r="AA568" s="3" t="s">
        <v>1463</v>
      </c>
      <c r="AB568" s="3" t="s">
        <v>412</v>
      </c>
      <c r="AC568" s="3" t="str">
        <f>IF(AB568='๑. ข้อมูลทั่วไป ๑'!$C$19,$Z568,"")</f>
        <v/>
      </c>
      <c r="AD568" s="3" t="e">
        <f t="shared" si="54"/>
        <v>#NUM!</v>
      </c>
      <c r="AE568" s="3" t="str">
        <f t="shared" si="55"/>
        <v/>
      </c>
      <c r="AF568" s="3" t="e">
        <f>IF($AE568='๑. ข้อมูลทั่วไป ๑'!$C$20,Info!$AD568,"")</f>
        <v>#NUM!</v>
      </c>
    </row>
    <row r="569" spans="14:32" ht="14.5" customHeight="1">
      <c r="N569">
        <v>566</v>
      </c>
      <c r="O569" s="4">
        <v>14140</v>
      </c>
      <c r="P569" s="3" t="s">
        <v>1464</v>
      </c>
      <c r="Q569" s="3" t="s">
        <v>1465</v>
      </c>
      <c r="R569" s="3" t="s">
        <v>497</v>
      </c>
      <c r="S569" s="3" t="s">
        <v>1466</v>
      </c>
      <c r="T569" s="3" t="str">
        <f t="shared" si="50"/>
        <v>จรเข้ร้องไชโยอ่างทอง</v>
      </c>
      <c r="U569" s="3" t="s">
        <v>232</v>
      </c>
      <c r="V569" s="3" t="str">
        <f t="shared" si="51"/>
        <v/>
      </c>
      <c r="W569" s="3" t="e">
        <f t="shared" si="52"/>
        <v>#NUM!</v>
      </c>
      <c r="X569" s="3" t="str">
        <f t="shared" si="53"/>
        <v/>
      </c>
      <c r="Z569" s="2">
        <v>566</v>
      </c>
      <c r="AA569" s="3" t="s">
        <v>1467</v>
      </c>
      <c r="AB569" s="3" t="s">
        <v>412</v>
      </c>
      <c r="AC569" s="3" t="str">
        <f>IF(AB569='๑. ข้อมูลทั่วไป ๑'!$C$19,$Z569,"")</f>
        <v/>
      </c>
      <c r="AD569" s="3" t="e">
        <f t="shared" si="54"/>
        <v>#NUM!</v>
      </c>
      <c r="AE569" s="3" t="str">
        <f t="shared" si="55"/>
        <v/>
      </c>
      <c r="AF569" s="3" t="e">
        <f>IF($AE569='๑. ข้อมูลทั่วไป ๑'!$C$20,Info!$AD569,"")</f>
        <v>#NUM!</v>
      </c>
    </row>
    <row r="570" spans="14:32" ht="14.5" customHeight="1">
      <c r="N570">
        <v>567</v>
      </c>
      <c r="O570" s="4">
        <v>14140</v>
      </c>
      <c r="P570" s="3" t="s">
        <v>1468</v>
      </c>
      <c r="Q570" s="3" t="s">
        <v>1465</v>
      </c>
      <c r="R570" s="3" t="s">
        <v>497</v>
      </c>
      <c r="S570" s="3" t="s">
        <v>1466</v>
      </c>
      <c r="T570" s="3" t="str">
        <f t="shared" si="50"/>
        <v>ไชยภูมิไชโยอ่างทอง</v>
      </c>
      <c r="U570" s="3" t="s">
        <v>232</v>
      </c>
      <c r="V570" s="3" t="str">
        <f t="shared" si="51"/>
        <v/>
      </c>
      <c r="W570" s="3" t="e">
        <f t="shared" si="52"/>
        <v>#NUM!</v>
      </c>
      <c r="X570" s="3" t="str">
        <f t="shared" si="53"/>
        <v/>
      </c>
      <c r="Z570" s="2">
        <v>567</v>
      </c>
      <c r="AA570" s="3" t="s">
        <v>1469</v>
      </c>
      <c r="AB570" s="3" t="s">
        <v>415</v>
      </c>
      <c r="AC570" s="3" t="str">
        <f>IF(AB570='๑. ข้อมูลทั่วไป ๑'!$C$19,$Z570,"")</f>
        <v/>
      </c>
      <c r="AD570" s="3" t="e">
        <f t="shared" si="54"/>
        <v>#NUM!</v>
      </c>
      <c r="AE570" s="3" t="str">
        <f t="shared" si="55"/>
        <v/>
      </c>
      <c r="AF570" s="3" t="e">
        <f>IF($AE570='๑. ข้อมูลทั่วไป ๑'!$C$20,Info!$AD570,"")</f>
        <v>#NUM!</v>
      </c>
    </row>
    <row r="571" spans="14:32" ht="14.5" customHeight="1">
      <c r="N571">
        <v>568</v>
      </c>
      <c r="O571" s="4">
        <v>14140</v>
      </c>
      <c r="P571" s="3" t="s">
        <v>1470</v>
      </c>
      <c r="Q571" s="3" t="s">
        <v>1465</v>
      </c>
      <c r="R571" s="3" t="s">
        <v>497</v>
      </c>
      <c r="S571" s="3" t="s">
        <v>1466</v>
      </c>
      <c r="T571" s="3" t="str">
        <f t="shared" si="50"/>
        <v>ชัยฤทธิ์ไชโยอ่างทอง</v>
      </c>
      <c r="U571" s="3" t="s">
        <v>232</v>
      </c>
      <c r="V571" s="3" t="str">
        <f t="shared" si="51"/>
        <v/>
      </c>
      <c r="W571" s="3" t="e">
        <f t="shared" si="52"/>
        <v>#NUM!</v>
      </c>
      <c r="X571" s="3" t="str">
        <f t="shared" si="53"/>
        <v/>
      </c>
      <c r="Z571" s="2">
        <v>568</v>
      </c>
      <c r="AA571" s="3" t="s">
        <v>1471</v>
      </c>
      <c r="AB571" s="3" t="s">
        <v>415</v>
      </c>
      <c r="AC571" s="3" t="str">
        <f>IF(AB571='๑. ข้อมูลทั่วไป ๑'!$C$19,$Z571,"")</f>
        <v/>
      </c>
      <c r="AD571" s="3" t="e">
        <f t="shared" si="54"/>
        <v>#NUM!</v>
      </c>
      <c r="AE571" s="3" t="str">
        <f t="shared" si="55"/>
        <v/>
      </c>
      <c r="AF571" s="3" t="e">
        <f>IF($AE571='๑. ข้อมูลทั่วไป ๑'!$C$20,Info!$AD571,"")</f>
        <v>#NUM!</v>
      </c>
    </row>
    <row r="572" spans="14:32" ht="14.5" customHeight="1">
      <c r="N572">
        <v>569</v>
      </c>
      <c r="O572" s="4">
        <v>14140</v>
      </c>
      <c r="P572" s="3" t="s">
        <v>1472</v>
      </c>
      <c r="Q572" s="3" t="s">
        <v>1465</v>
      </c>
      <c r="R572" s="3" t="s">
        <v>497</v>
      </c>
      <c r="S572" s="3" t="s">
        <v>1466</v>
      </c>
      <c r="T572" s="3" t="str">
        <f t="shared" si="50"/>
        <v>เทวราชไชโยอ่างทอง</v>
      </c>
      <c r="U572" s="3" t="s">
        <v>232</v>
      </c>
      <c r="V572" s="3" t="str">
        <f t="shared" si="51"/>
        <v/>
      </c>
      <c r="W572" s="3" t="e">
        <f t="shared" si="52"/>
        <v>#NUM!</v>
      </c>
      <c r="X572" s="3" t="str">
        <f t="shared" si="53"/>
        <v/>
      </c>
      <c r="Z572" s="2">
        <v>569</v>
      </c>
      <c r="AA572" s="3" t="s">
        <v>1473</v>
      </c>
      <c r="AB572" s="3" t="s">
        <v>415</v>
      </c>
      <c r="AC572" s="3" t="str">
        <f>IF(AB572='๑. ข้อมูลทั่วไป ๑'!$C$19,$Z572,"")</f>
        <v/>
      </c>
      <c r="AD572" s="3" t="e">
        <f t="shared" si="54"/>
        <v>#NUM!</v>
      </c>
      <c r="AE572" s="3" t="str">
        <f t="shared" si="55"/>
        <v/>
      </c>
      <c r="AF572" s="3" t="e">
        <f>IF($AE572='๑. ข้อมูลทั่วไป ๑'!$C$20,Info!$AD572,"")</f>
        <v>#NUM!</v>
      </c>
    </row>
    <row r="573" spans="14:32" ht="14.5" customHeight="1">
      <c r="N573">
        <v>570</v>
      </c>
      <c r="O573" s="4">
        <v>14140</v>
      </c>
      <c r="P573" s="3" t="s">
        <v>1474</v>
      </c>
      <c r="Q573" s="3" t="s">
        <v>1465</v>
      </c>
      <c r="R573" s="3" t="s">
        <v>497</v>
      </c>
      <c r="S573" s="3" t="s">
        <v>1466</v>
      </c>
      <c r="T573" s="3" t="str">
        <f t="shared" si="50"/>
        <v>ราชสถิตย์ไชโยอ่างทอง</v>
      </c>
      <c r="U573" s="3" t="s">
        <v>232</v>
      </c>
      <c r="V573" s="3" t="str">
        <f t="shared" si="51"/>
        <v/>
      </c>
      <c r="W573" s="3" t="e">
        <f t="shared" si="52"/>
        <v>#NUM!</v>
      </c>
      <c r="X573" s="3" t="str">
        <f t="shared" si="53"/>
        <v/>
      </c>
      <c r="Z573" s="2">
        <v>570</v>
      </c>
      <c r="AA573" s="3" t="s">
        <v>1475</v>
      </c>
      <c r="AB573" s="3" t="s">
        <v>415</v>
      </c>
      <c r="AC573" s="3" t="str">
        <f>IF(AB573='๑. ข้อมูลทั่วไป ๑'!$C$19,$Z573,"")</f>
        <v/>
      </c>
      <c r="AD573" s="3" t="e">
        <f t="shared" si="54"/>
        <v>#NUM!</v>
      </c>
      <c r="AE573" s="3" t="str">
        <f t="shared" si="55"/>
        <v/>
      </c>
      <c r="AF573" s="3" t="e">
        <f>IF($AE573='๑. ข้อมูลทั่วไป ๑'!$C$20,Info!$AD573,"")</f>
        <v>#NUM!</v>
      </c>
    </row>
    <row r="574" spans="14:32" ht="14.5" customHeight="1">
      <c r="N574">
        <v>571</v>
      </c>
      <c r="O574" s="4">
        <v>14140</v>
      </c>
      <c r="P574" s="3" t="s">
        <v>1465</v>
      </c>
      <c r="Q574" s="3" t="s">
        <v>1465</v>
      </c>
      <c r="R574" s="3" t="s">
        <v>497</v>
      </c>
      <c r="S574" s="3" t="s">
        <v>1466</v>
      </c>
      <c r="T574" s="3" t="str">
        <f t="shared" si="50"/>
        <v>ไชโยไชโยอ่างทอง</v>
      </c>
      <c r="U574" s="3" t="s">
        <v>232</v>
      </c>
      <c r="V574" s="3" t="str">
        <f t="shared" si="51"/>
        <v/>
      </c>
      <c r="W574" s="3" t="e">
        <f t="shared" si="52"/>
        <v>#NUM!</v>
      </c>
      <c r="X574" s="3" t="str">
        <f t="shared" si="53"/>
        <v/>
      </c>
      <c r="Z574" s="2">
        <v>571</v>
      </c>
      <c r="AA574" s="3" t="s">
        <v>1476</v>
      </c>
      <c r="AB574" s="3" t="s">
        <v>415</v>
      </c>
      <c r="AC574" s="3" t="str">
        <f>IF(AB574='๑. ข้อมูลทั่วไป ๑'!$C$19,$Z574,"")</f>
        <v/>
      </c>
      <c r="AD574" s="3" t="e">
        <f t="shared" si="54"/>
        <v>#NUM!</v>
      </c>
      <c r="AE574" s="3" t="str">
        <f t="shared" si="55"/>
        <v/>
      </c>
      <c r="AF574" s="3" t="e">
        <f>IF($AE574='๑. ข้อมูลทั่วไป ๑'!$C$20,Info!$AD574,"")</f>
        <v>#NUM!</v>
      </c>
    </row>
    <row r="575" spans="14:32" ht="14.5" customHeight="1">
      <c r="N575">
        <v>572</v>
      </c>
      <c r="O575" s="4">
        <v>14140</v>
      </c>
      <c r="P575" s="3" t="s">
        <v>1477</v>
      </c>
      <c r="Q575" s="3" t="s">
        <v>1465</v>
      </c>
      <c r="R575" s="3" t="s">
        <v>497</v>
      </c>
      <c r="S575" s="3" t="s">
        <v>1466</v>
      </c>
      <c r="T575" s="3" t="str">
        <f t="shared" si="50"/>
        <v>หลักฟ้าไชโยอ่างทอง</v>
      </c>
      <c r="U575" s="3" t="s">
        <v>232</v>
      </c>
      <c r="V575" s="3" t="str">
        <f t="shared" si="51"/>
        <v/>
      </c>
      <c r="W575" s="3" t="e">
        <f t="shared" si="52"/>
        <v>#NUM!</v>
      </c>
      <c r="X575" s="3" t="str">
        <f t="shared" si="53"/>
        <v/>
      </c>
      <c r="Z575" s="2">
        <v>572</v>
      </c>
      <c r="AA575" s="3" t="s">
        <v>1478</v>
      </c>
      <c r="AB575" s="3" t="s">
        <v>415</v>
      </c>
      <c r="AC575" s="3" t="str">
        <f>IF(AB575='๑. ข้อมูลทั่วไป ๑'!$C$19,$Z575,"")</f>
        <v/>
      </c>
      <c r="AD575" s="3" t="e">
        <f t="shared" si="54"/>
        <v>#NUM!</v>
      </c>
      <c r="AE575" s="3" t="str">
        <f t="shared" si="55"/>
        <v/>
      </c>
      <c r="AF575" s="3" t="e">
        <f>IF($AE575='๑. ข้อมูลทั่วไป ๑'!$C$20,Info!$AD575,"")</f>
        <v>#NUM!</v>
      </c>
    </row>
    <row r="576" spans="14:32" ht="14.5" customHeight="1">
      <c r="N576">
        <v>573</v>
      </c>
      <c r="O576" s="4">
        <v>14140</v>
      </c>
      <c r="P576" s="3" t="s">
        <v>1479</v>
      </c>
      <c r="Q576" s="3" t="s">
        <v>1465</v>
      </c>
      <c r="R576" s="3" t="s">
        <v>497</v>
      </c>
      <c r="S576" s="3" t="s">
        <v>1466</v>
      </c>
      <c r="T576" s="3" t="str">
        <f t="shared" si="50"/>
        <v>ชะไวไชโยอ่างทอง</v>
      </c>
      <c r="U576" s="3" t="s">
        <v>232</v>
      </c>
      <c r="V576" s="3" t="str">
        <f t="shared" si="51"/>
        <v/>
      </c>
      <c r="W576" s="3" t="e">
        <f t="shared" si="52"/>
        <v>#NUM!</v>
      </c>
      <c r="X576" s="3" t="str">
        <f t="shared" si="53"/>
        <v/>
      </c>
      <c r="Z576" s="2">
        <v>573</v>
      </c>
      <c r="AA576" s="3" t="s">
        <v>1480</v>
      </c>
      <c r="AB576" s="3" t="s">
        <v>415</v>
      </c>
      <c r="AC576" s="3" t="str">
        <f>IF(AB576='๑. ข้อมูลทั่วไป ๑'!$C$19,$Z576,"")</f>
        <v/>
      </c>
      <c r="AD576" s="3" t="e">
        <f t="shared" si="54"/>
        <v>#NUM!</v>
      </c>
      <c r="AE576" s="3" t="str">
        <f t="shared" si="55"/>
        <v/>
      </c>
      <c r="AF576" s="3" t="e">
        <f>IF($AE576='๑. ข้อมูลทั่วไป ๑'!$C$20,Info!$AD576,"")</f>
        <v>#NUM!</v>
      </c>
    </row>
    <row r="577" spans="14:32" ht="14.5" customHeight="1">
      <c r="N577">
        <v>574</v>
      </c>
      <c r="O577" s="4">
        <v>14140</v>
      </c>
      <c r="P577" s="3" t="s">
        <v>1481</v>
      </c>
      <c r="Q577" s="3" t="s">
        <v>1465</v>
      </c>
      <c r="R577" s="3" t="s">
        <v>497</v>
      </c>
      <c r="S577" s="3" t="s">
        <v>1466</v>
      </c>
      <c r="T577" s="3" t="str">
        <f t="shared" si="50"/>
        <v>ตรีณรงค์ไชโยอ่างทอง</v>
      </c>
      <c r="U577" s="3" t="s">
        <v>232</v>
      </c>
      <c r="V577" s="3" t="str">
        <f t="shared" si="51"/>
        <v/>
      </c>
      <c r="W577" s="3" t="e">
        <f t="shared" si="52"/>
        <v>#NUM!</v>
      </c>
      <c r="X577" s="3" t="str">
        <f t="shared" si="53"/>
        <v/>
      </c>
      <c r="Z577" s="2">
        <v>574</v>
      </c>
      <c r="AA577" s="3" t="s">
        <v>1482</v>
      </c>
      <c r="AB577" s="3" t="s">
        <v>418</v>
      </c>
      <c r="AC577" s="3" t="str">
        <f>IF(AB577='๑. ข้อมูลทั่วไป ๑'!$C$19,$Z577,"")</f>
        <v/>
      </c>
      <c r="AD577" s="3" t="e">
        <f t="shared" si="54"/>
        <v>#NUM!</v>
      </c>
      <c r="AE577" s="3" t="str">
        <f t="shared" si="55"/>
        <v/>
      </c>
      <c r="AF577" s="3" t="e">
        <f>IF($AE577='๑. ข้อมูลทั่วไป ๑'!$C$20,Info!$AD577,"")</f>
        <v>#NUM!</v>
      </c>
    </row>
    <row r="578" spans="14:32" ht="14.5" customHeight="1">
      <c r="N578">
        <v>575</v>
      </c>
      <c r="O578" s="4">
        <v>14130</v>
      </c>
      <c r="P578" s="3" t="s">
        <v>1483</v>
      </c>
      <c r="Q578" s="3" t="s">
        <v>1484</v>
      </c>
      <c r="R578" s="3" t="s">
        <v>497</v>
      </c>
      <c r="S578" s="3" t="s">
        <v>1485</v>
      </c>
      <c r="T578" s="3" t="str">
        <f t="shared" si="50"/>
        <v>บางปลากดป่าโมกอ่างทอง</v>
      </c>
      <c r="U578" s="3" t="s">
        <v>232</v>
      </c>
      <c r="V578" s="3" t="str">
        <f t="shared" si="51"/>
        <v/>
      </c>
      <c r="W578" s="3" t="e">
        <f t="shared" si="52"/>
        <v>#NUM!</v>
      </c>
      <c r="X578" s="3" t="str">
        <f t="shared" si="53"/>
        <v/>
      </c>
      <c r="Z578" s="2">
        <v>575</v>
      </c>
      <c r="AA578" s="3" t="s">
        <v>1486</v>
      </c>
      <c r="AB578" s="3" t="s">
        <v>418</v>
      </c>
      <c r="AC578" s="3" t="str">
        <f>IF(AB578='๑. ข้อมูลทั่วไป ๑'!$C$19,$Z578,"")</f>
        <v/>
      </c>
      <c r="AD578" s="3" t="e">
        <f t="shared" si="54"/>
        <v>#NUM!</v>
      </c>
      <c r="AE578" s="3" t="str">
        <f t="shared" si="55"/>
        <v/>
      </c>
      <c r="AF578" s="3" t="e">
        <f>IF($AE578='๑. ข้อมูลทั่วไป ๑'!$C$20,Info!$AD578,"")</f>
        <v>#NUM!</v>
      </c>
    </row>
    <row r="579" spans="14:32" ht="14.5" customHeight="1">
      <c r="N579">
        <v>576</v>
      </c>
      <c r="O579" s="4">
        <v>14130</v>
      </c>
      <c r="P579" s="3" t="s">
        <v>1484</v>
      </c>
      <c r="Q579" s="3" t="s">
        <v>1484</v>
      </c>
      <c r="R579" s="3" t="s">
        <v>497</v>
      </c>
      <c r="S579" s="3" t="s">
        <v>1485</v>
      </c>
      <c r="T579" s="3" t="str">
        <f t="shared" si="50"/>
        <v>ป่าโมกป่าโมกอ่างทอง</v>
      </c>
      <c r="U579" s="3" t="s">
        <v>232</v>
      </c>
      <c r="V579" s="3" t="str">
        <f t="shared" si="51"/>
        <v/>
      </c>
      <c r="W579" s="3" t="e">
        <f t="shared" si="52"/>
        <v>#NUM!</v>
      </c>
      <c r="X579" s="3" t="str">
        <f t="shared" si="53"/>
        <v/>
      </c>
      <c r="Z579" s="2">
        <v>576</v>
      </c>
      <c r="AA579" s="3" t="s">
        <v>1487</v>
      </c>
      <c r="AB579" s="3" t="s">
        <v>418</v>
      </c>
      <c r="AC579" s="3" t="str">
        <f>IF(AB579='๑. ข้อมูลทั่วไป ๑'!$C$19,$Z579,"")</f>
        <v/>
      </c>
      <c r="AD579" s="3" t="e">
        <f t="shared" si="54"/>
        <v>#NUM!</v>
      </c>
      <c r="AE579" s="3" t="str">
        <f t="shared" si="55"/>
        <v/>
      </c>
      <c r="AF579" s="3" t="e">
        <f>IF($AE579='๑. ข้อมูลทั่วไป ๑'!$C$20,Info!$AD579,"")</f>
        <v>#NUM!</v>
      </c>
    </row>
    <row r="580" spans="14:32" ht="14.5" customHeight="1">
      <c r="N580">
        <v>577</v>
      </c>
      <c r="O580" s="4">
        <v>14130</v>
      </c>
      <c r="P580" s="3" t="s">
        <v>1488</v>
      </c>
      <c r="Q580" s="3" t="s">
        <v>1484</v>
      </c>
      <c r="R580" s="3" t="s">
        <v>497</v>
      </c>
      <c r="S580" s="3" t="s">
        <v>1485</v>
      </c>
      <c r="T580" s="3" t="str">
        <f t="shared" si="50"/>
        <v>สายทองป่าโมกอ่างทอง</v>
      </c>
      <c r="U580" s="3" t="s">
        <v>232</v>
      </c>
      <c r="V580" s="3" t="str">
        <f t="shared" si="51"/>
        <v/>
      </c>
      <c r="W580" s="3" t="e">
        <f t="shared" si="52"/>
        <v>#NUM!</v>
      </c>
      <c r="X580" s="3" t="str">
        <f t="shared" si="53"/>
        <v/>
      </c>
      <c r="Z580" s="2">
        <v>577</v>
      </c>
      <c r="AA580" s="3" t="s">
        <v>1489</v>
      </c>
      <c r="AB580" s="3" t="s">
        <v>418</v>
      </c>
      <c r="AC580" s="3" t="str">
        <f>IF(AB580='๑. ข้อมูลทั่วไป ๑'!$C$19,$Z580,"")</f>
        <v/>
      </c>
      <c r="AD580" s="3" t="e">
        <f t="shared" si="54"/>
        <v>#NUM!</v>
      </c>
      <c r="AE580" s="3" t="str">
        <f t="shared" si="55"/>
        <v/>
      </c>
      <c r="AF580" s="3" t="e">
        <f>IF($AE580='๑. ข้อมูลทั่วไป ๑'!$C$20,Info!$AD580,"")</f>
        <v>#NUM!</v>
      </c>
    </row>
    <row r="581" spans="14:32" ht="14.5" customHeight="1">
      <c r="N581">
        <v>578</v>
      </c>
      <c r="O581" s="4">
        <v>14130</v>
      </c>
      <c r="P581" s="3" t="s">
        <v>1415</v>
      </c>
      <c r="Q581" s="3" t="s">
        <v>1484</v>
      </c>
      <c r="R581" s="3" t="s">
        <v>497</v>
      </c>
      <c r="S581" s="3" t="s">
        <v>1485</v>
      </c>
      <c r="T581" s="3" t="str">
        <f t="shared" ref="T581:T644" si="56">P581&amp;Q581&amp;R581</f>
        <v>โรงช้างป่าโมกอ่างทอง</v>
      </c>
      <c r="U581" s="3" t="s">
        <v>232</v>
      </c>
      <c r="V581" s="3" t="str">
        <f t="shared" ref="V581:V644" si="57">IF($V$1=$S581,$N581,"")</f>
        <v/>
      </c>
      <c r="W581" s="3" t="e">
        <f t="shared" ref="W581:W644" si="58">SMALL($V$4:$V$7439,N581)</f>
        <v>#NUM!</v>
      </c>
      <c r="X581" s="3" t="str">
        <f t="shared" ref="X581:X644" si="59">IFERROR(INDEX($P$4:$P$7439,$W581,1),"")</f>
        <v/>
      </c>
      <c r="Z581" s="2">
        <v>578</v>
      </c>
      <c r="AA581" s="3" t="s">
        <v>1490</v>
      </c>
      <c r="AB581" s="3" t="s">
        <v>418</v>
      </c>
      <c r="AC581" s="3" t="str">
        <f>IF(AB581='๑. ข้อมูลทั่วไป ๑'!$C$19,$Z581,"")</f>
        <v/>
      </c>
      <c r="AD581" s="3" t="e">
        <f t="shared" ref="AD581:AD644" si="60">SMALL($AC$4:$AC$931,$Z581)</f>
        <v>#NUM!</v>
      </c>
      <c r="AE581" s="3" t="str">
        <f t="shared" ref="AE581:AE644" si="61">IFERROR(INDEX($AA$4:$AA$931,$AD581,1),"")</f>
        <v/>
      </c>
      <c r="AF581" s="3" t="e">
        <f>IF($AE581='๑. ข้อมูลทั่วไป ๑'!$C$20,Info!$AD581,"")</f>
        <v>#NUM!</v>
      </c>
    </row>
    <row r="582" spans="14:32" ht="14.5" customHeight="1">
      <c r="N582">
        <v>579</v>
      </c>
      <c r="O582" s="4">
        <v>14130</v>
      </c>
      <c r="P582" s="3" t="s">
        <v>1491</v>
      </c>
      <c r="Q582" s="3" t="s">
        <v>1484</v>
      </c>
      <c r="R582" s="3" t="s">
        <v>497</v>
      </c>
      <c r="S582" s="3" t="s">
        <v>1485</v>
      </c>
      <c r="T582" s="3" t="str">
        <f t="shared" si="56"/>
        <v>บางเสด็จป่าโมกอ่างทอง</v>
      </c>
      <c r="U582" s="3" t="s">
        <v>232</v>
      </c>
      <c r="V582" s="3" t="str">
        <f t="shared" si="57"/>
        <v/>
      </c>
      <c r="W582" s="3" t="e">
        <f t="shared" si="58"/>
        <v>#NUM!</v>
      </c>
      <c r="X582" s="3" t="str">
        <f t="shared" si="59"/>
        <v/>
      </c>
      <c r="Z582" s="2">
        <v>579</v>
      </c>
      <c r="AA582" s="3" t="s">
        <v>1492</v>
      </c>
      <c r="AB582" s="3" t="s">
        <v>418</v>
      </c>
      <c r="AC582" s="3" t="str">
        <f>IF(AB582='๑. ข้อมูลทั่วไป ๑'!$C$19,$Z582,"")</f>
        <v/>
      </c>
      <c r="AD582" s="3" t="e">
        <f t="shared" si="60"/>
        <v>#NUM!</v>
      </c>
      <c r="AE582" s="3" t="str">
        <f t="shared" si="61"/>
        <v/>
      </c>
      <c r="AF582" s="3" t="e">
        <f>IF($AE582='๑. ข้อมูลทั่วไป ๑'!$C$20,Info!$AD582,"")</f>
        <v>#NUM!</v>
      </c>
    </row>
    <row r="583" spans="14:32" ht="14.5" customHeight="1">
      <c r="N583">
        <v>580</v>
      </c>
      <c r="O583" s="4">
        <v>14130</v>
      </c>
      <c r="P583" s="3" t="s">
        <v>1493</v>
      </c>
      <c r="Q583" s="3" t="s">
        <v>1484</v>
      </c>
      <c r="R583" s="3" t="s">
        <v>497</v>
      </c>
      <c r="S583" s="3" t="s">
        <v>1485</v>
      </c>
      <c r="T583" s="3" t="str">
        <f t="shared" si="56"/>
        <v>นรสิงห์ป่าโมกอ่างทอง</v>
      </c>
      <c r="U583" s="3" t="s">
        <v>232</v>
      </c>
      <c r="V583" s="3" t="str">
        <f t="shared" si="57"/>
        <v/>
      </c>
      <c r="W583" s="3" t="e">
        <f t="shared" si="58"/>
        <v>#NUM!</v>
      </c>
      <c r="X583" s="3" t="str">
        <f t="shared" si="59"/>
        <v/>
      </c>
      <c r="Z583" s="2">
        <v>580</v>
      </c>
      <c r="AA583" s="3" t="s">
        <v>1494</v>
      </c>
      <c r="AB583" s="3" t="s">
        <v>418</v>
      </c>
      <c r="AC583" s="3" t="str">
        <f>IF(AB583='๑. ข้อมูลทั่วไป ๑'!$C$19,$Z583,"")</f>
        <v/>
      </c>
      <c r="AD583" s="3" t="e">
        <f t="shared" si="60"/>
        <v>#NUM!</v>
      </c>
      <c r="AE583" s="3" t="str">
        <f t="shared" si="61"/>
        <v/>
      </c>
      <c r="AF583" s="3" t="e">
        <f>IF($AE583='๑. ข้อมูลทั่วไป ๑'!$C$20,Info!$AD583,"")</f>
        <v>#NUM!</v>
      </c>
    </row>
    <row r="584" spans="14:32" ht="14.5" customHeight="1">
      <c r="N584">
        <v>581</v>
      </c>
      <c r="O584" s="4">
        <v>14130</v>
      </c>
      <c r="P584" s="3" t="s">
        <v>1495</v>
      </c>
      <c r="Q584" s="3" t="s">
        <v>1484</v>
      </c>
      <c r="R584" s="3" t="s">
        <v>497</v>
      </c>
      <c r="S584" s="3" t="s">
        <v>1485</v>
      </c>
      <c r="T584" s="3" t="str">
        <f t="shared" si="56"/>
        <v>เอกราชป่าโมกอ่างทอง</v>
      </c>
      <c r="U584" s="3" t="s">
        <v>232</v>
      </c>
      <c r="V584" s="3" t="str">
        <f t="shared" si="57"/>
        <v/>
      </c>
      <c r="W584" s="3" t="e">
        <f t="shared" si="58"/>
        <v>#NUM!</v>
      </c>
      <c r="X584" s="3" t="str">
        <f t="shared" si="59"/>
        <v/>
      </c>
      <c r="Z584" s="2">
        <v>581</v>
      </c>
      <c r="AA584" s="3" t="s">
        <v>1496</v>
      </c>
      <c r="AB584" s="3" t="s">
        <v>418</v>
      </c>
      <c r="AC584" s="3" t="str">
        <f>IF(AB584='๑. ข้อมูลทั่วไป ๑'!$C$19,$Z584,"")</f>
        <v/>
      </c>
      <c r="AD584" s="3" t="e">
        <f t="shared" si="60"/>
        <v>#NUM!</v>
      </c>
      <c r="AE584" s="3" t="str">
        <f t="shared" si="61"/>
        <v/>
      </c>
      <c r="AF584" s="3" t="e">
        <f>IF($AE584='๑. ข้อมูลทั่วไป ๑'!$C$20,Info!$AD584,"")</f>
        <v>#NUM!</v>
      </c>
    </row>
    <row r="585" spans="14:32" ht="14.5" customHeight="1">
      <c r="N585">
        <v>582</v>
      </c>
      <c r="O585" s="4">
        <v>14130</v>
      </c>
      <c r="P585" s="3" t="s">
        <v>1497</v>
      </c>
      <c r="Q585" s="3" t="s">
        <v>1484</v>
      </c>
      <c r="R585" s="3" t="s">
        <v>497</v>
      </c>
      <c r="S585" s="3" t="s">
        <v>1485</v>
      </c>
      <c r="T585" s="3" t="str">
        <f t="shared" si="56"/>
        <v>โผงเผงป่าโมกอ่างทอง</v>
      </c>
      <c r="U585" s="3" t="s">
        <v>232</v>
      </c>
      <c r="V585" s="3" t="str">
        <f t="shared" si="57"/>
        <v/>
      </c>
      <c r="W585" s="3" t="e">
        <f t="shared" si="58"/>
        <v>#NUM!</v>
      </c>
      <c r="X585" s="3" t="str">
        <f t="shared" si="59"/>
        <v/>
      </c>
      <c r="Z585" s="2">
        <v>582</v>
      </c>
      <c r="AA585" s="3" t="s">
        <v>1498</v>
      </c>
      <c r="AB585" s="3" t="s">
        <v>418</v>
      </c>
      <c r="AC585" s="3" t="str">
        <f>IF(AB585='๑. ข้อมูลทั่วไป ๑'!$C$19,$Z585,"")</f>
        <v/>
      </c>
      <c r="AD585" s="3" t="e">
        <f t="shared" si="60"/>
        <v>#NUM!</v>
      </c>
      <c r="AE585" s="3" t="str">
        <f t="shared" si="61"/>
        <v/>
      </c>
      <c r="AF585" s="3" t="e">
        <f>IF($AE585='๑. ข้อมูลทั่วไป ๑'!$C$20,Info!$AD585,"")</f>
        <v>#NUM!</v>
      </c>
    </row>
    <row r="586" spans="14:32" ht="14.5" customHeight="1">
      <c r="N586">
        <v>583</v>
      </c>
      <c r="O586" s="4">
        <v>14120</v>
      </c>
      <c r="P586" s="3" t="s">
        <v>1499</v>
      </c>
      <c r="Q586" s="3" t="s">
        <v>1500</v>
      </c>
      <c r="R586" s="3" t="s">
        <v>497</v>
      </c>
      <c r="S586" s="3" t="s">
        <v>1501</v>
      </c>
      <c r="T586" s="3" t="str">
        <f t="shared" si="56"/>
        <v>อ่างแก้วโพธิ์ทองอ่างทอง</v>
      </c>
      <c r="U586" s="3" t="s">
        <v>232</v>
      </c>
      <c r="V586" s="3" t="str">
        <f t="shared" si="57"/>
        <v/>
      </c>
      <c r="W586" s="3" t="e">
        <f t="shared" si="58"/>
        <v>#NUM!</v>
      </c>
      <c r="X586" s="3" t="str">
        <f t="shared" si="59"/>
        <v/>
      </c>
      <c r="Z586" s="2">
        <v>583</v>
      </c>
      <c r="AA586" s="3" t="s">
        <v>1502</v>
      </c>
      <c r="AB586" s="3" t="s">
        <v>421</v>
      </c>
      <c r="AC586" s="3" t="str">
        <f>IF(AB586='๑. ข้อมูลทั่วไป ๑'!$C$19,$Z586,"")</f>
        <v/>
      </c>
      <c r="AD586" s="3" t="e">
        <f t="shared" si="60"/>
        <v>#NUM!</v>
      </c>
      <c r="AE586" s="3" t="str">
        <f t="shared" si="61"/>
        <v/>
      </c>
      <c r="AF586" s="3" t="e">
        <f>IF($AE586='๑. ข้อมูลทั่วไป ๑'!$C$20,Info!$AD586,"")</f>
        <v>#NUM!</v>
      </c>
    </row>
    <row r="587" spans="14:32" ht="14.5" customHeight="1">
      <c r="N587">
        <v>584</v>
      </c>
      <c r="O587" s="4">
        <v>14120</v>
      </c>
      <c r="P587" s="3" t="s">
        <v>1503</v>
      </c>
      <c r="Q587" s="3" t="s">
        <v>1500</v>
      </c>
      <c r="R587" s="3" t="s">
        <v>497</v>
      </c>
      <c r="S587" s="3" t="s">
        <v>1501</v>
      </c>
      <c r="T587" s="3" t="str">
        <f t="shared" si="56"/>
        <v>อินทประมูลโพธิ์ทองอ่างทอง</v>
      </c>
      <c r="U587" s="3" t="s">
        <v>232</v>
      </c>
      <c r="V587" s="3" t="str">
        <f t="shared" si="57"/>
        <v/>
      </c>
      <c r="W587" s="3" t="e">
        <f t="shared" si="58"/>
        <v>#NUM!</v>
      </c>
      <c r="X587" s="3" t="str">
        <f t="shared" si="59"/>
        <v/>
      </c>
      <c r="Z587" s="2">
        <v>584</v>
      </c>
      <c r="AA587" s="3" t="s">
        <v>1504</v>
      </c>
      <c r="AB587" s="3" t="s">
        <v>421</v>
      </c>
      <c r="AC587" s="3" t="str">
        <f>IF(AB587='๑. ข้อมูลทั่วไป ๑'!$C$19,$Z587,"")</f>
        <v/>
      </c>
      <c r="AD587" s="3" t="e">
        <f t="shared" si="60"/>
        <v>#NUM!</v>
      </c>
      <c r="AE587" s="3" t="str">
        <f t="shared" si="61"/>
        <v/>
      </c>
      <c r="AF587" s="3" t="e">
        <f>IF($AE587='๑. ข้อมูลทั่วไป ๑'!$C$20,Info!$AD587,"")</f>
        <v>#NUM!</v>
      </c>
    </row>
    <row r="588" spans="14:32" ht="14.5" customHeight="1">
      <c r="N588">
        <v>585</v>
      </c>
      <c r="O588" s="4">
        <v>14120</v>
      </c>
      <c r="P588" s="3" t="s">
        <v>932</v>
      </c>
      <c r="Q588" s="3" t="s">
        <v>1500</v>
      </c>
      <c r="R588" s="3" t="s">
        <v>497</v>
      </c>
      <c r="S588" s="3" t="s">
        <v>1501</v>
      </c>
      <c r="T588" s="3" t="str">
        <f t="shared" si="56"/>
        <v>บางพลับโพธิ์ทองอ่างทอง</v>
      </c>
      <c r="U588" s="3" t="s">
        <v>232</v>
      </c>
      <c r="V588" s="3" t="str">
        <f t="shared" si="57"/>
        <v/>
      </c>
      <c r="W588" s="3" t="e">
        <f t="shared" si="58"/>
        <v>#NUM!</v>
      </c>
      <c r="X588" s="3" t="str">
        <f t="shared" si="59"/>
        <v/>
      </c>
      <c r="Z588" s="2">
        <v>585</v>
      </c>
      <c r="AA588" s="3" t="s">
        <v>1505</v>
      </c>
      <c r="AB588" s="3" t="s">
        <v>421</v>
      </c>
      <c r="AC588" s="3" t="str">
        <f>IF(AB588='๑. ข้อมูลทั่วไป ๑'!$C$19,$Z588,"")</f>
        <v/>
      </c>
      <c r="AD588" s="3" t="e">
        <f t="shared" si="60"/>
        <v>#NUM!</v>
      </c>
      <c r="AE588" s="3" t="str">
        <f t="shared" si="61"/>
        <v/>
      </c>
      <c r="AF588" s="3" t="e">
        <f>IF($AE588='๑. ข้อมูลทั่วไป ๑'!$C$20,Info!$AD588,"")</f>
        <v>#NUM!</v>
      </c>
    </row>
    <row r="589" spans="14:32" ht="14.5" customHeight="1">
      <c r="N589">
        <v>586</v>
      </c>
      <c r="O589" s="4">
        <v>14120</v>
      </c>
      <c r="P589" s="3" t="s">
        <v>1506</v>
      </c>
      <c r="Q589" s="3" t="s">
        <v>1500</v>
      </c>
      <c r="R589" s="3" t="s">
        <v>497</v>
      </c>
      <c r="S589" s="3" t="s">
        <v>1501</v>
      </c>
      <c r="T589" s="3" t="str">
        <f t="shared" si="56"/>
        <v>หนองแม่ไก่โพธิ์ทองอ่างทอง</v>
      </c>
      <c r="U589" s="3" t="s">
        <v>232</v>
      </c>
      <c r="V589" s="3" t="str">
        <f t="shared" si="57"/>
        <v/>
      </c>
      <c r="W589" s="3" t="e">
        <f t="shared" si="58"/>
        <v>#NUM!</v>
      </c>
      <c r="X589" s="3" t="str">
        <f t="shared" si="59"/>
        <v/>
      </c>
      <c r="Z589" s="2">
        <v>586</v>
      </c>
      <c r="AA589" s="3" t="s">
        <v>1507</v>
      </c>
      <c r="AB589" s="3" t="s">
        <v>421</v>
      </c>
      <c r="AC589" s="3" t="str">
        <f>IF(AB589='๑. ข้อมูลทั่วไป ๑'!$C$19,$Z589,"")</f>
        <v/>
      </c>
      <c r="AD589" s="3" t="e">
        <f t="shared" si="60"/>
        <v>#NUM!</v>
      </c>
      <c r="AE589" s="3" t="str">
        <f t="shared" si="61"/>
        <v/>
      </c>
      <c r="AF589" s="3" t="e">
        <f>IF($AE589='๑. ข้อมูลทั่วไป ๑'!$C$20,Info!$AD589,"")</f>
        <v>#NUM!</v>
      </c>
    </row>
    <row r="590" spans="14:32" ht="14.5" customHeight="1">
      <c r="N590">
        <v>587</v>
      </c>
      <c r="O590" s="4">
        <v>14120</v>
      </c>
      <c r="P590" s="3" t="s">
        <v>1508</v>
      </c>
      <c r="Q590" s="3" t="s">
        <v>1500</v>
      </c>
      <c r="R590" s="3" t="s">
        <v>497</v>
      </c>
      <c r="S590" s="3" t="s">
        <v>1501</v>
      </c>
      <c r="T590" s="3" t="str">
        <f t="shared" si="56"/>
        <v>รำมะสักโพธิ์ทองอ่างทอง</v>
      </c>
      <c r="U590" s="3" t="s">
        <v>232</v>
      </c>
      <c r="V590" s="3" t="str">
        <f t="shared" si="57"/>
        <v/>
      </c>
      <c r="W590" s="3" t="e">
        <f t="shared" si="58"/>
        <v>#NUM!</v>
      </c>
      <c r="X590" s="3" t="str">
        <f t="shared" si="59"/>
        <v/>
      </c>
      <c r="Z590" s="2">
        <v>587</v>
      </c>
      <c r="AA590" s="3" t="s">
        <v>1509</v>
      </c>
      <c r="AB590" s="3" t="s">
        <v>421</v>
      </c>
      <c r="AC590" s="3" t="str">
        <f>IF(AB590='๑. ข้อมูลทั่วไป ๑'!$C$19,$Z590,"")</f>
        <v/>
      </c>
      <c r="AD590" s="3" t="e">
        <f t="shared" si="60"/>
        <v>#NUM!</v>
      </c>
      <c r="AE590" s="3" t="str">
        <f t="shared" si="61"/>
        <v/>
      </c>
      <c r="AF590" s="3" t="e">
        <f>IF($AE590='๑. ข้อมูลทั่วไป ๑'!$C$20,Info!$AD590,"")</f>
        <v>#NUM!</v>
      </c>
    </row>
    <row r="591" spans="14:32" ht="14.5" customHeight="1">
      <c r="N591">
        <v>588</v>
      </c>
      <c r="O591" s="4">
        <v>14120</v>
      </c>
      <c r="P591" s="3" t="s">
        <v>1128</v>
      </c>
      <c r="Q591" s="3" t="s">
        <v>1500</v>
      </c>
      <c r="R591" s="3" t="s">
        <v>497</v>
      </c>
      <c r="S591" s="3" t="s">
        <v>1501</v>
      </c>
      <c r="T591" s="3" t="str">
        <f t="shared" si="56"/>
        <v>บางระกำโพธิ์ทองอ่างทอง</v>
      </c>
      <c r="U591" s="3" t="s">
        <v>232</v>
      </c>
      <c r="V591" s="3" t="str">
        <f t="shared" si="57"/>
        <v/>
      </c>
      <c r="W591" s="3" t="e">
        <f t="shared" si="58"/>
        <v>#NUM!</v>
      </c>
      <c r="X591" s="3" t="str">
        <f t="shared" si="59"/>
        <v/>
      </c>
      <c r="Z591" s="2">
        <v>588</v>
      </c>
      <c r="AA591" s="3" t="s">
        <v>1510</v>
      </c>
      <c r="AB591" s="3" t="s">
        <v>421</v>
      </c>
      <c r="AC591" s="3" t="str">
        <f>IF(AB591='๑. ข้อมูลทั่วไป ๑'!$C$19,$Z591,"")</f>
        <v/>
      </c>
      <c r="AD591" s="3" t="e">
        <f t="shared" si="60"/>
        <v>#NUM!</v>
      </c>
      <c r="AE591" s="3" t="str">
        <f t="shared" si="61"/>
        <v/>
      </c>
      <c r="AF591" s="3" t="e">
        <f>IF($AE591='๑. ข้อมูลทั่วไป ๑'!$C$20,Info!$AD591,"")</f>
        <v>#NUM!</v>
      </c>
    </row>
    <row r="592" spans="14:32" ht="14.5" customHeight="1">
      <c r="N592">
        <v>589</v>
      </c>
      <c r="O592" s="4">
        <v>14120</v>
      </c>
      <c r="P592" s="3" t="s">
        <v>1511</v>
      </c>
      <c r="Q592" s="3" t="s">
        <v>1500</v>
      </c>
      <c r="R592" s="3" t="s">
        <v>497</v>
      </c>
      <c r="S592" s="3" t="s">
        <v>1501</v>
      </c>
      <c r="T592" s="3" t="str">
        <f t="shared" si="56"/>
        <v>โพธิ์รังนกโพธิ์ทองอ่างทอง</v>
      </c>
      <c r="U592" s="3" t="s">
        <v>232</v>
      </c>
      <c r="V592" s="3" t="str">
        <f t="shared" si="57"/>
        <v/>
      </c>
      <c r="W592" s="3" t="e">
        <f t="shared" si="58"/>
        <v>#NUM!</v>
      </c>
      <c r="X592" s="3" t="str">
        <f t="shared" si="59"/>
        <v/>
      </c>
      <c r="Z592" s="2">
        <v>589</v>
      </c>
      <c r="AA592" s="3" t="s">
        <v>1512</v>
      </c>
      <c r="AB592" s="3" t="s">
        <v>421</v>
      </c>
      <c r="AC592" s="3" t="str">
        <f>IF(AB592='๑. ข้อมูลทั่วไป ๑'!$C$19,$Z592,"")</f>
        <v/>
      </c>
      <c r="AD592" s="3" t="e">
        <f t="shared" si="60"/>
        <v>#NUM!</v>
      </c>
      <c r="AE592" s="3" t="str">
        <f t="shared" si="61"/>
        <v/>
      </c>
      <c r="AF592" s="3" t="e">
        <f>IF($AE592='๑. ข้อมูลทั่วไป ๑'!$C$20,Info!$AD592,"")</f>
        <v>#NUM!</v>
      </c>
    </row>
    <row r="593" spans="14:32" ht="14.5" customHeight="1">
      <c r="N593">
        <v>590</v>
      </c>
      <c r="O593" s="4">
        <v>14120</v>
      </c>
      <c r="P593" s="3" t="s">
        <v>899</v>
      </c>
      <c r="Q593" s="3" t="s">
        <v>1500</v>
      </c>
      <c r="R593" s="3" t="s">
        <v>497</v>
      </c>
      <c r="S593" s="3" t="s">
        <v>1501</v>
      </c>
      <c r="T593" s="3" t="str">
        <f t="shared" si="56"/>
        <v>องครักษ์โพธิ์ทองอ่างทอง</v>
      </c>
      <c r="U593" s="3" t="s">
        <v>232</v>
      </c>
      <c r="V593" s="3" t="str">
        <f t="shared" si="57"/>
        <v/>
      </c>
      <c r="W593" s="3" t="e">
        <f t="shared" si="58"/>
        <v>#NUM!</v>
      </c>
      <c r="X593" s="3" t="str">
        <f t="shared" si="59"/>
        <v/>
      </c>
      <c r="Z593" s="2">
        <v>590</v>
      </c>
      <c r="AA593" s="3" t="s">
        <v>1513</v>
      </c>
      <c r="AB593" s="3" t="s">
        <v>421</v>
      </c>
      <c r="AC593" s="3" t="str">
        <f>IF(AB593='๑. ข้อมูลทั่วไป ๑'!$C$19,$Z593,"")</f>
        <v/>
      </c>
      <c r="AD593" s="3" t="e">
        <f t="shared" si="60"/>
        <v>#NUM!</v>
      </c>
      <c r="AE593" s="3" t="str">
        <f t="shared" si="61"/>
        <v/>
      </c>
      <c r="AF593" s="3" t="e">
        <f>IF($AE593='๑. ข้อมูลทั่วไป ๑'!$C$20,Info!$AD593,"")</f>
        <v>#NUM!</v>
      </c>
    </row>
    <row r="594" spans="14:32" ht="14.5" customHeight="1">
      <c r="N594">
        <v>591</v>
      </c>
      <c r="O594" s="4">
        <v>14120</v>
      </c>
      <c r="P594" s="3" t="s">
        <v>1514</v>
      </c>
      <c r="Q594" s="3" t="s">
        <v>1500</v>
      </c>
      <c r="R594" s="3" t="s">
        <v>497</v>
      </c>
      <c r="S594" s="3" t="s">
        <v>1501</v>
      </c>
      <c r="T594" s="3" t="str">
        <f t="shared" si="56"/>
        <v>โคกพุทราโพธิ์ทองอ่างทอง</v>
      </c>
      <c r="U594" s="3" t="s">
        <v>232</v>
      </c>
      <c r="V594" s="3" t="str">
        <f t="shared" si="57"/>
        <v/>
      </c>
      <c r="W594" s="3" t="e">
        <f t="shared" si="58"/>
        <v>#NUM!</v>
      </c>
      <c r="X594" s="3" t="str">
        <f t="shared" si="59"/>
        <v/>
      </c>
      <c r="Z594" s="2">
        <v>591</v>
      </c>
      <c r="AA594" s="3" t="s">
        <v>1515</v>
      </c>
      <c r="AB594" s="3" t="s">
        <v>424</v>
      </c>
      <c r="AC594" s="3" t="str">
        <f>IF(AB594='๑. ข้อมูลทั่วไป ๑'!$C$19,$Z594,"")</f>
        <v/>
      </c>
      <c r="AD594" s="3" t="e">
        <f t="shared" si="60"/>
        <v>#NUM!</v>
      </c>
      <c r="AE594" s="3" t="str">
        <f t="shared" si="61"/>
        <v/>
      </c>
      <c r="AF594" s="3" t="e">
        <f>IF($AE594='๑. ข้อมูลทั่วไป ๑'!$C$20,Info!$AD594,"")</f>
        <v>#NUM!</v>
      </c>
    </row>
    <row r="595" spans="14:32" ht="14.5" customHeight="1">
      <c r="N595">
        <v>592</v>
      </c>
      <c r="O595" s="4">
        <v>14120</v>
      </c>
      <c r="P595" s="3" t="s">
        <v>1516</v>
      </c>
      <c r="Q595" s="3" t="s">
        <v>1500</v>
      </c>
      <c r="R595" s="3" t="s">
        <v>497</v>
      </c>
      <c r="S595" s="3" t="s">
        <v>1501</v>
      </c>
      <c r="T595" s="3" t="str">
        <f t="shared" si="56"/>
        <v>ยางช้ายโพธิ์ทองอ่างทอง</v>
      </c>
      <c r="U595" s="3" t="s">
        <v>232</v>
      </c>
      <c r="V595" s="3" t="str">
        <f t="shared" si="57"/>
        <v/>
      </c>
      <c r="W595" s="3" t="e">
        <f t="shared" si="58"/>
        <v>#NUM!</v>
      </c>
      <c r="X595" s="3" t="str">
        <f t="shared" si="59"/>
        <v/>
      </c>
      <c r="Z595" s="2">
        <v>592</v>
      </c>
      <c r="AA595" s="3" t="s">
        <v>1517</v>
      </c>
      <c r="AB595" s="3" t="s">
        <v>424</v>
      </c>
      <c r="AC595" s="3" t="str">
        <f>IF(AB595='๑. ข้อมูลทั่วไป ๑'!$C$19,$Z595,"")</f>
        <v/>
      </c>
      <c r="AD595" s="3" t="e">
        <f t="shared" si="60"/>
        <v>#NUM!</v>
      </c>
      <c r="AE595" s="3" t="str">
        <f t="shared" si="61"/>
        <v/>
      </c>
      <c r="AF595" s="3" t="e">
        <f>IF($AE595='๑. ข้อมูลทั่วไป ๑'!$C$20,Info!$AD595,"")</f>
        <v>#NUM!</v>
      </c>
    </row>
    <row r="596" spans="14:32" ht="14.5" customHeight="1">
      <c r="N596">
        <v>593</v>
      </c>
      <c r="O596" s="4">
        <v>14120</v>
      </c>
      <c r="P596" s="3" t="s">
        <v>1518</v>
      </c>
      <c r="Q596" s="3" t="s">
        <v>1500</v>
      </c>
      <c r="R596" s="3" t="s">
        <v>497</v>
      </c>
      <c r="S596" s="3" t="s">
        <v>1501</v>
      </c>
      <c r="T596" s="3" t="str">
        <f t="shared" si="56"/>
        <v>บ่อแร่โพธิ์ทองอ่างทอง</v>
      </c>
      <c r="U596" s="3" t="s">
        <v>232</v>
      </c>
      <c r="V596" s="3" t="str">
        <f t="shared" si="57"/>
        <v/>
      </c>
      <c r="W596" s="3" t="e">
        <f t="shared" si="58"/>
        <v>#NUM!</v>
      </c>
      <c r="X596" s="3" t="str">
        <f t="shared" si="59"/>
        <v/>
      </c>
      <c r="Z596" s="2">
        <v>593</v>
      </c>
      <c r="AA596" s="3" t="s">
        <v>1519</v>
      </c>
      <c r="AB596" s="3" t="s">
        <v>424</v>
      </c>
      <c r="AC596" s="3" t="str">
        <f>IF(AB596='๑. ข้อมูลทั่วไป ๑'!$C$19,$Z596,"")</f>
        <v/>
      </c>
      <c r="AD596" s="3" t="e">
        <f t="shared" si="60"/>
        <v>#NUM!</v>
      </c>
      <c r="AE596" s="3" t="str">
        <f t="shared" si="61"/>
        <v/>
      </c>
      <c r="AF596" s="3" t="e">
        <f>IF($AE596='๑. ข้อมูลทั่วไป ๑'!$C$20,Info!$AD596,"")</f>
        <v>#NUM!</v>
      </c>
    </row>
    <row r="597" spans="14:32" ht="14.5" customHeight="1">
      <c r="N597">
        <v>594</v>
      </c>
      <c r="O597" s="4">
        <v>14120</v>
      </c>
      <c r="P597" s="3" t="s">
        <v>1520</v>
      </c>
      <c r="Q597" s="3" t="s">
        <v>1500</v>
      </c>
      <c r="R597" s="3" t="s">
        <v>497</v>
      </c>
      <c r="S597" s="3" t="s">
        <v>1501</v>
      </c>
      <c r="T597" s="3" t="str">
        <f t="shared" si="56"/>
        <v>ทางพระโพธิ์ทองอ่างทอง</v>
      </c>
      <c r="U597" s="3" t="s">
        <v>232</v>
      </c>
      <c r="V597" s="3" t="str">
        <f t="shared" si="57"/>
        <v/>
      </c>
      <c r="W597" s="3" t="e">
        <f t="shared" si="58"/>
        <v>#NUM!</v>
      </c>
      <c r="X597" s="3" t="str">
        <f t="shared" si="59"/>
        <v/>
      </c>
      <c r="Z597" s="2">
        <v>594</v>
      </c>
      <c r="AA597" s="3" t="s">
        <v>1521</v>
      </c>
      <c r="AB597" s="3" t="s">
        <v>424</v>
      </c>
      <c r="AC597" s="3" t="str">
        <f>IF(AB597='๑. ข้อมูลทั่วไป ๑'!$C$19,$Z597,"")</f>
        <v/>
      </c>
      <c r="AD597" s="3" t="e">
        <f t="shared" si="60"/>
        <v>#NUM!</v>
      </c>
      <c r="AE597" s="3" t="str">
        <f t="shared" si="61"/>
        <v/>
      </c>
      <c r="AF597" s="3" t="e">
        <f>IF($AE597='๑. ข้อมูลทั่วไป ๑'!$C$20,Info!$AD597,"")</f>
        <v>#NUM!</v>
      </c>
    </row>
    <row r="598" spans="14:32" ht="14.5" customHeight="1">
      <c r="N598">
        <v>595</v>
      </c>
      <c r="O598" s="4">
        <v>14120</v>
      </c>
      <c r="P598" s="3" t="s">
        <v>1356</v>
      </c>
      <c r="Q598" s="3" t="s">
        <v>1500</v>
      </c>
      <c r="R598" s="3" t="s">
        <v>497</v>
      </c>
      <c r="S598" s="3" t="s">
        <v>1501</v>
      </c>
      <c r="T598" s="3" t="str">
        <f t="shared" si="56"/>
        <v>สามง่ามโพธิ์ทองอ่างทอง</v>
      </c>
      <c r="U598" s="3" t="s">
        <v>232</v>
      </c>
      <c r="V598" s="3" t="str">
        <f t="shared" si="57"/>
        <v/>
      </c>
      <c r="W598" s="3" t="e">
        <f t="shared" si="58"/>
        <v>#NUM!</v>
      </c>
      <c r="X598" s="3" t="str">
        <f t="shared" si="59"/>
        <v/>
      </c>
      <c r="Z598" s="2">
        <v>595</v>
      </c>
      <c r="AA598" s="3" t="s">
        <v>1522</v>
      </c>
      <c r="AB598" s="3" t="s">
        <v>424</v>
      </c>
      <c r="AC598" s="3" t="str">
        <f>IF(AB598='๑. ข้อมูลทั่วไป ๑'!$C$19,$Z598,"")</f>
        <v/>
      </c>
      <c r="AD598" s="3" t="e">
        <f t="shared" si="60"/>
        <v>#NUM!</v>
      </c>
      <c r="AE598" s="3" t="str">
        <f t="shared" si="61"/>
        <v/>
      </c>
      <c r="AF598" s="3" t="e">
        <f>IF($AE598='๑. ข้อมูลทั่วไป ๑'!$C$20,Info!$AD598,"")</f>
        <v>#NUM!</v>
      </c>
    </row>
    <row r="599" spans="14:32" ht="14.5" customHeight="1">
      <c r="N599">
        <v>596</v>
      </c>
      <c r="O599" s="4">
        <v>14120</v>
      </c>
      <c r="P599" s="3" t="s">
        <v>1523</v>
      </c>
      <c r="Q599" s="3" t="s">
        <v>1500</v>
      </c>
      <c r="R599" s="3" t="s">
        <v>497</v>
      </c>
      <c r="S599" s="3" t="s">
        <v>1501</v>
      </c>
      <c r="T599" s="3" t="str">
        <f t="shared" si="56"/>
        <v>บางเจ้าฉ่าโพธิ์ทองอ่างทอง</v>
      </c>
      <c r="U599" s="3" t="s">
        <v>232</v>
      </c>
      <c r="V599" s="3" t="str">
        <f t="shared" si="57"/>
        <v/>
      </c>
      <c r="W599" s="3" t="e">
        <f t="shared" si="58"/>
        <v>#NUM!</v>
      </c>
      <c r="X599" s="3" t="str">
        <f t="shared" si="59"/>
        <v/>
      </c>
      <c r="Z599" s="2">
        <v>596</v>
      </c>
      <c r="AA599" s="3" t="s">
        <v>1524</v>
      </c>
      <c r="AB599" s="3" t="s">
        <v>424</v>
      </c>
      <c r="AC599" s="3" t="str">
        <f>IF(AB599='๑. ข้อมูลทั่วไป ๑'!$C$19,$Z599,"")</f>
        <v/>
      </c>
      <c r="AD599" s="3" t="e">
        <f t="shared" si="60"/>
        <v>#NUM!</v>
      </c>
      <c r="AE599" s="3" t="str">
        <f t="shared" si="61"/>
        <v/>
      </c>
      <c r="AF599" s="3" t="e">
        <f>IF($AE599='๑. ข้อมูลทั่วไป ๑'!$C$20,Info!$AD599,"")</f>
        <v>#NUM!</v>
      </c>
    </row>
    <row r="600" spans="14:32" ht="14.5" customHeight="1">
      <c r="N600">
        <v>597</v>
      </c>
      <c r="O600" s="4">
        <v>14120</v>
      </c>
      <c r="P600" s="3" t="s">
        <v>1525</v>
      </c>
      <c r="Q600" s="3" t="s">
        <v>1500</v>
      </c>
      <c r="R600" s="3" t="s">
        <v>497</v>
      </c>
      <c r="S600" s="3" t="s">
        <v>1501</v>
      </c>
      <c r="T600" s="3" t="str">
        <f t="shared" si="56"/>
        <v>คำหยาดโพธิ์ทองอ่างทอง</v>
      </c>
      <c r="U600" s="3" t="s">
        <v>232</v>
      </c>
      <c r="V600" s="3" t="str">
        <f t="shared" si="57"/>
        <v/>
      </c>
      <c r="W600" s="3" t="e">
        <f t="shared" si="58"/>
        <v>#NUM!</v>
      </c>
      <c r="X600" s="3" t="str">
        <f t="shared" si="59"/>
        <v/>
      </c>
      <c r="Z600" s="2">
        <v>597</v>
      </c>
      <c r="AA600" s="3" t="s">
        <v>1526</v>
      </c>
      <c r="AB600" s="3" t="s">
        <v>424</v>
      </c>
      <c r="AC600" s="3" t="str">
        <f>IF(AB600='๑. ข้อมูลทั่วไป ๑'!$C$19,$Z600,"")</f>
        <v/>
      </c>
      <c r="AD600" s="3" t="e">
        <f t="shared" si="60"/>
        <v>#NUM!</v>
      </c>
      <c r="AE600" s="3" t="str">
        <f t="shared" si="61"/>
        <v/>
      </c>
      <c r="AF600" s="3" t="e">
        <f>IF($AE600='๑. ข้อมูลทั่วไป ๑'!$C$20,Info!$AD600,"")</f>
        <v>#NUM!</v>
      </c>
    </row>
    <row r="601" spans="14:32" ht="14.5" customHeight="1">
      <c r="N601">
        <v>598</v>
      </c>
      <c r="O601" s="4">
        <v>14150</v>
      </c>
      <c r="P601" s="3" t="s">
        <v>1527</v>
      </c>
      <c r="Q601" s="3" t="s">
        <v>1527</v>
      </c>
      <c r="R601" s="3" t="s">
        <v>497</v>
      </c>
      <c r="S601" s="3" t="s">
        <v>1528</v>
      </c>
      <c r="T601" s="3" t="str">
        <f t="shared" si="56"/>
        <v>แสวงหาแสวงหาอ่างทอง</v>
      </c>
      <c r="U601" s="3" t="s">
        <v>232</v>
      </c>
      <c r="V601" s="3" t="str">
        <f t="shared" si="57"/>
        <v/>
      </c>
      <c r="W601" s="3" t="e">
        <f t="shared" si="58"/>
        <v>#NUM!</v>
      </c>
      <c r="X601" s="3" t="str">
        <f t="shared" si="59"/>
        <v/>
      </c>
      <c r="Z601" s="2">
        <v>598</v>
      </c>
      <c r="AA601" s="3" t="s">
        <v>1529</v>
      </c>
      <c r="AB601" s="3" t="s">
        <v>424</v>
      </c>
      <c r="AC601" s="3" t="str">
        <f>IF(AB601='๑. ข้อมูลทั่วไป ๑'!$C$19,$Z601,"")</f>
        <v/>
      </c>
      <c r="AD601" s="3" t="e">
        <f t="shared" si="60"/>
        <v>#NUM!</v>
      </c>
      <c r="AE601" s="3" t="str">
        <f t="shared" si="61"/>
        <v/>
      </c>
      <c r="AF601" s="3" t="e">
        <f>IF($AE601='๑. ข้อมูลทั่วไป ๑'!$C$20,Info!$AD601,"")</f>
        <v>#NUM!</v>
      </c>
    </row>
    <row r="602" spans="14:32" ht="14.5" customHeight="1">
      <c r="N602">
        <v>599</v>
      </c>
      <c r="O602" s="4">
        <v>14150</v>
      </c>
      <c r="P602" s="3" t="s">
        <v>1530</v>
      </c>
      <c r="Q602" s="3" t="s">
        <v>1527</v>
      </c>
      <c r="R602" s="3" t="s">
        <v>497</v>
      </c>
      <c r="S602" s="3" t="s">
        <v>1528</v>
      </c>
      <c r="T602" s="3" t="str">
        <f t="shared" si="56"/>
        <v>ศรีพรานแสวงหาอ่างทอง</v>
      </c>
      <c r="U602" s="3" t="s">
        <v>232</v>
      </c>
      <c r="V602" s="3" t="str">
        <f t="shared" si="57"/>
        <v/>
      </c>
      <c r="W602" s="3" t="e">
        <f t="shared" si="58"/>
        <v>#NUM!</v>
      </c>
      <c r="X602" s="3" t="str">
        <f t="shared" si="59"/>
        <v/>
      </c>
      <c r="Z602" s="2">
        <v>599</v>
      </c>
      <c r="AA602" s="3" t="s">
        <v>1531</v>
      </c>
      <c r="AB602" s="3" t="s">
        <v>424</v>
      </c>
      <c r="AC602" s="3" t="str">
        <f>IF(AB602='๑. ข้อมูลทั่วไป ๑'!$C$19,$Z602,"")</f>
        <v/>
      </c>
      <c r="AD602" s="3" t="e">
        <f t="shared" si="60"/>
        <v>#NUM!</v>
      </c>
      <c r="AE602" s="3" t="str">
        <f t="shared" si="61"/>
        <v/>
      </c>
      <c r="AF602" s="3" t="e">
        <f>IF($AE602='๑. ข้อมูลทั่วไป ๑'!$C$20,Info!$AD602,"")</f>
        <v>#NUM!</v>
      </c>
    </row>
    <row r="603" spans="14:32" ht="14.5" customHeight="1">
      <c r="N603">
        <v>600</v>
      </c>
      <c r="O603" s="4">
        <v>14150</v>
      </c>
      <c r="P603" s="3" t="s">
        <v>1532</v>
      </c>
      <c r="Q603" s="3" t="s">
        <v>1527</v>
      </c>
      <c r="R603" s="3" t="s">
        <v>497</v>
      </c>
      <c r="S603" s="3" t="s">
        <v>1528</v>
      </c>
      <c r="T603" s="3" t="str">
        <f t="shared" si="56"/>
        <v>บ้านพรานแสวงหาอ่างทอง</v>
      </c>
      <c r="U603" s="3" t="s">
        <v>232</v>
      </c>
      <c r="V603" s="3" t="str">
        <f t="shared" si="57"/>
        <v/>
      </c>
      <c r="W603" s="3" t="e">
        <f t="shared" si="58"/>
        <v>#NUM!</v>
      </c>
      <c r="X603" s="3" t="str">
        <f t="shared" si="59"/>
        <v/>
      </c>
      <c r="Z603" s="2">
        <v>600</v>
      </c>
      <c r="AA603" s="3" t="s">
        <v>1533</v>
      </c>
      <c r="AB603" s="3" t="s">
        <v>424</v>
      </c>
      <c r="AC603" s="3" t="str">
        <f>IF(AB603='๑. ข้อมูลทั่วไป ๑'!$C$19,$Z603,"")</f>
        <v/>
      </c>
      <c r="AD603" s="3" t="e">
        <f t="shared" si="60"/>
        <v>#NUM!</v>
      </c>
      <c r="AE603" s="3" t="str">
        <f t="shared" si="61"/>
        <v/>
      </c>
      <c r="AF603" s="3" t="e">
        <f>IF($AE603='๑. ข้อมูลทั่วไป ๑'!$C$20,Info!$AD603,"")</f>
        <v>#NUM!</v>
      </c>
    </row>
    <row r="604" spans="14:32" ht="14.5" customHeight="1">
      <c r="N604">
        <v>601</v>
      </c>
      <c r="O604" s="4">
        <v>14150</v>
      </c>
      <c r="P604" s="3" t="s">
        <v>1534</v>
      </c>
      <c r="Q604" s="3" t="s">
        <v>1527</v>
      </c>
      <c r="R604" s="3" t="s">
        <v>497</v>
      </c>
      <c r="S604" s="3" t="s">
        <v>1528</v>
      </c>
      <c r="T604" s="3" t="str">
        <f t="shared" si="56"/>
        <v>วังน้ำเย็นแสวงหาอ่างทอง</v>
      </c>
      <c r="U604" s="3" t="s">
        <v>232</v>
      </c>
      <c r="V604" s="3" t="str">
        <f t="shared" si="57"/>
        <v/>
      </c>
      <c r="W604" s="3" t="e">
        <f t="shared" si="58"/>
        <v>#NUM!</v>
      </c>
      <c r="X604" s="3" t="str">
        <f t="shared" si="59"/>
        <v/>
      </c>
      <c r="Z604" s="2">
        <v>601</v>
      </c>
      <c r="AA604" s="3" t="s">
        <v>1535</v>
      </c>
      <c r="AB604" s="3" t="s">
        <v>424</v>
      </c>
      <c r="AC604" s="3" t="str">
        <f>IF(AB604='๑. ข้อมูลทั่วไป ๑'!$C$19,$Z604,"")</f>
        <v/>
      </c>
      <c r="AD604" s="3" t="e">
        <f t="shared" si="60"/>
        <v>#NUM!</v>
      </c>
      <c r="AE604" s="3" t="str">
        <f t="shared" si="61"/>
        <v/>
      </c>
      <c r="AF604" s="3" t="e">
        <f>IF($AE604='๑. ข้อมูลทั่วไป ๑'!$C$20,Info!$AD604,"")</f>
        <v>#NUM!</v>
      </c>
    </row>
    <row r="605" spans="14:32" ht="14.5" customHeight="1">
      <c r="N605">
        <v>602</v>
      </c>
      <c r="O605" s="4">
        <v>14150</v>
      </c>
      <c r="P605" s="3" t="s">
        <v>1536</v>
      </c>
      <c r="Q605" s="3" t="s">
        <v>1527</v>
      </c>
      <c r="R605" s="3" t="s">
        <v>497</v>
      </c>
      <c r="S605" s="3" t="s">
        <v>1528</v>
      </c>
      <c r="T605" s="3" t="str">
        <f t="shared" si="56"/>
        <v>สีบัวทองแสวงหาอ่างทอง</v>
      </c>
      <c r="U605" s="3" t="s">
        <v>232</v>
      </c>
      <c r="V605" s="3" t="str">
        <f t="shared" si="57"/>
        <v/>
      </c>
      <c r="W605" s="3" t="e">
        <f t="shared" si="58"/>
        <v>#NUM!</v>
      </c>
      <c r="X605" s="3" t="str">
        <f t="shared" si="59"/>
        <v/>
      </c>
      <c r="Z605" s="2">
        <v>602</v>
      </c>
      <c r="AA605" s="3" t="s">
        <v>1537</v>
      </c>
      <c r="AB605" s="3" t="s">
        <v>424</v>
      </c>
      <c r="AC605" s="3" t="str">
        <f>IF(AB605='๑. ข้อมูลทั่วไป ๑'!$C$19,$Z605,"")</f>
        <v/>
      </c>
      <c r="AD605" s="3" t="e">
        <f t="shared" si="60"/>
        <v>#NUM!</v>
      </c>
      <c r="AE605" s="3" t="str">
        <f t="shared" si="61"/>
        <v/>
      </c>
      <c r="AF605" s="3" t="e">
        <f>IF($AE605='๑. ข้อมูลทั่วไป ๑'!$C$20,Info!$AD605,"")</f>
        <v>#NUM!</v>
      </c>
    </row>
    <row r="606" spans="14:32" ht="14.5" customHeight="1">
      <c r="N606">
        <v>603</v>
      </c>
      <c r="O606" s="4">
        <v>14150</v>
      </c>
      <c r="P606" s="3" t="s">
        <v>1538</v>
      </c>
      <c r="Q606" s="3" t="s">
        <v>1527</v>
      </c>
      <c r="R606" s="3" t="s">
        <v>497</v>
      </c>
      <c r="S606" s="3" t="s">
        <v>1528</v>
      </c>
      <c r="T606" s="3" t="str">
        <f t="shared" si="56"/>
        <v>ห้วยไผ่แสวงหาอ่างทอง</v>
      </c>
      <c r="U606" s="3" t="s">
        <v>232</v>
      </c>
      <c r="V606" s="3" t="str">
        <f t="shared" si="57"/>
        <v/>
      </c>
      <c r="W606" s="3" t="e">
        <f t="shared" si="58"/>
        <v>#NUM!</v>
      </c>
      <c r="X606" s="3" t="str">
        <f t="shared" si="59"/>
        <v/>
      </c>
      <c r="Z606" s="2">
        <v>603</v>
      </c>
      <c r="AA606" s="3" t="s">
        <v>1539</v>
      </c>
      <c r="AB606" s="3" t="s">
        <v>424</v>
      </c>
      <c r="AC606" s="3" t="str">
        <f>IF(AB606='๑. ข้อมูลทั่วไป ๑'!$C$19,$Z606,"")</f>
        <v/>
      </c>
      <c r="AD606" s="3" t="e">
        <f t="shared" si="60"/>
        <v>#NUM!</v>
      </c>
      <c r="AE606" s="3" t="str">
        <f t="shared" si="61"/>
        <v/>
      </c>
      <c r="AF606" s="3" t="e">
        <f>IF($AE606='๑. ข้อมูลทั่วไป ๑'!$C$20,Info!$AD606,"")</f>
        <v>#NUM!</v>
      </c>
    </row>
    <row r="607" spans="14:32" ht="14.5" customHeight="1">
      <c r="N607">
        <v>604</v>
      </c>
      <c r="O607" s="4">
        <v>14150</v>
      </c>
      <c r="P607" s="3" t="s">
        <v>1540</v>
      </c>
      <c r="Q607" s="3" t="s">
        <v>1527</v>
      </c>
      <c r="R607" s="3" t="s">
        <v>497</v>
      </c>
      <c r="S607" s="3" t="s">
        <v>1528</v>
      </c>
      <c r="T607" s="3" t="str">
        <f t="shared" si="56"/>
        <v>จำลองแสวงหาอ่างทอง</v>
      </c>
      <c r="U607" s="3" t="s">
        <v>232</v>
      </c>
      <c r="V607" s="3" t="str">
        <f t="shared" si="57"/>
        <v/>
      </c>
      <c r="W607" s="3" t="e">
        <f t="shared" si="58"/>
        <v>#NUM!</v>
      </c>
      <c r="X607" s="3" t="str">
        <f t="shared" si="59"/>
        <v/>
      </c>
      <c r="Z607" s="2">
        <v>604</v>
      </c>
      <c r="AA607" s="3" t="s">
        <v>1541</v>
      </c>
      <c r="AB607" s="3" t="s">
        <v>424</v>
      </c>
      <c r="AC607" s="3" t="str">
        <f>IF(AB607='๑. ข้อมูลทั่วไป ๑'!$C$19,$Z607,"")</f>
        <v/>
      </c>
      <c r="AD607" s="3" t="e">
        <f t="shared" si="60"/>
        <v>#NUM!</v>
      </c>
      <c r="AE607" s="3" t="str">
        <f t="shared" si="61"/>
        <v/>
      </c>
      <c r="AF607" s="3" t="e">
        <f>IF($AE607='๑. ข้อมูลทั่วไป ๑'!$C$20,Info!$AD607,"")</f>
        <v>#NUM!</v>
      </c>
    </row>
    <row r="608" spans="14:32" ht="14.5" customHeight="1">
      <c r="N608">
        <v>605</v>
      </c>
      <c r="O608" s="4">
        <v>14110</v>
      </c>
      <c r="P608" s="3" t="s">
        <v>1542</v>
      </c>
      <c r="Q608" s="3" t="s">
        <v>1543</v>
      </c>
      <c r="R608" s="3" t="s">
        <v>497</v>
      </c>
      <c r="S608" s="3" t="s">
        <v>1544</v>
      </c>
      <c r="T608" s="3" t="str">
        <f t="shared" si="56"/>
        <v>ไผ่จำศีลวิเศษชัยชาญอ่างทอง</v>
      </c>
      <c r="U608" s="3" t="s">
        <v>232</v>
      </c>
      <c r="V608" s="3" t="str">
        <f t="shared" si="57"/>
        <v/>
      </c>
      <c r="W608" s="3" t="e">
        <f t="shared" si="58"/>
        <v>#NUM!</v>
      </c>
      <c r="X608" s="3" t="str">
        <f t="shared" si="59"/>
        <v/>
      </c>
      <c r="Z608" s="2">
        <v>605</v>
      </c>
      <c r="AA608" s="3" t="s">
        <v>1545</v>
      </c>
      <c r="AB608" s="3" t="s">
        <v>424</v>
      </c>
      <c r="AC608" s="3" t="str">
        <f>IF(AB608='๑. ข้อมูลทั่วไป ๑'!$C$19,$Z608,"")</f>
        <v/>
      </c>
      <c r="AD608" s="3" t="e">
        <f t="shared" si="60"/>
        <v>#NUM!</v>
      </c>
      <c r="AE608" s="3" t="str">
        <f t="shared" si="61"/>
        <v/>
      </c>
      <c r="AF608" s="3" t="e">
        <f>IF($AE608='๑. ข้อมูลทั่วไป ๑'!$C$20,Info!$AD608,"")</f>
        <v>#NUM!</v>
      </c>
    </row>
    <row r="609" spans="14:32" ht="14.5" customHeight="1">
      <c r="N609">
        <v>606</v>
      </c>
      <c r="O609" s="4">
        <v>14110</v>
      </c>
      <c r="P609" s="3" t="s">
        <v>1546</v>
      </c>
      <c r="Q609" s="3" t="s">
        <v>1543</v>
      </c>
      <c r="R609" s="3" t="s">
        <v>497</v>
      </c>
      <c r="S609" s="3" t="s">
        <v>1544</v>
      </c>
      <c r="T609" s="3" t="str">
        <f t="shared" si="56"/>
        <v>ศาลเจ้าโรงทองวิเศษชัยชาญอ่างทอง</v>
      </c>
      <c r="U609" s="3" t="s">
        <v>232</v>
      </c>
      <c r="V609" s="3" t="str">
        <f t="shared" si="57"/>
        <v/>
      </c>
      <c r="W609" s="3" t="e">
        <f t="shared" si="58"/>
        <v>#NUM!</v>
      </c>
      <c r="X609" s="3" t="str">
        <f t="shared" si="59"/>
        <v/>
      </c>
      <c r="Z609" s="2">
        <v>606</v>
      </c>
      <c r="AA609" s="3" t="s">
        <v>1547</v>
      </c>
      <c r="AB609" s="3" t="s">
        <v>424</v>
      </c>
      <c r="AC609" s="3" t="str">
        <f>IF(AB609='๑. ข้อมูลทั่วไป ๑'!$C$19,$Z609,"")</f>
        <v/>
      </c>
      <c r="AD609" s="3" t="e">
        <f t="shared" si="60"/>
        <v>#NUM!</v>
      </c>
      <c r="AE609" s="3" t="str">
        <f t="shared" si="61"/>
        <v/>
      </c>
      <c r="AF609" s="3" t="e">
        <f>IF($AE609='๑. ข้อมูลทั่วไป ๑'!$C$20,Info!$AD609,"")</f>
        <v>#NUM!</v>
      </c>
    </row>
    <row r="610" spans="14:32" ht="14.5" customHeight="1">
      <c r="N610">
        <v>607</v>
      </c>
      <c r="O610" s="4">
        <v>14110</v>
      </c>
      <c r="P610" s="3" t="s">
        <v>1548</v>
      </c>
      <c r="Q610" s="3" t="s">
        <v>1543</v>
      </c>
      <c r="R610" s="3" t="s">
        <v>497</v>
      </c>
      <c r="S610" s="3" t="s">
        <v>1544</v>
      </c>
      <c r="T610" s="3" t="str">
        <f t="shared" si="56"/>
        <v>ไผ่ดำพัฒนาวิเศษชัยชาญอ่างทอง</v>
      </c>
      <c r="U610" s="3" t="s">
        <v>232</v>
      </c>
      <c r="V610" s="3" t="str">
        <f t="shared" si="57"/>
        <v/>
      </c>
      <c r="W610" s="3" t="e">
        <f t="shared" si="58"/>
        <v>#NUM!</v>
      </c>
      <c r="X610" s="3" t="str">
        <f t="shared" si="59"/>
        <v/>
      </c>
      <c r="Z610" s="2">
        <v>607</v>
      </c>
      <c r="AA610" s="3" t="s">
        <v>1549</v>
      </c>
      <c r="AB610" s="3" t="s">
        <v>424</v>
      </c>
      <c r="AC610" s="3" t="str">
        <f>IF(AB610='๑. ข้อมูลทั่วไป ๑'!$C$19,$Z610,"")</f>
        <v/>
      </c>
      <c r="AD610" s="3" t="e">
        <f t="shared" si="60"/>
        <v>#NUM!</v>
      </c>
      <c r="AE610" s="3" t="str">
        <f t="shared" si="61"/>
        <v/>
      </c>
      <c r="AF610" s="3" t="e">
        <f>IF($AE610='๑. ข้อมูลทั่วไป ๑'!$C$20,Info!$AD610,"")</f>
        <v>#NUM!</v>
      </c>
    </row>
    <row r="611" spans="14:32" ht="14.5" customHeight="1">
      <c r="N611">
        <v>608</v>
      </c>
      <c r="O611" s="4">
        <v>14110</v>
      </c>
      <c r="P611" s="3" t="s">
        <v>1550</v>
      </c>
      <c r="Q611" s="3" t="s">
        <v>1543</v>
      </c>
      <c r="R611" s="3" t="s">
        <v>497</v>
      </c>
      <c r="S611" s="3" t="s">
        <v>1544</v>
      </c>
      <c r="T611" s="3" t="str">
        <f t="shared" si="56"/>
        <v>สาวร้องไห้วิเศษชัยชาญอ่างทอง</v>
      </c>
      <c r="U611" s="3" t="s">
        <v>232</v>
      </c>
      <c r="V611" s="3" t="str">
        <f t="shared" si="57"/>
        <v/>
      </c>
      <c r="W611" s="3" t="e">
        <f t="shared" si="58"/>
        <v>#NUM!</v>
      </c>
      <c r="X611" s="3" t="str">
        <f t="shared" si="59"/>
        <v/>
      </c>
      <c r="Z611" s="2">
        <v>608</v>
      </c>
      <c r="AA611" s="3" t="s">
        <v>1551</v>
      </c>
      <c r="AB611" s="3" t="s">
        <v>424</v>
      </c>
      <c r="AC611" s="3" t="str">
        <f>IF(AB611='๑. ข้อมูลทั่วไป ๑'!$C$19,$Z611,"")</f>
        <v/>
      </c>
      <c r="AD611" s="3" t="e">
        <f t="shared" si="60"/>
        <v>#NUM!</v>
      </c>
      <c r="AE611" s="3" t="str">
        <f t="shared" si="61"/>
        <v/>
      </c>
      <c r="AF611" s="3" t="e">
        <f>IF($AE611='๑. ข้อมูลทั่วไป ๑'!$C$20,Info!$AD611,"")</f>
        <v>#NUM!</v>
      </c>
    </row>
    <row r="612" spans="14:32" ht="14.5" customHeight="1">
      <c r="N612">
        <v>609</v>
      </c>
      <c r="O612" s="4">
        <v>14110</v>
      </c>
      <c r="P612" s="3" t="s">
        <v>1120</v>
      </c>
      <c r="Q612" s="3" t="s">
        <v>1543</v>
      </c>
      <c r="R612" s="3" t="s">
        <v>497</v>
      </c>
      <c r="S612" s="3" t="s">
        <v>1544</v>
      </c>
      <c r="T612" s="3" t="str">
        <f t="shared" si="56"/>
        <v>ท่าช้างวิเศษชัยชาญอ่างทอง</v>
      </c>
      <c r="U612" s="3" t="s">
        <v>232</v>
      </c>
      <c r="V612" s="3" t="str">
        <f t="shared" si="57"/>
        <v/>
      </c>
      <c r="W612" s="3" t="e">
        <f t="shared" si="58"/>
        <v>#NUM!</v>
      </c>
      <c r="X612" s="3" t="str">
        <f t="shared" si="59"/>
        <v/>
      </c>
      <c r="Z612" s="2">
        <v>609</v>
      </c>
      <c r="AA612" s="3" t="s">
        <v>1552</v>
      </c>
      <c r="AB612" s="3" t="s">
        <v>424</v>
      </c>
      <c r="AC612" s="3" t="str">
        <f>IF(AB612='๑. ข้อมูลทั่วไป ๑'!$C$19,$Z612,"")</f>
        <v/>
      </c>
      <c r="AD612" s="3" t="e">
        <f t="shared" si="60"/>
        <v>#NUM!</v>
      </c>
      <c r="AE612" s="3" t="str">
        <f t="shared" si="61"/>
        <v/>
      </c>
      <c r="AF612" s="3" t="e">
        <f>IF($AE612='๑. ข้อมูลทั่วไป ๑'!$C$20,Info!$AD612,"")</f>
        <v>#NUM!</v>
      </c>
    </row>
    <row r="613" spans="14:32" ht="14.5" customHeight="1">
      <c r="N613">
        <v>610</v>
      </c>
      <c r="O613" s="4">
        <v>14110</v>
      </c>
      <c r="P613" s="3" t="s">
        <v>1553</v>
      </c>
      <c r="Q613" s="3" t="s">
        <v>1543</v>
      </c>
      <c r="R613" s="3" t="s">
        <v>497</v>
      </c>
      <c r="S613" s="3" t="s">
        <v>1544</v>
      </c>
      <c r="T613" s="3" t="str">
        <f t="shared" si="56"/>
        <v>ยี่ล้นวิเศษชัยชาญอ่างทอง</v>
      </c>
      <c r="U613" s="3" t="s">
        <v>232</v>
      </c>
      <c r="V613" s="3" t="str">
        <f t="shared" si="57"/>
        <v/>
      </c>
      <c r="W613" s="3" t="e">
        <f t="shared" si="58"/>
        <v>#NUM!</v>
      </c>
      <c r="X613" s="3" t="str">
        <f t="shared" si="59"/>
        <v/>
      </c>
      <c r="Z613" s="2">
        <v>610</v>
      </c>
      <c r="AA613" s="3" t="s">
        <v>1554</v>
      </c>
      <c r="AB613" s="3" t="s">
        <v>424</v>
      </c>
      <c r="AC613" s="3" t="str">
        <f>IF(AB613='๑. ข้อมูลทั่วไป ๑'!$C$19,$Z613,"")</f>
        <v/>
      </c>
      <c r="AD613" s="3" t="e">
        <f t="shared" si="60"/>
        <v>#NUM!</v>
      </c>
      <c r="AE613" s="3" t="str">
        <f t="shared" si="61"/>
        <v/>
      </c>
      <c r="AF613" s="3" t="e">
        <f>IF($AE613='๑. ข้อมูลทั่วไป ๑'!$C$20,Info!$AD613,"")</f>
        <v>#NUM!</v>
      </c>
    </row>
    <row r="614" spans="14:32" ht="14.5" customHeight="1">
      <c r="N614">
        <v>611</v>
      </c>
      <c r="O614" s="4">
        <v>14110</v>
      </c>
      <c r="P614" s="3" t="s">
        <v>1555</v>
      </c>
      <c r="Q614" s="3" t="s">
        <v>1543</v>
      </c>
      <c r="R614" s="3" t="s">
        <v>497</v>
      </c>
      <c r="S614" s="3" t="s">
        <v>1544</v>
      </c>
      <c r="T614" s="3" t="str">
        <f t="shared" si="56"/>
        <v>บางจักวิเศษชัยชาญอ่างทอง</v>
      </c>
      <c r="U614" s="3" t="s">
        <v>232</v>
      </c>
      <c r="V614" s="3" t="str">
        <f t="shared" si="57"/>
        <v/>
      </c>
      <c r="W614" s="3" t="e">
        <f t="shared" si="58"/>
        <v>#NUM!</v>
      </c>
      <c r="X614" s="3" t="str">
        <f t="shared" si="59"/>
        <v/>
      </c>
      <c r="Z614" s="2">
        <v>611</v>
      </c>
      <c r="AA614" s="3" t="s">
        <v>1556</v>
      </c>
      <c r="AB614" s="3" t="s">
        <v>427</v>
      </c>
      <c r="AC614" s="3" t="str">
        <f>IF(AB614='๑. ข้อมูลทั่วไป ๑'!$C$19,$Z614,"")</f>
        <v/>
      </c>
      <c r="AD614" s="3" t="e">
        <f t="shared" si="60"/>
        <v>#NUM!</v>
      </c>
      <c r="AE614" s="3" t="str">
        <f t="shared" si="61"/>
        <v/>
      </c>
      <c r="AF614" s="3" t="e">
        <f>IF($AE614='๑. ข้อมูลทั่วไป ๑'!$C$20,Info!$AD614,"")</f>
        <v>#NUM!</v>
      </c>
    </row>
    <row r="615" spans="14:32" ht="14.5" customHeight="1">
      <c r="N615">
        <v>612</v>
      </c>
      <c r="O615" s="4">
        <v>14110</v>
      </c>
      <c r="P615" s="3" t="s">
        <v>1557</v>
      </c>
      <c r="Q615" s="3" t="s">
        <v>1543</v>
      </c>
      <c r="R615" s="3" t="s">
        <v>497</v>
      </c>
      <c r="S615" s="3" t="s">
        <v>1544</v>
      </c>
      <c r="T615" s="3" t="str">
        <f t="shared" si="56"/>
        <v>ห้วยคันแหลนวิเศษชัยชาญอ่างทอง</v>
      </c>
      <c r="U615" s="3" t="s">
        <v>232</v>
      </c>
      <c r="V615" s="3" t="str">
        <f t="shared" si="57"/>
        <v/>
      </c>
      <c r="W615" s="3" t="e">
        <f t="shared" si="58"/>
        <v>#NUM!</v>
      </c>
      <c r="X615" s="3" t="str">
        <f t="shared" si="59"/>
        <v/>
      </c>
      <c r="Z615" s="2">
        <v>612</v>
      </c>
      <c r="AA615" s="3" t="s">
        <v>1558</v>
      </c>
      <c r="AB615" s="3" t="s">
        <v>427</v>
      </c>
      <c r="AC615" s="3" t="str">
        <f>IF(AB615='๑. ข้อมูลทั่วไป ๑'!$C$19,$Z615,"")</f>
        <v/>
      </c>
      <c r="AD615" s="3" t="e">
        <f t="shared" si="60"/>
        <v>#NUM!</v>
      </c>
      <c r="AE615" s="3" t="str">
        <f t="shared" si="61"/>
        <v/>
      </c>
      <c r="AF615" s="3" t="e">
        <f>IF($AE615='๑. ข้อมูลทั่วไป ๑'!$C$20,Info!$AD615,"")</f>
        <v>#NUM!</v>
      </c>
    </row>
    <row r="616" spans="14:32" ht="14.5" customHeight="1">
      <c r="N616">
        <v>613</v>
      </c>
      <c r="O616" s="4">
        <v>14110</v>
      </c>
      <c r="P616" s="3" t="s">
        <v>1559</v>
      </c>
      <c r="Q616" s="3" t="s">
        <v>1543</v>
      </c>
      <c r="R616" s="3" t="s">
        <v>497</v>
      </c>
      <c r="S616" s="3" t="s">
        <v>1544</v>
      </c>
      <c r="T616" s="3" t="str">
        <f t="shared" si="56"/>
        <v>คลองขนากวิเศษชัยชาญอ่างทอง</v>
      </c>
      <c r="U616" s="3" t="s">
        <v>232</v>
      </c>
      <c r="V616" s="3" t="str">
        <f t="shared" si="57"/>
        <v/>
      </c>
      <c r="W616" s="3" t="e">
        <f t="shared" si="58"/>
        <v>#NUM!</v>
      </c>
      <c r="X616" s="3" t="str">
        <f t="shared" si="59"/>
        <v/>
      </c>
      <c r="Z616" s="2">
        <v>613</v>
      </c>
      <c r="AA616" s="3" t="s">
        <v>1560</v>
      </c>
      <c r="AB616" s="3" t="s">
        <v>427</v>
      </c>
      <c r="AC616" s="3" t="str">
        <f>IF(AB616='๑. ข้อมูลทั่วไป ๑'!$C$19,$Z616,"")</f>
        <v/>
      </c>
      <c r="AD616" s="3" t="e">
        <f t="shared" si="60"/>
        <v>#NUM!</v>
      </c>
      <c r="AE616" s="3" t="str">
        <f t="shared" si="61"/>
        <v/>
      </c>
      <c r="AF616" s="3" t="e">
        <f>IF($AE616='๑. ข้อมูลทั่วไป ๑'!$C$20,Info!$AD616,"")</f>
        <v>#NUM!</v>
      </c>
    </row>
    <row r="617" spans="14:32" ht="14.5" customHeight="1">
      <c r="N617">
        <v>614</v>
      </c>
      <c r="O617" s="4">
        <v>14110</v>
      </c>
      <c r="P617" s="3" t="s">
        <v>1561</v>
      </c>
      <c r="Q617" s="3" t="s">
        <v>1543</v>
      </c>
      <c r="R617" s="3" t="s">
        <v>497</v>
      </c>
      <c r="S617" s="3" t="s">
        <v>1544</v>
      </c>
      <c r="T617" s="3" t="str">
        <f t="shared" si="56"/>
        <v>ไผ่วงวิเศษชัยชาญอ่างทอง</v>
      </c>
      <c r="U617" s="3" t="s">
        <v>232</v>
      </c>
      <c r="V617" s="3" t="str">
        <f t="shared" si="57"/>
        <v/>
      </c>
      <c r="W617" s="3" t="e">
        <f t="shared" si="58"/>
        <v>#NUM!</v>
      </c>
      <c r="X617" s="3" t="str">
        <f t="shared" si="59"/>
        <v/>
      </c>
      <c r="Z617" s="2">
        <v>614</v>
      </c>
      <c r="AA617" s="3" t="s">
        <v>1562</v>
      </c>
      <c r="AB617" s="3" t="s">
        <v>427</v>
      </c>
      <c r="AC617" s="3" t="str">
        <f>IF(AB617='๑. ข้อมูลทั่วไป ๑'!$C$19,$Z617,"")</f>
        <v/>
      </c>
      <c r="AD617" s="3" t="e">
        <f t="shared" si="60"/>
        <v>#NUM!</v>
      </c>
      <c r="AE617" s="3" t="str">
        <f t="shared" si="61"/>
        <v/>
      </c>
      <c r="AF617" s="3" t="e">
        <f>IF($AE617='๑. ข้อมูลทั่วไป ๑'!$C$20,Info!$AD617,"")</f>
        <v>#NUM!</v>
      </c>
    </row>
    <row r="618" spans="14:32" ht="14.5" customHeight="1">
      <c r="N618">
        <v>615</v>
      </c>
      <c r="O618" s="4">
        <v>14110</v>
      </c>
      <c r="P618" s="3" t="s">
        <v>1563</v>
      </c>
      <c r="Q618" s="3" t="s">
        <v>1543</v>
      </c>
      <c r="R618" s="3" t="s">
        <v>497</v>
      </c>
      <c r="S618" s="3" t="s">
        <v>1544</v>
      </c>
      <c r="T618" s="3" t="str">
        <f t="shared" si="56"/>
        <v>สี่ร้อยวิเศษชัยชาญอ่างทอง</v>
      </c>
      <c r="U618" s="3" t="s">
        <v>232</v>
      </c>
      <c r="V618" s="3" t="str">
        <f t="shared" si="57"/>
        <v/>
      </c>
      <c r="W618" s="3" t="e">
        <f t="shared" si="58"/>
        <v>#NUM!</v>
      </c>
      <c r="X618" s="3" t="str">
        <f t="shared" si="59"/>
        <v/>
      </c>
      <c r="Z618" s="2">
        <v>615</v>
      </c>
      <c r="AA618" s="3" t="s">
        <v>1564</v>
      </c>
      <c r="AB618" s="3" t="s">
        <v>427</v>
      </c>
      <c r="AC618" s="3" t="str">
        <f>IF(AB618='๑. ข้อมูลทั่วไป ๑'!$C$19,$Z618,"")</f>
        <v/>
      </c>
      <c r="AD618" s="3" t="e">
        <f t="shared" si="60"/>
        <v>#NUM!</v>
      </c>
      <c r="AE618" s="3" t="str">
        <f t="shared" si="61"/>
        <v/>
      </c>
      <c r="AF618" s="3" t="e">
        <f>IF($AE618='๑. ข้อมูลทั่วไป ๑'!$C$20,Info!$AD618,"")</f>
        <v>#NUM!</v>
      </c>
    </row>
    <row r="619" spans="14:32" ht="14.5" customHeight="1">
      <c r="N619">
        <v>616</v>
      </c>
      <c r="O619" s="4">
        <v>14110</v>
      </c>
      <c r="P619" s="3" t="s">
        <v>1565</v>
      </c>
      <c r="Q619" s="3" t="s">
        <v>1543</v>
      </c>
      <c r="R619" s="3" t="s">
        <v>497</v>
      </c>
      <c r="S619" s="3" t="s">
        <v>1544</v>
      </c>
      <c r="T619" s="3" t="str">
        <f t="shared" si="56"/>
        <v>ม่วงเตี้ยวิเศษชัยชาญอ่างทอง</v>
      </c>
      <c r="U619" s="3" t="s">
        <v>232</v>
      </c>
      <c r="V619" s="3" t="str">
        <f t="shared" si="57"/>
        <v/>
      </c>
      <c r="W619" s="3" t="e">
        <f t="shared" si="58"/>
        <v>#NUM!</v>
      </c>
      <c r="X619" s="3" t="str">
        <f t="shared" si="59"/>
        <v/>
      </c>
      <c r="Z619" s="2">
        <v>616</v>
      </c>
      <c r="AA619" s="3" t="s">
        <v>1566</v>
      </c>
      <c r="AB619" s="3" t="s">
        <v>430</v>
      </c>
      <c r="AC619" s="3" t="str">
        <f>IF(AB619='๑. ข้อมูลทั่วไป ๑'!$C$19,$Z619,"")</f>
        <v/>
      </c>
      <c r="AD619" s="3" t="e">
        <f t="shared" si="60"/>
        <v>#NUM!</v>
      </c>
      <c r="AE619" s="3" t="str">
        <f t="shared" si="61"/>
        <v/>
      </c>
      <c r="AF619" s="3" t="e">
        <f>IF($AE619='๑. ข้อมูลทั่วไป ๑'!$C$20,Info!$AD619,"")</f>
        <v>#NUM!</v>
      </c>
    </row>
    <row r="620" spans="14:32" ht="14.5" customHeight="1">
      <c r="N620">
        <v>617</v>
      </c>
      <c r="O620" s="4">
        <v>14110</v>
      </c>
      <c r="P620" s="3" t="s">
        <v>1567</v>
      </c>
      <c r="Q620" s="3" t="s">
        <v>1543</v>
      </c>
      <c r="R620" s="3" t="s">
        <v>497</v>
      </c>
      <c r="S620" s="3" t="s">
        <v>1544</v>
      </c>
      <c r="T620" s="3" t="str">
        <f t="shared" si="56"/>
        <v>หัวตะพานวิเศษชัยชาญอ่างทอง</v>
      </c>
      <c r="U620" s="3" t="s">
        <v>232</v>
      </c>
      <c r="V620" s="3" t="str">
        <f t="shared" si="57"/>
        <v/>
      </c>
      <c r="W620" s="3" t="e">
        <f t="shared" si="58"/>
        <v>#NUM!</v>
      </c>
      <c r="X620" s="3" t="str">
        <f t="shared" si="59"/>
        <v/>
      </c>
      <c r="Z620" s="2">
        <v>617</v>
      </c>
      <c r="AA620" s="3" t="s">
        <v>1568</v>
      </c>
      <c r="AB620" s="3" t="s">
        <v>430</v>
      </c>
      <c r="AC620" s="3" t="str">
        <f>IF(AB620='๑. ข้อมูลทั่วไป ๑'!$C$19,$Z620,"")</f>
        <v/>
      </c>
      <c r="AD620" s="3" t="e">
        <f t="shared" si="60"/>
        <v>#NUM!</v>
      </c>
      <c r="AE620" s="3" t="str">
        <f t="shared" si="61"/>
        <v/>
      </c>
      <c r="AF620" s="3" t="e">
        <f>IF($AE620='๑. ข้อมูลทั่วไป ๑'!$C$20,Info!$AD620,"")</f>
        <v>#NUM!</v>
      </c>
    </row>
    <row r="621" spans="14:32" ht="14.5" customHeight="1">
      <c r="N621">
        <v>618</v>
      </c>
      <c r="O621" s="4">
        <v>14110</v>
      </c>
      <c r="P621" s="3" t="s">
        <v>1569</v>
      </c>
      <c r="Q621" s="3" t="s">
        <v>1543</v>
      </c>
      <c r="R621" s="3" t="s">
        <v>497</v>
      </c>
      <c r="S621" s="3" t="s">
        <v>1544</v>
      </c>
      <c r="T621" s="3" t="str">
        <f t="shared" si="56"/>
        <v>หลักแก้ววิเศษชัยชาญอ่างทอง</v>
      </c>
      <c r="U621" s="3" t="s">
        <v>232</v>
      </c>
      <c r="V621" s="3" t="str">
        <f t="shared" si="57"/>
        <v/>
      </c>
      <c r="W621" s="3" t="e">
        <f t="shared" si="58"/>
        <v>#NUM!</v>
      </c>
      <c r="X621" s="3" t="str">
        <f t="shared" si="59"/>
        <v/>
      </c>
      <c r="Z621" s="2">
        <v>618</v>
      </c>
      <c r="AA621" s="3" t="s">
        <v>1570</v>
      </c>
      <c r="AB621" s="3" t="s">
        <v>430</v>
      </c>
      <c r="AC621" s="3" t="str">
        <f>IF(AB621='๑. ข้อมูลทั่วไป ๑'!$C$19,$Z621,"")</f>
        <v/>
      </c>
      <c r="AD621" s="3" t="e">
        <f t="shared" si="60"/>
        <v>#NUM!</v>
      </c>
      <c r="AE621" s="3" t="str">
        <f t="shared" si="61"/>
        <v/>
      </c>
      <c r="AF621" s="3" t="e">
        <f>IF($AE621='๑. ข้อมูลทั่วไป ๑'!$C$20,Info!$AD621,"")</f>
        <v>#NUM!</v>
      </c>
    </row>
    <row r="622" spans="14:32" ht="14.5" customHeight="1">
      <c r="N622">
        <v>619</v>
      </c>
      <c r="O622" s="4">
        <v>14110</v>
      </c>
      <c r="P622" s="3" t="s">
        <v>1571</v>
      </c>
      <c r="Q622" s="3" t="s">
        <v>1543</v>
      </c>
      <c r="R622" s="3" t="s">
        <v>497</v>
      </c>
      <c r="S622" s="3" t="s">
        <v>1544</v>
      </c>
      <c r="T622" s="3" t="str">
        <f t="shared" si="56"/>
        <v>ตลาดใหม่วิเศษชัยชาญอ่างทอง</v>
      </c>
      <c r="U622" s="3" t="s">
        <v>232</v>
      </c>
      <c r="V622" s="3" t="str">
        <f t="shared" si="57"/>
        <v/>
      </c>
      <c r="W622" s="3" t="e">
        <f t="shared" si="58"/>
        <v>#NUM!</v>
      </c>
      <c r="X622" s="3" t="str">
        <f t="shared" si="59"/>
        <v/>
      </c>
      <c r="Z622" s="2">
        <v>619</v>
      </c>
      <c r="AA622" s="3" t="s">
        <v>1572</v>
      </c>
      <c r="AB622" s="3" t="s">
        <v>430</v>
      </c>
      <c r="AC622" s="3" t="str">
        <f>IF(AB622='๑. ข้อมูลทั่วไป ๑'!$C$19,$Z622,"")</f>
        <v/>
      </c>
      <c r="AD622" s="3" t="e">
        <f t="shared" si="60"/>
        <v>#NUM!</v>
      </c>
      <c r="AE622" s="3" t="str">
        <f t="shared" si="61"/>
        <v/>
      </c>
      <c r="AF622" s="3" t="e">
        <f>IF($AE622='๑. ข้อมูลทั่วไป ๑'!$C$20,Info!$AD622,"")</f>
        <v>#NUM!</v>
      </c>
    </row>
    <row r="623" spans="14:32" ht="14.5" customHeight="1">
      <c r="N623">
        <v>620</v>
      </c>
      <c r="O623" s="4">
        <v>14160</v>
      </c>
      <c r="P623" s="3" t="s">
        <v>1573</v>
      </c>
      <c r="Q623" s="3" t="s">
        <v>1573</v>
      </c>
      <c r="R623" s="3" t="s">
        <v>497</v>
      </c>
      <c r="S623" s="3" t="s">
        <v>1574</v>
      </c>
      <c r="T623" s="3" t="str">
        <f t="shared" si="56"/>
        <v>สามโก้สามโก้อ่างทอง</v>
      </c>
      <c r="U623" s="3" t="s">
        <v>232</v>
      </c>
      <c r="V623" s="3" t="str">
        <f t="shared" si="57"/>
        <v/>
      </c>
      <c r="W623" s="3" t="e">
        <f t="shared" si="58"/>
        <v>#NUM!</v>
      </c>
      <c r="X623" s="3" t="str">
        <f t="shared" si="59"/>
        <v/>
      </c>
      <c r="Z623" s="2">
        <v>620</v>
      </c>
      <c r="AA623" s="3" t="s">
        <v>943</v>
      </c>
      <c r="AB623" s="3" t="s">
        <v>430</v>
      </c>
      <c r="AC623" s="3" t="str">
        <f>IF(AB623='๑. ข้อมูลทั่วไป ๑'!$C$19,$Z623,"")</f>
        <v/>
      </c>
      <c r="AD623" s="3" t="e">
        <f t="shared" si="60"/>
        <v>#NUM!</v>
      </c>
      <c r="AE623" s="3" t="str">
        <f t="shared" si="61"/>
        <v/>
      </c>
      <c r="AF623" s="3" t="e">
        <f>IF($AE623='๑. ข้อมูลทั่วไป ๑'!$C$20,Info!$AD623,"")</f>
        <v>#NUM!</v>
      </c>
    </row>
    <row r="624" spans="14:32" ht="14.5" customHeight="1">
      <c r="N624">
        <v>621</v>
      </c>
      <c r="O624" s="4">
        <v>14160</v>
      </c>
      <c r="P624" s="3" t="s">
        <v>1575</v>
      </c>
      <c r="Q624" s="3" t="s">
        <v>1573</v>
      </c>
      <c r="R624" s="3" t="s">
        <v>497</v>
      </c>
      <c r="S624" s="3" t="s">
        <v>1574</v>
      </c>
      <c r="T624" s="3" t="str">
        <f t="shared" si="56"/>
        <v>ราษฎรพัฒนาสามโก้อ่างทอง</v>
      </c>
      <c r="U624" s="3" t="s">
        <v>232</v>
      </c>
      <c r="V624" s="3" t="str">
        <f t="shared" si="57"/>
        <v/>
      </c>
      <c r="W624" s="3" t="e">
        <f t="shared" si="58"/>
        <v>#NUM!</v>
      </c>
      <c r="X624" s="3" t="str">
        <f t="shared" si="59"/>
        <v/>
      </c>
      <c r="Z624" s="2">
        <v>621</v>
      </c>
      <c r="AA624" s="3" t="s">
        <v>1576</v>
      </c>
      <c r="AB624" s="3" t="s">
        <v>430</v>
      </c>
      <c r="AC624" s="3" t="str">
        <f>IF(AB624='๑. ข้อมูลทั่วไป ๑'!$C$19,$Z624,"")</f>
        <v/>
      </c>
      <c r="AD624" s="3" t="e">
        <f t="shared" si="60"/>
        <v>#NUM!</v>
      </c>
      <c r="AE624" s="3" t="str">
        <f t="shared" si="61"/>
        <v/>
      </c>
      <c r="AF624" s="3" t="e">
        <f>IF($AE624='๑. ข้อมูลทั่วไป ๑'!$C$20,Info!$AD624,"")</f>
        <v>#NUM!</v>
      </c>
    </row>
    <row r="625" spans="14:32" ht="14.5" customHeight="1">
      <c r="N625">
        <v>622</v>
      </c>
      <c r="O625" s="4">
        <v>14160</v>
      </c>
      <c r="P625" s="3" t="s">
        <v>1577</v>
      </c>
      <c r="Q625" s="3" t="s">
        <v>1573</v>
      </c>
      <c r="R625" s="3" t="s">
        <v>497</v>
      </c>
      <c r="S625" s="3" t="s">
        <v>1574</v>
      </c>
      <c r="T625" s="3" t="str">
        <f t="shared" si="56"/>
        <v>อบทมสามโก้อ่างทอง</v>
      </c>
      <c r="U625" s="3" t="s">
        <v>232</v>
      </c>
      <c r="V625" s="3" t="str">
        <f t="shared" si="57"/>
        <v/>
      </c>
      <c r="W625" s="3" t="e">
        <f t="shared" si="58"/>
        <v>#NUM!</v>
      </c>
      <c r="X625" s="3" t="str">
        <f t="shared" si="59"/>
        <v/>
      </c>
      <c r="Z625" s="2">
        <v>622</v>
      </c>
      <c r="AA625" s="3" t="s">
        <v>1578</v>
      </c>
      <c r="AB625" s="3" t="s">
        <v>430</v>
      </c>
      <c r="AC625" s="3" t="str">
        <f>IF(AB625='๑. ข้อมูลทั่วไป ๑'!$C$19,$Z625,"")</f>
        <v/>
      </c>
      <c r="AD625" s="3" t="e">
        <f t="shared" si="60"/>
        <v>#NUM!</v>
      </c>
      <c r="AE625" s="3" t="str">
        <f t="shared" si="61"/>
        <v/>
      </c>
      <c r="AF625" s="3" t="e">
        <f>IF($AE625='๑. ข้อมูลทั่วไป ๑'!$C$20,Info!$AD625,"")</f>
        <v>#NUM!</v>
      </c>
    </row>
    <row r="626" spans="14:32" ht="14.5" customHeight="1">
      <c r="N626">
        <v>623</v>
      </c>
      <c r="O626" s="4">
        <v>14160</v>
      </c>
      <c r="P626" s="3" t="s">
        <v>1579</v>
      </c>
      <c r="Q626" s="3" t="s">
        <v>1573</v>
      </c>
      <c r="R626" s="3" t="s">
        <v>497</v>
      </c>
      <c r="S626" s="3" t="s">
        <v>1574</v>
      </c>
      <c r="T626" s="3" t="str">
        <f t="shared" si="56"/>
        <v>โพธิ์ม่วงพันธ์สามโก้อ่างทอง</v>
      </c>
      <c r="U626" s="3" t="s">
        <v>232</v>
      </c>
      <c r="V626" s="3" t="str">
        <f t="shared" si="57"/>
        <v/>
      </c>
      <c r="W626" s="3" t="e">
        <f t="shared" si="58"/>
        <v>#NUM!</v>
      </c>
      <c r="X626" s="3" t="str">
        <f t="shared" si="59"/>
        <v/>
      </c>
      <c r="Z626" s="2">
        <v>623</v>
      </c>
      <c r="AA626" s="3" t="s">
        <v>1580</v>
      </c>
      <c r="AB626" s="3" t="s">
        <v>430</v>
      </c>
      <c r="AC626" s="3" t="str">
        <f>IF(AB626='๑. ข้อมูลทั่วไป ๑'!$C$19,$Z626,"")</f>
        <v/>
      </c>
      <c r="AD626" s="3" t="e">
        <f t="shared" si="60"/>
        <v>#NUM!</v>
      </c>
      <c r="AE626" s="3" t="str">
        <f t="shared" si="61"/>
        <v/>
      </c>
      <c r="AF626" s="3" t="e">
        <f>IF($AE626='๑. ข้อมูลทั่วไป ๑'!$C$20,Info!$AD626,"")</f>
        <v>#NUM!</v>
      </c>
    </row>
    <row r="627" spans="14:32" ht="14.5" customHeight="1">
      <c r="N627">
        <v>624</v>
      </c>
      <c r="O627" s="4">
        <v>14160</v>
      </c>
      <c r="P627" s="3" t="s">
        <v>1581</v>
      </c>
      <c r="Q627" s="3" t="s">
        <v>1573</v>
      </c>
      <c r="R627" s="3" t="s">
        <v>497</v>
      </c>
      <c r="S627" s="3" t="s">
        <v>1574</v>
      </c>
      <c r="T627" s="3" t="str">
        <f t="shared" si="56"/>
        <v>มงคลธรรมนิมิตสามโก้อ่างทอง</v>
      </c>
      <c r="U627" s="3" t="s">
        <v>232</v>
      </c>
      <c r="V627" s="3" t="str">
        <f t="shared" si="57"/>
        <v/>
      </c>
      <c r="W627" s="3" t="e">
        <f t="shared" si="58"/>
        <v>#NUM!</v>
      </c>
      <c r="X627" s="3" t="str">
        <f t="shared" si="59"/>
        <v/>
      </c>
      <c r="Z627" s="2">
        <v>624</v>
      </c>
      <c r="AA627" s="3" t="s">
        <v>1582</v>
      </c>
      <c r="AB627" s="3" t="s">
        <v>433</v>
      </c>
      <c r="AC627" s="3" t="str">
        <f>IF(AB627='๑. ข้อมูลทั่วไป ๑'!$C$19,$Z627,"")</f>
        <v/>
      </c>
      <c r="AD627" s="3" t="e">
        <f t="shared" si="60"/>
        <v>#NUM!</v>
      </c>
      <c r="AE627" s="3" t="str">
        <f t="shared" si="61"/>
        <v/>
      </c>
      <c r="AF627" s="3" t="e">
        <f>IF($AE627='๑. ข้อมูลทั่วไป ๑'!$C$20,Info!$AD627,"")</f>
        <v>#NUM!</v>
      </c>
    </row>
    <row r="628" spans="14:32" ht="14.5" customHeight="1">
      <c r="N628">
        <v>625</v>
      </c>
      <c r="O628" s="4">
        <v>15000</v>
      </c>
      <c r="P628" s="3" t="s">
        <v>1583</v>
      </c>
      <c r="Q628" s="3" t="s">
        <v>1584</v>
      </c>
      <c r="R628" s="3" t="s">
        <v>436</v>
      </c>
      <c r="S628" s="3" t="s">
        <v>1585</v>
      </c>
      <c r="T628" s="3" t="str">
        <f t="shared" si="56"/>
        <v>ทะเลชุบศรเมืองลพบุรีลพบุรี</v>
      </c>
      <c r="U628" s="3" t="s">
        <v>232</v>
      </c>
      <c r="V628" s="3" t="str">
        <f t="shared" si="57"/>
        <v/>
      </c>
      <c r="W628" s="3" t="e">
        <f t="shared" si="58"/>
        <v>#NUM!</v>
      </c>
      <c r="X628" s="3" t="str">
        <f t="shared" si="59"/>
        <v/>
      </c>
      <c r="Z628" s="2">
        <v>625</v>
      </c>
      <c r="AA628" s="3" t="s">
        <v>1586</v>
      </c>
      <c r="AB628" s="3" t="s">
        <v>433</v>
      </c>
      <c r="AC628" s="3" t="str">
        <f>IF(AB628='๑. ข้อมูลทั่วไป ๑'!$C$19,$Z628,"")</f>
        <v/>
      </c>
      <c r="AD628" s="3" t="e">
        <f t="shared" si="60"/>
        <v>#NUM!</v>
      </c>
      <c r="AE628" s="3" t="str">
        <f t="shared" si="61"/>
        <v/>
      </c>
      <c r="AF628" s="3" t="e">
        <f>IF($AE628='๑. ข้อมูลทั่วไป ๑'!$C$20,Info!$AD628,"")</f>
        <v>#NUM!</v>
      </c>
    </row>
    <row r="629" spans="14:32" ht="14.5" customHeight="1">
      <c r="N629">
        <v>626</v>
      </c>
      <c r="O629" s="4">
        <v>15000</v>
      </c>
      <c r="P629" s="3" t="s">
        <v>1587</v>
      </c>
      <c r="Q629" s="3" t="s">
        <v>1584</v>
      </c>
      <c r="R629" s="3" t="s">
        <v>436</v>
      </c>
      <c r="S629" s="3" t="s">
        <v>1585</v>
      </c>
      <c r="T629" s="3" t="str">
        <f t="shared" si="56"/>
        <v>ท่าหินเมืองลพบุรีลพบุรี</v>
      </c>
      <c r="U629" s="3" t="s">
        <v>232</v>
      </c>
      <c r="V629" s="3" t="str">
        <f t="shared" si="57"/>
        <v/>
      </c>
      <c r="W629" s="3" t="e">
        <f t="shared" si="58"/>
        <v>#NUM!</v>
      </c>
      <c r="X629" s="3" t="str">
        <f t="shared" si="59"/>
        <v/>
      </c>
      <c r="Z629" s="2">
        <v>626</v>
      </c>
      <c r="AA629" s="3" t="s">
        <v>1588</v>
      </c>
      <c r="AB629" s="3" t="s">
        <v>433</v>
      </c>
      <c r="AC629" s="3" t="str">
        <f>IF(AB629='๑. ข้อมูลทั่วไป ๑'!$C$19,$Z629,"")</f>
        <v/>
      </c>
      <c r="AD629" s="3" t="e">
        <f t="shared" si="60"/>
        <v>#NUM!</v>
      </c>
      <c r="AE629" s="3" t="str">
        <f t="shared" si="61"/>
        <v/>
      </c>
      <c r="AF629" s="3" t="e">
        <f>IF($AE629='๑. ข้อมูลทั่วไป ๑'!$C$20,Info!$AD629,"")</f>
        <v>#NUM!</v>
      </c>
    </row>
    <row r="630" spans="14:32" ht="14.5" customHeight="1">
      <c r="N630">
        <v>627</v>
      </c>
      <c r="O630" s="4">
        <v>15000</v>
      </c>
      <c r="P630" s="3" t="s">
        <v>1589</v>
      </c>
      <c r="Q630" s="3" t="s">
        <v>1584</v>
      </c>
      <c r="R630" s="3" t="s">
        <v>436</v>
      </c>
      <c r="S630" s="3" t="s">
        <v>1585</v>
      </c>
      <c r="T630" s="3" t="str">
        <f t="shared" si="56"/>
        <v>กกโกเมืองลพบุรีลพบุรี</v>
      </c>
      <c r="U630" s="3" t="s">
        <v>232</v>
      </c>
      <c r="V630" s="3" t="str">
        <f t="shared" si="57"/>
        <v/>
      </c>
      <c r="W630" s="3" t="e">
        <f t="shared" si="58"/>
        <v>#NUM!</v>
      </c>
      <c r="X630" s="3" t="str">
        <f t="shared" si="59"/>
        <v/>
      </c>
      <c r="Z630" s="2">
        <v>627</v>
      </c>
      <c r="AA630" s="3" t="s">
        <v>1590</v>
      </c>
      <c r="AB630" s="3" t="s">
        <v>433</v>
      </c>
      <c r="AC630" s="3" t="str">
        <f>IF(AB630='๑. ข้อมูลทั่วไป ๑'!$C$19,$Z630,"")</f>
        <v/>
      </c>
      <c r="AD630" s="3" t="e">
        <f t="shared" si="60"/>
        <v>#NUM!</v>
      </c>
      <c r="AE630" s="3" t="str">
        <f t="shared" si="61"/>
        <v/>
      </c>
      <c r="AF630" s="3" t="e">
        <f>IF($AE630='๑. ข้อมูลทั่วไป ๑'!$C$20,Info!$AD630,"")</f>
        <v>#NUM!</v>
      </c>
    </row>
    <row r="631" spans="14:32" ht="14.5" customHeight="1">
      <c r="N631">
        <v>628</v>
      </c>
      <c r="O631" s="4">
        <v>13240</v>
      </c>
      <c r="P631" s="3" t="s">
        <v>1591</v>
      </c>
      <c r="Q631" s="3" t="s">
        <v>1584</v>
      </c>
      <c r="R631" s="3" t="s">
        <v>436</v>
      </c>
      <c r="S631" s="3" t="s">
        <v>1585</v>
      </c>
      <c r="T631" s="3" t="str">
        <f t="shared" si="56"/>
        <v>โก่งธนูเมืองลพบุรีลพบุรี</v>
      </c>
      <c r="U631" s="3" t="s">
        <v>232</v>
      </c>
      <c r="V631" s="3" t="str">
        <f t="shared" si="57"/>
        <v/>
      </c>
      <c r="W631" s="3" t="e">
        <f t="shared" si="58"/>
        <v>#NUM!</v>
      </c>
      <c r="X631" s="3" t="str">
        <f t="shared" si="59"/>
        <v/>
      </c>
      <c r="Z631" s="2">
        <v>628</v>
      </c>
      <c r="AA631" s="3" t="s">
        <v>1592</v>
      </c>
      <c r="AB631" s="3" t="s">
        <v>433</v>
      </c>
      <c r="AC631" s="3" t="str">
        <f>IF(AB631='๑. ข้อมูลทั่วไป ๑'!$C$19,$Z631,"")</f>
        <v/>
      </c>
      <c r="AD631" s="3" t="e">
        <f t="shared" si="60"/>
        <v>#NUM!</v>
      </c>
      <c r="AE631" s="3" t="str">
        <f t="shared" si="61"/>
        <v/>
      </c>
      <c r="AF631" s="3" t="e">
        <f>IF($AE631='๑. ข้อมูลทั่วไป ๑'!$C$20,Info!$AD631,"")</f>
        <v>#NUM!</v>
      </c>
    </row>
    <row r="632" spans="14:32" ht="14.5" customHeight="1">
      <c r="N632">
        <v>629</v>
      </c>
      <c r="O632" s="4">
        <v>15160</v>
      </c>
      <c r="P632" s="3" t="s">
        <v>1593</v>
      </c>
      <c r="Q632" s="3" t="s">
        <v>1584</v>
      </c>
      <c r="R632" s="3" t="s">
        <v>436</v>
      </c>
      <c r="S632" s="3" t="s">
        <v>1585</v>
      </c>
      <c r="T632" s="3" t="str">
        <f t="shared" si="56"/>
        <v>เขาพระงามเมืองลพบุรีลพบุรี</v>
      </c>
      <c r="U632" s="3" t="s">
        <v>232</v>
      </c>
      <c r="V632" s="3" t="str">
        <f t="shared" si="57"/>
        <v/>
      </c>
      <c r="W632" s="3" t="e">
        <f t="shared" si="58"/>
        <v>#NUM!</v>
      </c>
      <c r="X632" s="3" t="str">
        <f t="shared" si="59"/>
        <v/>
      </c>
      <c r="Z632" s="2">
        <v>629</v>
      </c>
      <c r="AA632" s="3" t="s">
        <v>1594</v>
      </c>
      <c r="AB632" s="3" t="s">
        <v>433</v>
      </c>
      <c r="AC632" s="3" t="str">
        <f>IF(AB632='๑. ข้อมูลทั่วไป ๑'!$C$19,$Z632,"")</f>
        <v/>
      </c>
      <c r="AD632" s="3" t="e">
        <f t="shared" si="60"/>
        <v>#NUM!</v>
      </c>
      <c r="AE632" s="3" t="str">
        <f t="shared" si="61"/>
        <v/>
      </c>
      <c r="AF632" s="3" t="e">
        <f>IF($AE632='๑. ข้อมูลทั่วไป ๑'!$C$20,Info!$AD632,"")</f>
        <v>#NUM!</v>
      </c>
    </row>
    <row r="633" spans="14:32" ht="14.5" customHeight="1">
      <c r="N633">
        <v>630</v>
      </c>
      <c r="O633" s="4">
        <v>15000</v>
      </c>
      <c r="P633" s="3" t="s">
        <v>1595</v>
      </c>
      <c r="Q633" s="3" t="s">
        <v>1584</v>
      </c>
      <c r="R633" s="3" t="s">
        <v>436</v>
      </c>
      <c r="S633" s="3" t="s">
        <v>1585</v>
      </c>
      <c r="T633" s="3" t="str">
        <f t="shared" si="56"/>
        <v>เขาสามยอดเมืองลพบุรีลพบุรี</v>
      </c>
      <c r="U633" s="3" t="s">
        <v>232</v>
      </c>
      <c r="V633" s="3" t="str">
        <f t="shared" si="57"/>
        <v/>
      </c>
      <c r="W633" s="3" t="e">
        <f t="shared" si="58"/>
        <v>#NUM!</v>
      </c>
      <c r="X633" s="3" t="str">
        <f t="shared" si="59"/>
        <v/>
      </c>
      <c r="Z633" s="2">
        <v>630</v>
      </c>
      <c r="AA633" s="3" t="s">
        <v>1596</v>
      </c>
      <c r="AB633" s="3" t="s">
        <v>433</v>
      </c>
      <c r="AC633" s="3" t="str">
        <f>IF(AB633='๑. ข้อมูลทั่วไป ๑'!$C$19,$Z633,"")</f>
        <v/>
      </c>
      <c r="AD633" s="3" t="e">
        <f t="shared" si="60"/>
        <v>#NUM!</v>
      </c>
      <c r="AE633" s="3" t="str">
        <f t="shared" si="61"/>
        <v/>
      </c>
      <c r="AF633" s="3" t="e">
        <f>IF($AE633='๑. ข้อมูลทั่วไป ๑'!$C$20,Info!$AD633,"")</f>
        <v>#NUM!</v>
      </c>
    </row>
    <row r="634" spans="14:32" ht="14.5" customHeight="1">
      <c r="N634">
        <v>631</v>
      </c>
      <c r="O634" s="4">
        <v>15160</v>
      </c>
      <c r="P634" s="3" t="s">
        <v>1597</v>
      </c>
      <c r="Q634" s="3" t="s">
        <v>1584</v>
      </c>
      <c r="R634" s="3" t="s">
        <v>436</v>
      </c>
      <c r="S634" s="3" t="s">
        <v>1585</v>
      </c>
      <c r="T634" s="3" t="str">
        <f t="shared" si="56"/>
        <v>โคกกะเทียมเมืองลพบุรีลพบุรี</v>
      </c>
      <c r="U634" s="3" t="s">
        <v>232</v>
      </c>
      <c r="V634" s="3" t="str">
        <f t="shared" si="57"/>
        <v/>
      </c>
      <c r="W634" s="3" t="e">
        <f t="shared" si="58"/>
        <v>#NUM!</v>
      </c>
      <c r="X634" s="3" t="str">
        <f t="shared" si="59"/>
        <v/>
      </c>
      <c r="Z634" s="2">
        <v>631</v>
      </c>
      <c r="AA634" s="3" t="s">
        <v>1598</v>
      </c>
      <c r="AB634" s="3" t="s">
        <v>433</v>
      </c>
      <c r="AC634" s="3" t="str">
        <f>IF(AB634='๑. ข้อมูลทั่วไป ๑'!$C$19,$Z634,"")</f>
        <v/>
      </c>
      <c r="AD634" s="3" t="e">
        <f t="shared" si="60"/>
        <v>#NUM!</v>
      </c>
      <c r="AE634" s="3" t="str">
        <f t="shared" si="61"/>
        <v/>
      </c>
      <c r="AF634" s="3" t="e">
        <f>IF($AE634='๑. ข้อมูลทั่วไป ๑'!$C$20,Info!$AD634,"")</f>
        <v>#NUM!</v>
      </c>
    </row>
    <row r="635" spans="14:32" ht="14.5" customHeight="1">
      <c r="N635">
        <v>632</v>
      </c>
      <c r="O635" s="4">
        <v>15000</v>
      </c>
      <c r="P635" s="3" t="s">
        <v>1599</v>
      </c>
      <c r="Q635" s="3" t="s">
        <v>1584</v>
      </c>
      <c r="R635" s="3" t="s">
        <v>436</v>
      </c>
      <c r="S635" s="3" t="s">
        <v>1585</v>
      </c>
      <c r="T635" s="3" t="str">
        <f t="shared" si="56"/>
        <v>โคกลำพานเมืองลพบุรีลพบุรี</v>
      </c>
      <c r="U635" s="3" t="s">
        <v>232</v>
      </c>
      <c r="V635" s="3" t="str">
        <f t="shared" si="57"/>
        <v/>
      </c>
      <c r="W635" s="3" t="e">
        <f t="shared" si="58"/>
        <v>#NUM!</v>
      </c>
      <c r="X635" s="3" t="str">
        <f t="shared" si="59"/>
        <v/>
      </c>
      <c r="Z635" s="2">
        <v>632</v>
      </c>
      <c r="AA635" s="3" t="s">
        <v>1600</v>
      </c>
      <c r="AB635" s="3" t="s">
        <v>433</v>
      </c>
      <c r="AC635" s="3" t="str">
        <f>IF(AB635='๑. ข้อมูลทั่วไป ๑'!$C$19,$Z635,"")</f>
        <v/>
      </c>
      <c r="AD635" s="3" t="e">
        <f t="shared" si="60"/>
        <v>#NUM!</v>
      </c>
      <c r="AE635" s="3" t="str">
        <f t="shared" si="61"/>
        <v/>
      </c>
      <c r="AF635" s="3" t="e">
        <f>IF($AE635='๑. ข้อมูลทั่วไป ๑'!$C$20,Info!$AD635,"")</f>
        <v>#NUM!</v>
      </c>
    </row>
    <row r="636" spans="14:32" ht="14.5" customHeight="1">
      <c r="N636">
        <v>633</v>
      </c>
      <c r="O636" s="4">
        <v>15210</v>
      </c>
      <c r="P636" s="3" t="s">
        <v>1601</v>
      </c>
      <c r="Q636" s="3" t="s">
        <v>1584</v>
      </c>
      <c r="R636" s="3" t="s">
        <v>436</v>
      </c>
      <c r="S636" s="3" t="s">
        <v>1585</v>
      </c>
      <c r="T636" s="3" t="str">
        <f t="shared" si="56"/>
        <v>โคกตูมเมืองลพบุรีลพบุรี</v>
      </c>
      <c r="U636" s="3" t="s">
        <v>232</v>
      </c>
      <c r="V636" s="3" t="str">
        <f t="shared" si="57"/>
        <v/>
      </c>
      <c r="W636" s="3" t="e">
        <f t="shared" si="58"/>
        <v>#NUM!</v>
      </c>
      <c r="X636" s="3" t="str">
        <f t="shared" si="59"/>
        <v/>
      </c>
      <c r="Z636" s="2">
        <v>633</v>
      </c>
      <c r="AA636" s="3" t="s">
        <v>1602</v>
      </c>
      <c r="AB636" s="3" t="s">
        <v>433</v>
      </c>
      <c r="AC636" s="3" t="str">
        <f>IF(AB636='๑. ข้อมูลทั่วไป ๑'!$C$19,$Z636,"")</f>
        <v/>
      </c>
      <c r="AD636" s="3" t="e">
        <f t="shared" si="60"/>
        <v>#NUM!</v>
      </c>
      <c r="AE636" s="3" t="str">
        <f t="shared" si="61"/>
        <v/>
      </c>
      <c r="AF636" s="3" t="e">
        <f>IF($AE636='๑. ข้อมูลทั่วไป ๑'!$C$20,Info!$AD636,"")</f>
        <v>#NUM!</v>
      </c>
    </row>
    <row r="637" spans="14:32" ht="14.5" customHeight="1">
      <c r="N637">
        <v>634</v>
      </c>
      <c r="O637" s="4">
        <v>15000</v>
      </c>
      <c r="P637" s="3" t="s">
        <v>1603</v>
      </c>
      <c r="Q637" s="3" t="s">
        <v>1584</v>
      </c>
      <c r="R637" s="3" t="s">
        <v>436</v>
      </c>
      <c r="S637" s="3" t="s">
        <v>1585</v>
      </c>
      <c r="T637" s="3" t="str">
        <f t="shared" si="56"/>
        <v>งิ้วรายเมืองลพบุรีลพบุรี</v>
      </c>
      <c r="U637" s="3" t="s">
        <v>232</v>
      </c>
      <c r="V637" s="3" t="str">
        <f t="shared" si="57"/>
        <v/>
      </c>
      <c r="W637" s="3" t="e">
        <f t="shared" si="58"/>
        <v>#NUM!</v>
      </c>
      <c r="X637" s="3" t="str">
        <f t="shared" si="59"/>
        <v/>
      </c>
      <c r="Z637" s="2">
        <v>634</v>
      </c>
      <c r="AA637" s="3" t="s">
        <v>1604</v>
      </c>
      <c r="AB637" s="3" t="s">
        <v>436</v>
      </c>
      <c r="AC637" s="3" t="str">
        <f>IF(AB637='๑. ข้อมูลทั่วไป ๑'!$C$19,$Z637,"")</f>
        <v/>
      </c>
      <c r="AD637" s="3" t="e">
        <f t="shared" si="60"/>
        <v>#NUM!</v>
      </c>
      <c r="AE637" s="3" t="str">
        <f t="shared" si="61"/>
        <v/>
      </c>
      <c r="AF637" s="3" t="e">
        <f>IF($AE637='๑. ข้อมูลทั่วไป ๑'!$C$20,Info!$AD637,"")</f>
        <v>#NUM!</v>
      </c>
    </row>
    <row r="638" spans="14:32" ht="14.5" customHeight="1">
      <c r="N638">
        <v>635</v>
      </c>
      <c r="O638" s="4">
        <v>15000</v>
      </c>
      <c r="P638" s="3" t="s">
        <v>1605</v>
      </c>
      <c r="Q638" s="3" t="s">
        <v>1584</v>
      </c>
      <c r="R638" s="3" t="s">
        <v>436</v>
      </c>
      <c r="S638" s="3" t="s">
        <v>1585</v>
      </c>
      <c r="T638" s="3" t="str">
        <f t="shared" si="56"/>
        <v>ดอนโพธิ์เมืองลพบุรีลพบุรี</v>
      </c>
      <c r="U638" s="3" t="s">
        <v>232</v>
      </c>
      <c r="V638" s="3" t="str">
        <f t="shared" si="57"/>
        <v/>
      </c>
      <c r="W638" s="3" t="e">
        <f t="shared" si="58"/>
        <v>#NUM!</v>
      </c>
      <c r="X638" s="3" t="str">
        <f t="shared" si="59"/>
        <v/>
      </c>
      <c r="Z638" s="2">
        <v>635</v>
      </c>
      <c r="AA638" s="3" t="s">
        <v>1606</v>
      </c>
      <c r="AB638" s="3" t="s">
        <v>436</v>
      </c>
      <c r="AC638" s="3" t="str">
        <f>IF(AB638='๑. ข้อมูลทั่วไป ๑'!$C$19,$Z638,"")</f>
        <v/>
      </c>
      <c r="AD638" s="3" t="e">
        <f t="shared" si="60"/>
        <v>#NUM!</v>
      </c>
      <c r="AE638" s="3" t="str">
        <f t="shared" si="61"/>
        <v/>
      </c>
      <c r="AF638" s="3" t="e">
        <f>IF($AE638='๑. ข้อมูลทั่วไป ๑'!$C$20,Info!$AD638,"")</f>
        <v>#NUM!</v>
      </c>
    </row>
    <row r="639" spans="14:32" ht="14.5" customHeight="1">
      <c r="N639">
        <v>636</v>
      </c>
      <c r="O639" s="4">
        <v>15000</v>
      </c>
      <c r="P639" s="3" t="s">
        <v>1607</v>
      </c>
      <c r="Q639" s="3" t="s">
        <v>1584</v>
      </c>
      <c r="R639" s="3" t="s">
        <v>436</v>
      </c>
      <c r="S639" s="3" t="s">
        <v>1585</v>
      </c>
      <c r="T639" s="3" t="str">
        <f t="shared" si="56"/>
        <v>ตะลุงเมืองลพบุรีลพบุรี</v>
      </c>
      <c r="U639" s="3" t="s">
        <v>232</v>
      </c>
      <c r="V639" s="3" t="str">
        <f t="shared" si="57"/>
        <v/>
      </c>
      <c r="W639" s="3" t="e">
        <f t="shared" si="58"/>
        <v>#NUM!</v>
      </c>
      <c r="X639" s="3" t="str">
        <f t="shared" si="59"/>
        <v/>
      </c>
      <c r="Z639" s="2">
        <v>636</v>
      </c>
      <c r="AA639" s="3" t="s">
        <v>1608</v>
      </c>
      <c r="AB639" s="3" t="s">
        <v>436</v>
      </c>
      <c r="AC639" s="3" t="str">
        <f>IF(AB639='๑. ข้อมูลทั่วไป ๑'!$C$19,$Z639,"")</f>
        <v/>
      </c>
      <c r="AD639" s="3" t="e">
        <f t="shared" si="60"/>
        <v>#NUM!</v>
      </c>
      <c r="AE639" s="3" t="str">
        <f t="shared" si="61"/>
        <v/>
      </c>
      <c r="AF639" s="3" t="e">
        <f>IF($AE639='๑. ข้อมูลทั่วไป ๑'!$C$20,Info!$AD639,"")</f>
        <v>#NUM!</v>
      </c>
    </row>
    <row r="640" spans="14:32" ht="14.5" customHeight="1">
      <c r="N640">
        <v>637</v>
      </c>
      <c r="O640" s="4">
        <v>15000</v>
      </c>
      <c r="P640" s="3" t="s">
        <v>1609</v>
      </c>
      <c r="Q640" s="3" t="s">
        <v>1584</v>
      </c>
      <c r="R640" s="3" t="s">
        <v>436</v>
      </c>
      <c r="S640" s="3" t="s">
        <v>1585</v>
      </c>
      <c r="T640" s="3" t="str">
        <f t="shared" si="56"/>
        <v>ท่าแคเมืองลพบุรีลพบุรี</v>
      </c>
      <c r="U640" s="3" t="s">
        <v>232</v>
      </c>
      <c r="V640" s="3" t="str">
        <f t="shared" si="57"/>
        <v/>
      </c>
      <c r="W640" s="3" t="e">
        <f t="shared" si="58"/>
        <v>#NUM!</v>
      </c>
      <c r="X640" s="3" t="str">
        <f t="shared" si="59"/>
        <v/>
      </c>
      <c r="Z640" s="2">
        <v>637</v>
      </c>
      <c r="AA640" s="3" t="s">
        <v>1610</v>
      </c>
      <c r="AB640" s="3" t="s">
        <v>436</v>
      </c>
      <c r="AC640" s="3" t="str">
        <f>IF(AB640='๑. ข้อมูลทั่วไป ๑'!$C$19,$Z640,"")</f>
        <v/>
      </c>
      <c r="AD640" s="3" t="e">
        <f t="shared" si="60"/>
        <v>#NUM!</v>
      </c>
      <c r="AE640" s="3" t="str">
        <f t="shared" si="61"/>
        <v/>
      </c>
      <c r="AF640" s="3" t="e">
        <f>IF($AE640='๑. ข้อมูลทั่วไป ๑'!$C$20,Info!$AD640,"")</f>
        <v>#NUM!</v>
      </c>
    </row>
    <row r="641" spans="14:32" ht="14.5" customHeight="1">
      <c r="N641">
        <v>638</v>
      </c>
      <c r="O641" s="4">
        <v>15000</v>
      </c>
      <c r="P641" s="3" t="s">
        <v>1021</v>
      </c>
      <c r="Q641" s="3" t="s">
        <v>1584</v>
      </c>
      <c r="R641" s="3" t="s">
        <v>436</v>
      </c>
      <c r="S641" s="3" t="s">
        <v>1585</v>
      </c>
      <c r="T641" s="3" t="str">
        <f t="shared" si="56"/>
        <v>ท่าศาลาเมืองลพบุรีลพบุรี</v>
      </c>
      <c r="U641" s="3" t="s">
        <v>232</v>
      </c>
      <c r="V641" s="3" t="str">
        <f t="shared" si="57"/>
        <v/>
      </c>
      <c r="W641" s="3" t="e">
        <f t="shared" si="58"/>
        <v>#NUM!</v>
      </c>
      <c r="X641" s="3" t="str">
        <f t="shared" si="59"/>
        <v/>
      </c>
      <c r="Z641" s="2">
        <v>638</v>
      </c>
      <c r="AA641" s="3" t="s">
        <v>1102</v>
      </c>
      <c r="AB641" s="3" t="s">
        <v>436</v>
      </c>
      <c r="AC641" s="3" t="str">
        <f>IF(AB641='๑. ข้อมูลทั่วไป ๑'!$C$19,$Z641,"")</f>
        <v/>
      </c>
      <c r="AD641" s="3" t="e">
        <f t="shared" si="60"/>
        <v>#NUM!</v>
      </c>
      <c r="AE641" s="3" t="str">
        <f t="shared" si="61"/>
        <v/>
      </c>
      <c r="AF641" s="3" t="e">
        <f>IF($AE641='๑. ข้อมูลทั่วไป ๑'!$C$20,Info!$AD641,"")</f>
        <v>#NUM!</v>
      </c>
    </row>
    <row r="642" spans="14:32" ht="14.5" customHeight="1">
      <c r="N642">
        <v>639</v>
      </c>
      <c r="O642" s="4">
        <v>15000</v>
      </c>
      <c r="P642" s="3" t="s">
        <v>1611</v>
      </c>
      <c r="Q642" s="3" t="s">
        <v>1584</v>
      </c>
      <c r="R642" s="3" t="s">
        <v>436</v>
      </c>
      <c r="S642" s="3" t="s">
        <v>1585</v>
      </c>
      <c r="T642" s="3" t="str">
        <f t="shared" si="56"/>
        <v>นิคมสร้างตนเองเมืองลพบุรีลพบุรี</v>
      </c>
      <c r="U642" s="3" t="s">
        <v>232</v>
      </c>
      <c r="V642" s="3" t="str">
        <f t="shared" si="57"/>
        <v/>
      </c>
      <c r="W642" s="3" t="e">
        <f t="shared" si="58"/>
        <v>#NUM!</v>
      </c>
      <c r="X642" s="3" t="str">
        <f t="shared" si="59"/>
        <v/>
      </c>
      <c r="Z642" s="2">
        <v>639</v>
      </c>
      <c r="AA642" s="3" t="s">
        <v>1612</v>
      </c>
      <c r="AB642" s="3" t="s">
        <v>436</v>
      </c>
      <c r="AC642" s="3" t="str">
        <f>IF(AB642='๑. ข้อมูลทั่วไป ๑'!$C$19,$Z642,"")</f>
        <v/>
      </c>
      <c r="AD642" s="3" t="e">
        <f t="shared" si="60"/>
        <v>#NUM!</v>
      </c>
      <c r="AE642" s="3" t="str">
        <f t="shared" si="61"/>
        <v/>
      </c>
      <c r="AF642" s="3" t="e">
        <f>IF($AE642='๑. ข้อมูลทั่วไป ๑'!$C$20,Info!$AD642,"")</f>
        <v>#NUM!</v>
      </c>
    </row>
    <row r="643" spans="14:32" ht="14.5" customHeight="1">
      <c r="N643">
        <v>640</v>
      </c>
      <c r="O643" s="4">
        <v>15000</v>
      </c>
      <c r="P643" s="3" t="s">
        <v>1613</v>
      </c>
      <c r="Q643" s="3" t="s">
        <v>1584</v>
      </c>
      <c r="R643" s="3" t="s">
        <v>436</v>
      </c>
      <c r="S643" s="3" t="s">
        <v>1585</v>
      </c>
      <c r="T643" s="3" t="str">
        <f t="shared" si="56"/>
        <v>บางขันหมากเมืองลพบุรีลพบุรี</v>
      </c>
      <c r="U643" s="3" t="s">
        <v>232</v>
      </c>
      <c r="V643" s="3" t="str">
        <f t="shared" si="57"/>
        <v/>
      </c>
      <c r="W643" s="3" t="e">
        <f t="shared" si="58"/>
        <v>#NUM!</v>
      </c>
      <c r="X643" s="3" t="str">
        <f t="shared" si="59"/>
        <v/>
      </c>
      <c r="Z643" s="2">
        <v>640</v>
      </c>
      <c r="AA643" s="3" t="s">
        <v>1614</v>
      </c>
      <c r="AB643" s="3" t="s">
        <v>436</v>
      </c>
      <c r="AC643" s="3" t="str">
        <f>IF(AB643='๑. ข้อมูลทั่วไป ๑'!$C$19,$Z643,"")</f>
        <v/>
      </c>
      <c r="AD643" s="3" t="e">
        <f t="shared" si="60"/>
        <v>#NUM!</v>
      </c>
      <c r="AE643" s="3" t="str">
        <f t="shared" si="61"/>
        <v/>
      </c>
      <c r="AF643" s="3" t="e">
        <f>IF($AE643='๑. ข้อมูลทั่วไป ๑'!$C$20,Info!$AD643,"")</f>
        <v>#NUM!</v>
      </c>
    </row>
    <row r="644" spans="14:32" ht="14.5" customHeight="1">
      <c r="N644">
        <v>641</v>
      </c>
      <c r="O644" s="4">
        <v>15000</v>
      </c>
      <c r="P644" s="3" t="s">
        <v>1615</v>
      </c>
      <c r="Q644" s="3" t="s">
        <v>1584</v>
      </c>
      <c r="R644" s="3" t="s">
        <v>436</v>
      </c>
      <c r="S644" s="3" t="s">
        <v>1585</v>
      </c>
      <c r="T644" s="3" t="str">
        <f t="shared" si="56"/>
        <v>บ้านข่อยเมืองลพบุรีลพบุรี</v>
      </c>
      <c r="U644" s="3" t="s">
        <v>232</v>
      </c>
      <c r="V644" s="3" t="str">
        <f t="shared" si="57"/>
        <v/>
      </c>
      <c r="W644" s="3" t="e">
        <f t="shared" si="58"/>
        <v>#NUM!</v>
      </c>
      <c r="X644" s="3" t="str">
        <f t="shared" si="59"/>
        <v/>
      </c>
      <c r="Z644" s="2">
        <v>641</v>
      </c>
      <c r="AA644" s="3" t="s">
        <v>1584</v>
      </c>
      <c r="AB644" s="3" t="s">
        <v>436</v>
      </c>
      <c r="AC644" s="3" t="str">
        <f>IF(AB644='๑. ข้อมูลทั่วไป ๑'!$C$19,$Z644,"")</f>
        <v/>
      </c>
      <c r="AD644" s="3" t="e">
        <f t="shared" si="60"/>
        <v>#NUM!</v>
      </c>
      <c r="AE644" s="3" t="str">
        <f t="shared" si="61"/>
        <v/>
      </c>
      <c r="AF644" s="3" t="e">
        <f>IF($AE644='๑. ข้อมูลทั่วไป ๑'!$C$20,Info!$AD644,"")</f>
        <v>#NUM!</v>
      </c>
    </row>
    <row r="645" spans="14:32" ht="14.5" customHeight="1">
      <c r="N645">
        <v>642</v>
      </c>
      <c r="O645" s="4">
        <v>15000</v>
      </c>
      <c r="P645" s="3" t="s">
        <v>1616</v>
      </c>
      <c r="Q645" s="3" t="s">
        <v>1584</v>
      </c>
      <c r="R645" s="3" t="s">
        <v>436</v>
      </c>
      <c r="S645" s="3" t="s">
        <v>1585</v>
      </c>
      <c r="T645" s="3" t="str">
        <f t="shared" ref="T645:T708" si="62">P645&amp;Q645&amp;R645</f>
        <v>ท้ายตลาดเมืองลพบุรีลพบุรี</v>
      </c>
      <c r="U645" s="3" t="s">
        <v>232</v>
      </c>
      <c r="V645" s="3" t="str">
        <f t="shared" ref="V645:V708" si="63">IF($V$1=$S645,$N645,"")</f>
        <v/>
      </c>
      <c r="W645" s="3" t="e">
        <f t="shared" ref="W645:W708" si="64">SMALL($V$4:$V$7439,N645)</f>
        <v>#NUM!</v>
      </c>
      <c r="X645" s="3" t="str">
        <f t="shared" ref="X645:X708" si="65">IFERROR(INDEX($P$4:$P$7439,$W645,1),"")</f>
        <v/>
      </c>
      <c r="Z645" s="2">
        <v>642</v>
      </c>
      <c r="AA645" s="3" t="s">
        <v>1617</v>
      </c>
      <c r="AB645" s="3" t="s">
        <v>436</v>
      </c>
      <c r="AC645" s="3" t="str">
        <f>IF(AB645='๑. ข้อมูลทั่วไป ๑'!$C$19,$Z645,"")</f>
        <v/>
      </c>
      <c r="AD645" s="3" t="e">
        <f t="shared" ref="AD645:AD708" si="66">SMALL($AC$4:$AC$931,$Z645)</f>
        <v>#NUM!</v>
      </c>
      <c r="AE645" s="3" t="str">
        <f t="shared" ref="AE645:AE708" si="67">IFERROR(INDEX($AA$4:$AA$931,$AD645,1),"")</f>
        <v/>
      </c>
      <c r="AF645" s="3" t="e">
        <f>IF($AE645='๑. ข้อมูลทั่วไป ๑'!$C$20,Info!$AD645,"")</f>
        <v>#NUM!</v>
      </c>
    </row>
    <row r="646" spans="14:32" ht="14.5" customHeight="1">
      <c r="N646">
        <v>643</v>
      </c>
      <c r="O646" s="4">
        <v>15000</v>
      </c>
      <c r="P646" s="3" t="s">
        <v>1618</v>
      </c>
      <c r="Q646" s="3" t="s">
        <v>1584</v>
      </c>
      <c r="R646" s="3" t="s">
        <v>436</v>
      </c>
      <c r="S646" s="3" t="s">
        <v>1585</v>
      </c>
      <c r="T646" s="3" t="str">
        <f t="shared" si="62"/>
        <v>ป่าตาลเมืองลพบุรีลพบุรี</v>
      </c>
      <c r="U646" s="3" t="s">
        <v>232</v>
      </c>
      <c r="V646" s="3" t="str">
        <f t="shared" si="63"/>
        <v/>
      </c>
      <c r="W646" s="3" t="e">
        <f t="shared" si="64"/>
        <v>#NUM!</v>
      </c>
      <c r="X646" s="3" t="str">
        <f t="shared" si="65"/>
        <v/>
      </c>
      <c r="Z646" s="2">
        <v>643</v>
      </c>
      <c r="AA646" s="3" t="s">
        <v>1619</v>
      </c>
      <c r="AB646" s="3" t="s">
        <v>436</v>
      </c>
      <c r="AC646" s="3" t="str">
        <f>IF(AB646='๑. ข้อมูลทั่วไป ๑'!$C$19,$Z646,"")</f>
        <v/>
      </c>
      <c r="AD646" s="3" t="e">
        <f t="shared" si="66"/>
        <v>#NUM!</v>
      </c>
      <c r="AE646" s="3" t="str">
        <f t="shared" si="67"/>
        <v/>
      </c>
      <c r="AF646" s="3" t="e">
        <f>IF($AE646='๑. ข้อมูลทั่วไป ๑'!$C$20,Info!$AD646,"")</f>
        <v>#NUM!</v>
      </c>
    </row>
    <row r="647" spans="14:32" ht="14.5" customHeight="1">
      <c r="N647">
        <v>644</v>
      </c>
      <c r="O647" s="4">
        <v>15000</v>
      </c>
      <c r="P647" s="3" t="s">
        <v>1620</v>
      </c>
      <c r="Q647" s="3" t="s">
        <v>1584</v>
      </c>
      <c r="R647" s="3" t="s">
        <v>436</v>
      </c>
      <c r="S647" s="3" t="s">
        <v>1585</v>
      </c>
      <c r="T647" s="3" t="str">
        <f t="shared" si="62"/>
        <v>พรหมมาสตร์เมืองลพบุรีลพบุรี</v>
      </c>
      <c r="U647" s="3" t="s">
        <v>232</v>
      </c>
      <c r="V647" s="3" t="str">
        <f t="shared" si="63"/>
        <v/>
      </c>
      <c r="W647" s="3" t="e">
        <f t="shared" si="64"/>
        <v>#NUM!</v>
      </c>
      <c r="X647" s="3" t="str">
        <f t="shared" si="65"/>
        <v/>
      </c>
      <c r="Z647" s="2">
        <v>644</v>
      </c>
      <c r="AA647" s="3" t="s">
        <v>1621</v>
      </c>
      <c r="AB647" s="3" t="s">
        <v>436</v>
      </c>
      <c r="AC647" s="3" t="str">
        <f>IF(AB647='๑. ข้อมูลทั่วไป ๑'!$C$19,$Z647,"")</f>
        <v/>
      </c>
      <c r="AD647" s="3" t="e">
        <f t="shared" si="66"/>
        <v>#NUM!</v>
      </c>
      <c r="AE647" s="3" t="str">
        <f t="shared" si="67"/>
        <v/>
      </c>
      <c r="AF647" s="3" t="e">
        <f>IF($AE647='๑. ข้อมูลทั่วไป ๑'!$C$20,Info!$AD647,"")</f>
        <v>#NUM!</v>
      </c>
    </row>
    <row r="648" spans="14:32" ht="14.5" customHeight="1">
      <c r="N648">
        <v>645</v>
      </c>
      <c r="O648" s="4">
        <v>15000</v>
      </c>
      <c r="P648" s="3" t="s">
        <v>1622</v>
      </c>
      <c r="Q648" s="3" t="s">
        <v>1584</v>
      </c>
      <c r="R648" s="3" t="s">
        <v>436</v>
      </c>
      <c r="S648" s="3" t="s">
        <v>1585</v>
      </c>
      <c r="T648" s="3" t="str">
        <f t="shared" si="62"/>
        <v>โพธิ์เก้าต้นเมืองลพบุรีลพบุรี</v>
      </c>
      <c r="U648" s="3" t="s">
        <v>232</v>
      </c>
      <c r="V648" s="3" t="str">
        <f t="shared" si="63"/>
        <v/>
      </c>
      <c r="W648" s="3" t="e">
        <f t="shared" si="64"/>
        <v>#NUM!</v>
      </c>
      <c r="X648" s="3" t="str">
        <f t="shared" si="65"/>
        <v/>
      </c>
      <c r="Z648" s="2">
        <v>645</v>
      </c>
      <c r="AA648" s="3" t="s">
        <v>1623</v>
      </c>
      <c r="AB648" s="3" t="s">
        <v>439</v>
      </c>
      <c r="AC648" s="3" t="str">
        <f>IF(AB648='๑. ข้อมูลทั่วไป ๑'!$C$19,$Z648,"")</f>
        <v/>
      </c>
      <c r="AD648" s="3" t="e">
        <f t="shared" si="66"/>
        <v>#NUM!</v>
      </c>
      <c r="AE648" s="3" t="str">
        <f t="shared" si="67"/>
        <v/>
      </c>
      <c r="AF648" s="3" t="e">
        <f>IF($AE648='๑. ข้อมูลทั่วไป ๑'!$C$20,Info!$AD648,"")</f>
        <v>#NUM!</v>
      </c>
    </row>
    <row r="649" spans="14:32" ht="14.5" customHeight="1">
      <c r="N649">
        <v>646</v>
      </c>
      <c r="O649" s="4">
        <v>15000</v>
      </c>
      <c r="P649" s="3" t="s">
        <v>1624</v>
      </c>
      <c r="Q649" s="3" t="s">
        <v>1584</v>
      </c>
      <c r="R649" s="3" t="s">
        <v>436</v>
      </c>
      <c r="S649" s="3" t="s">
        <v>1585</v>
      </c>
      <c r="T649" s="3" t="str">
        <f t="shared" si="62"/>
        <v>โพธิ์ตรุเมืองลพบุรีลพบุรี</v>
      </c>
      <c r="U649" s="3" t="s">
        <v>232</v>
      </c>
      <c r="V649" s="3" t="str">
        <f t="shared" si="63"/>
        <v/>
      </c>
      <c r="W649" s="3" t="e">
        <f t="shared" si="64"/>
        <v>#NUM!</v>
      </c>
      <c r="X649" s="3" t="str">
        <f t="shared" si="65"/>
        <v/>
      </c>
      <c r="Z649" s="2">
        <v>646</v>
      </c>
      <c r="AA649" s="3" t="s">
        <v>1625</v>
      </c>
      <c r="AB649" s="3" t="s">
        <v>439</v>
      </c>
      <c r="AC649" s="3" t="str">
        <f>IF(AB649='๑. ข้อมูลทั่วไป ๑'!$C$19,$Z649,"")</f>
        <v/>
      </c>
      <c r="AD649" s="3" t="e">
        <f t="shared" si="66"/>
        <v>#NUM!</v>
      </c>
      <c r="AE649" s="3" t="str">
        <f t="shared" si="67"/>
        <v/>
      </c>
      <c r="AF649" s="3" t="e">
        <f>IF($AE649='๑. ข้อมูลทั่วไป ๑'!$C$20,Info!$AD649,"")</f>
        <v>#NUM!</v>
      </c>
    </row>
    <row r="650" spans="14:32" ht="14.5" customHeight="1">
      <c r="N650">
        <v>647</v>
      </c>
      <c r="O650" s="4">
        <v>15000</v>
      </c>
      <c r="P650" s="3" t="s">
        <v>1626</v>
      </c>
      <c r="Q650" s="3" t="s">
        <v>1584</v>
      </c>
      <c r="R650" s="3" t="s">
        <v>436</v>
      </c>
      <c r="S650" s="3" t="s">
        <v>1585</v>
      </c>
      <c r="T650" s="3" t="str">
        <f t="shared" si="62"/>
        <v>สี่คลองเมืองลพบุรีลพบุรี</v>
      </c>
      <c r="U650" s="3" t="s">
        <v>232</v>
      </c>
      <c r="V650" s="3" t="str">
        <f t="shared" si="63"/>
        <v/>
      </c>
      <c r="W650" s="3" t="e">
        <f t="shared" si="64"/>
        <v>#NUM!</v>
      </c>
      <c r="X650" s="3" t="str">
        <f t="shared" si="65"/>
        <v/>
      </c>
      <c r="Z650" s="2">
        <v>647</v>
      </c>
      <c r="AA650" s="3" t="s">
        <v>1627</v>
      </c>
      <c r="AB650" s="3" t="s">
        <v>439</v>
      </c>
      <c r="AC650" s="3" t="str">
        <f>IF(AB650='๑. ข้อมูลทั่วไป ๑'!$C$19,$Z650,"")</f>
        <v/>
      </c>
      <c r="AD650" s="3" t="e">
        <f t="shared" si="66"/>
        <v>#NUM!</v>
      </c>
      <c r="AE650" s="3" t="str">
        <f t="shared" si="67"/>
        <v/>
      </c>
      <c r="AF650" s="3" t="e">
        <f>IF($AE650='๑. ข้อมูลทั่วไป ๑'!$C$20,Info!$AD650,"")</f>
        <v>#NUM!</v>
      </c>
    </row>
    <row r="651" spans="14:32" ht="14.5" customHeight="1">
      <c r="N651">
        <v>648</v>
      </c>
      <c r="O651" s="4">
        <v>15000</v>
      </c>
      <c r="P651" s="3" t="s">
        <v>1628</v>
      </c>
      <c r="Q651" s="3" t="s">
        <v>1584</v>
      </c>
      <c r="R651" s="3" t="s">
        <v>436</v>
      </c>
      <c r="S651" s="3" t="s">
        <v>1585</v>
      </c>
      <c r="T651" s="3" t="str">
        <f t="shared" si="62"/>
        <v>ถนนใหญ่เมืองลพบุรีลพบุรี</v>
      </c>
      <c r="U651" s="3" t="s">
        <v>232</v>
      </c>
      <c r="V651" s="3" t="str">
        <f t="shared" si="63"/>
        <v/>
      </c>
      <c r="W651" s="3" t="e">
        <f t="shared" si="64"/>
        <v>#NUM!</v>
      </c>
      <c r="X651" s="3" t="str">
        <f t="shared" si="65"/>
        <v/>
      </c>
      <c r="Z651" s="2">
        <v>648</v>
      </c>
      <c r="AA651" s="3" t="s">
        <v>1629</v>
      </c>
      <c r="AB651" s="3" t="s">
        <v>439</v>
      </c>
      <c r="AC651" s="3" t="str">
        <f>IF(AB651='๑. ข้อมูลทั่วไป ๑'!$C$19,$Z651,"")</f>
        <v/>
      </c>
      <c r="AD651" s="3" t="e">
        <f t="shared" si="66"/>
        <v>#NUM!</v>
      </c>
      <c r="AE651" s="3" t="str">
        <f t="shared" si="67"/>
        <v/>
      </c>
      <c r="AF651" s="3" t="e">
        <f>IF($AE651='๑. ข้อมูลทั่วไป ๑'!$C$20,Info!$AD651,"")</f>
        <v>#NUM!</v>
      </c>
    </row>
    <row r="652" spans="14:32" ht="14.5" customHeight="1">
      <c r="N652">
        <v>649</v>
      </c>
      <c r="O652" s="4">
        <v>15140</v>
      </c>
      <c r="P652" s="3" t="s">
        <v>1614</v>
      </c>
      <c r="Q652" s="3" t="s">
        <v>1614</v>
      </c>
      <c r="R652" s="3" t="s">
        <v>436</v>
      </c>
      <c r="S652" s="3" t="s">
        <v>1630</v>
      </c>
      <c r="T652" s="3" t="str">
        <f t="shared" si="62"/>
        <v>พัฒนานิคมพัฒนานิคมลพบุรี</v>
      </c>
      <c r="U652" s="3" t="s">
        <v>232</v>
      </c>
      <c r="V652" s="3" t="str">
        <f t="shared" si="63"/>
        <v/>
      </c>
      <c r="W652" s="3" t="e">
        <f t="shared" si="64"/>
        <v>#NUM!</v>
      </c>
      <c r="X652" s="3" t="str">
        <f t="shared" si="65"/>
        <v/>
      </c>
      <c r="Z652" s="2">
        <v>649</v>
      </c>
      <c r="AA652" s="3" t="s">
        <v>1631</v>
      </c>
      <c r="AB652" s="3" t="s">
        <v>439</v>
      </c>
      <c r="AC652" s="3" t="str">
        <f>IF(AB652='๑. ข้อมูลทั่วไป ๑'!$C$19,$Z652,"")</f>
        <v/>
      </c>
      <c r="AD652" s="3" t="e">
        <f t="shared" si="66"/>
        <v>#NUM!</v>
      </c>
      <c r="AE652" s="3" t="str">
        <f t="shared" si="67"/>
        <v/>
      </c>
      <c r="AF652" s="3" t="e">
        <f>IF($AE652='๑. ข้อมูลทั่วไป ๑'!$C$20,Info!$AD652,"")</f>
        <v>#NUM!</v>
      </c>
    </row>
    <row r="653" spans="14:32" ht="14.5" customHeight="1">
      <c r="N653">
        <v>650</v>
      </c>
      <c r="O653" s="4">
        <v>15220</v>
      </c>
      <c r="P653" s="3" t="s">
        <v>1632</v>
      </c>
      <c r="Q653" s="3" t="s">
        <v>1614</v>
      </c>
      <c r="R653" s="3" t="s">
        <v>436</v>
      </c>
      <c r="S653" s="3" t="s">
        <v>1630</v>
      </c>
      <c r="T653" s="3" t="str">
        <f t="shared" si="62"/>
        <v>ช่องสาริกาพัฒนานิคมลพบุรี</v>
      </c>
      <c r="U653" s="3" t="s">
        <v>232</v>
      </c>
      <c r="V653" s="3" t="str">
        <f t="shared" si="63"/>
        <v/>
      </c>
      <c r="W653" s="3" t="e">
        <f t="shared" si="64"/>
        <v>#NUM!</v>
      </c>
      <c r="X653" s="3" t="str">
        <f t="shared" si="65"/>
        <v/>
      </c>
      <c r="Z653" s="2">
        <v>650</v>
      </c>
      <c r="AA653" s="3" t="s">
        <v>1633</v>
      </c>
      <c r="AB653" s="3" t="s">
        <v>439</v>
      </c>
      <c r="AC653" s="3" t="str">
        <f>IF(AB653='๑. ข้อมูลทั่วไป ๑'!$C$19,$Z653,"")</f>
        <v/>
      </c>
      <c r="AD653" s="3" t="e">
        <f t="shared" si="66"/>
        <v>#NUM!</v>
      </c>
      <c r="AE653" s="3" t="str">
        <f t="shared" si="67"/>
        <v/>
      </c>
      <c r="AF653" s="3" t="e">
        <f>IF($AE653='๑. ข้อมูลทั่วไป ๑'!$C$20,Info!$AD653,"")</f>
        <v>#NUM!</v>
      </c>
    </row>
    <row r="654" spans="14:32" ht="14.5" customHeight="1">
      <c r="N654">
        <v>651</v>
      </c>
      <c r="O654" s="4">
        <v>15140</v>
      </c>
      <c r="P654" s="3" t="s">
        <v>1634</v>
      </c>
      <c r="Q654" s="3" t="s">
        <v>1614</v>
      </c>
      <c r="R654" s="3" t="s">
        <v>436</v>
      </c>
      <c r="S654" s="3" t="s">
        <v>1630</v>
      </c>
      <c r="T654" s="3" t="str">
        <f t="shared" si="62"/>
        <v>มะนาวหวานพัฒนานิคมลพบุรี</v>
      </c>
      <c r="U654" s="3" t="s">
        <v>232</v>
      </c>
      <c r="V654" s="3" t="str">
        <f t="shared" si="63"/>
        <v/>
      </c>
      <c r="W654" s="3" t="e">
        <f t="shared" si="64"/>
        <v>#NUM!</v>
      </c>
      <c r="X654" s="3" t="str">
        <f t="shared" si="65"/>
        <v/>
      </c>
      <c r="Z654" s="2">
        <v>651</v>
      </c>
      <c r="AA654" s="3" t="s">
        <v>1635</v>
      </c>
      <c r="AB654" s="3" t="s">
        <v>439</v>
      </c>
      <c r="AC654" s="3" t="str">
        <f>IF(AB654='๑. ข้อมูลทั่วไป ๑'!$C$19,$Z654,"")</f>
        <v/>
      </c>
      <c r="AD654" s="3" t="e">
        <f t="shared" si="66"/>
        <v>#NUM!</v>
      </c>
      <c r="AE654" s="3" t="str">
        <f t="shared" si="67"/>
        <v/>
      </c>
      <c r="AF654" s="3" t="e">
        <f>IF($AE654='๑. ข้อมูลทั่วไป ๑'!$C$20,Info!$AD654,"")</f>
        <v>#NUM!</v>
      </c>
    </row>
    <row r="655" spans="14:32" ht="14.5" customHeight="1">
      <c r="N655">
        <v>652</v>
      </c>
      <c r="O655" s="4">
        <v>15220</v>
      </c>
      <c r="P655" s="3" t="s">
        <v>1636</v>
      </c>
      <c r="Q655" s="3" t="s">
        <v>1614</v>
      </c>
      <c r="R655" s="3" t="s">
        <v>436</v>
      </c>
      <c r="S655" s="3" t="s">
        <v>1630</v>
      </c>
      <c r="T655" s="3" t="str">
        <f t="shared" si="62"/>
        <v>ดีลังพัฒนานิคมลพบุรี</v>
      </c>
      <c r="U655" s="3" t="s">
        <v>232</v>
      </c>
      <c r="V655" s="3" t="str">
        <f t="shared" si="63"/>
        <v/>
      </c>
      <c r="W655" s="3" t="e">
        <f t="shared" si="64"/>
        <v>#NUM!</v>
      </c>
      <c r="X655" s="3" t="str">
        <f t="shared" si="65"/>
        <v/>
      </c>
      <c r="Z655" s="2">
        <v>652</v>
      </c>
      <c r="AA655" s="3" t="s">
        <v>1637</v>
      </c>
      <c r="AB655" s="3" t="s">
        <v>439</v>
      </c>
      <c r="AC655" s="3" t="str">
        <f>IF(AB655='๑. ข้อมูลทั่วไป ๑'!$C$19,$Z655,"")</f>
        <v/>
      </c>
      <c r="AD655" s="3" t="e">
        <f t="shared" si="66"/>
        <v>#NUM!</v>
      </c>
      <c r="AE655" s="3" t="str">
        <f t="shared" si="67"/>
        <v/>
      </c>
      <c r="AF655" s="3" t="e">
        <f>IF($AE655='๑. ข้อมูลทั่วไป ๑'!$C$20,Info!$AD655,"")</f>
        <v>#NUM!</v>
      </c>
    </row>
    <row r="656" spans="14:32" ht="14.5" customHeight="1">
      <c r="N656">
        <v>653</v>
      </c>
      <c r="O656" s="4">
        <v>15140</v>
      </c>
      <c r="P656" s="3" t="s">
        <v>1638</v>
      </c>
      <c r="Q656" s="3" t="s">
        <v>1614</v>
      </c>
      <c r="R656" s="3" t="s">
        <v>436</v>
      </c>
      <c r="S656" s="3" t="s">
        <v>1630</v>
      </c>
      <c r="T656" s="3" t="str">
        <f t="shared" si="62"/>
        <v>โคกสลุงพัฒนานิคมลพบุรี</v>
      </c>
      <c r="U656" s="3" t="s">
        <v>232</v>
      </c>
      <c r="V656" s="3" t="str">
        <f t="shared" si="63"/>
        <v/>
      </c>
      <c r="W656" s="3" t="e">
        <f t="shared" si="64"/>
        <v>#NUM!</v>
      </c>
      <c r="X656" s="3" t="str">
        <f t="shared" si="65"/>
        <v/>
      </c>
      <c r="Z656" s="2">
        <v>653</v>
      </c>
      <c r="AA656" s="3" t="s">
        <v>1639</v>
      </c>
      <c r="AB656" s="3" t="s">
        <v>439</v>
      </c>
      <c r="AC656" s="3" t="str">
        <f>IF(AB656='๑. ข้อมูลทั่วไป ๑'!$C$19,$Z656,"")</f>
        <v/>
      </c>
      <c r="AD656" s="3" t="e">
        <f t="shared" si="66"/>
        <v>#NUM!</v>
      </c>
      <c r="AE656" s="3" t="str">
        <f t="shared" si="67"/>
        <v/>
      </c>
      <c r="AF656" s="3" t="e">
        <f>IF($AE656='๑. ข้อมูลทั่วไป ๑'!$C$20,Info!$AD656,"")</f>
        <v>#NUM!</v>
      </c>
    </row>
    <row r="657" spans="14:32" ht="14.5" customHeight="1">
      <c r="N657">
        <v>654</v>
      </c>
      <c r="O657" s="4">
        <v>15140</v>
      </c>
      <c r="P657" s="3" t="s">
        <v>1640</v>
      </c>
      <c r="Q657" s="3" t="s">
        <v>1614</v>
      </c>
      <c r="R657" s="3" t="s">
        <v>436</v>
      </c>
      <c r="S657" s="3" t="s">
        <v>1630</v>
      </c>
      <c r="T657" s="3" t="str">
        <f t="shared" si="62"/>
        <v>ชอนน้อยพัฒนานิคมลพบุรี</v>
      </c>
      <c r="U657" s="3" t="s">
        <v>232</v>
      </c>
      <c r="V657" s="3" t="str">
        <f t="shared" si="63"/>
        <v/>
      </c>
      <c r="W657" s="3" t="e">
        <f t="shared" si="64"/>
        <v>#NUM!</v>
      </c>
      <c r="X657" s="3" t="str">
        <f t="shared" si="65"/>
        <v/>
      </c>
      <c r="Z657" s="2">
        <v>654</v>
      </c>
      <c r="AA657" s="3" t="s">
        <v>1641</v>
      </c>
      <c r="AB657" s="3" t="s">
        <v>439</v>
      </c>
      <c r="AC657" s="3" t="str">
        <f>IF(AB657='๑. ข้อมูลทั่วไป ๑'!$C$19,$Z657,"")</f>
        <v/>
      </c>
      <c r="AD657" s="3" t="e">
        <f t="shared" si="66"/>
        <v>#NUM!</v>
      </c>
      <c r="AE657" s="3" t="str">
        <f t="shared" si="67"/>
        <v/>
      </c>
      <c r="AF657" s="3" t="e">
        <f>IF($AE657='๑. ข้อมูลทั่วไป ๑'!$C$20,Info!$AD657,"")</f>
        <v>#NUM!</v>
      </c>
    </row>
    <row r="658" spans="14:32" ht="14.5" customHeight="1">
      <c r="N658">
        <v>655</v>
      </c>
      <c r="O658" s="4">
        <v>15140</v>
      </c>
      <c r="P658" s="3" t="s">
        <v>1081</v>
      </c>
      <c r="Q658" s="3" t="s">
        <v>1614</v>
      </c>
      <c r="R658" s="3" t="s">
        <v>436</v>
      </c>
      <c r="S658" s="3" t="s">
        <v>1630</v>
      </c>
      <c r="T658" s="3" t="str">
        <f t="shared" si="62"/>
        <v>หนองบัวพัฒนานิคมลพบุรี</v>
      </c>
      <c r="U658" s="3" t="s">
        <v>232</v>
      </c>
      <c r="V658" s="3" t="str">
        <f t="shared" si="63"/>
        <v/>
      </c>
      <c r="W658" s="3" t="e">
        <f t="shared" si="64"/>
        <v>#NUM!</v>
      </c>
      <c r="X658" s="3" t="str">
        <f t="shared" si="65"/>
        <v/>
      </c>
      <c r="Z658" s="2">
        <v>655</v>
      </c>
      <c r="AA658" s="3" t="s">
        <v>1642</v>
      </c>
      <c r="AB658" s="3" t="s">
        <v>439</v>
      </c>
      <c r="AC658" s="3" t="str">
        <f>IF(AB658='๑. ข้อมูลทั่วไป ๑'!$C$19,$Z658,"")</f>
        <v/>
      </c>
      <c r="AD658" s="3" t="e">
        <f t="shared" si="66"/>
        <v>#NUM!</v>
      </c>
      <c r="AE658" s="3" t="str">
        <f t="shared" si="67"/>
        <v/>
      </c>
      <c r="AF658" s="3" t="e">
        <f>IF($AE658='๑. ข้อมูลทั่วไป ๑'!$C$20,Info!$AD658,"")</f>
        <v>#NUM!</v>
      </c>
    </row>
    <row r="659" spans="14:32" ht="14.5" customHeight="1">
      <c r="N659">
        <v>656</v>
      </c>
      <c r="O659" s="4">
        <v>18220</v>
      </c>
      <c r="P659" s="3" t="s">
        <v>1643</v>
      </c>
      <c r="Q659" s="3" t="s">
        <v>1614</v>
      </c>
      <c r="R659" s="3" t="s">
        <v>436</v>
      </c>
      <c r="S659" s="3" t="s">
        <v>1630</v>
      </c>
      <c r="T659" s="3" t="str">
        <f t="shared" si="62"/>
        <v>ห้วยขุนรามพัฒนานิคมลพบุรี</v>
      </c>
      <c r="U659" s="3" t="s">
        <v>232</v>
      </c>
      <c r="V659" s="3" t="str">
        <f t="shared" si="63"/>
        <v/>
      </c>
      <c r="W659" s="3" t="e">
        <f t="shared" si="64"/>
        <v>#NUM!</v>
      </c>
      <c r="X659" s="3" t="str">
        <f t="shared" si="65"/>
        <v/>
      </c>
      <c r="Z659" s="2">
        <v>656</v>
      </c>
      <c r="AA659" s="3" t="s">
        <v>1644</v>
      </c>
      <c r="AB659" s="3" t="s">
        <v>439</v>
      </c>
      <c r="AC659" s="3" t="str">
        <f>IF(AB659='๑. ข้อมูลทั่วไป ๑'!$C$19,$Z659,"")</f>
        <v/>
      </c>
      <c r="AD659" s="3" t="e">
        <f t="shared" si="66"/>
        <v>#NUM!</v>
      </c>
      <c r="AE659" s="3" t="str">
        <f t="shared" si="67"/>
        <v/>
      </c>
      <c r="AF659" s="3" t="e">
        <f>IF($AE659='๑. ข้อมูลทั่วไป ๑'!$C$20,Info!$AD659,"")</f>
        <v>#NUM!</v>
      </c>
    </row>
    <row r="660" spans="14:32" ht="14.5" customHeight="1">
      <c r="N660">
        <v>657</v>
      </c>
      <c r="O660" s="4">
        <v>15140</v>
      </c>
      <c r="P660" s="3" t="s">
        <v>1645</v>
      </c>
      <c r="Q660" s="3" t="s">
        <v>1614</v>
      </c>
      <c r="R660" s="3" t="s">
        <v>436</v>
      </c>
      <c r="S660" s="3" t="s">
        <v>1630</v>
      </c>
      <c r="T660" s="3" t="str">
        <f t="shared" si="62"/>
        <v>น้ำสุดพัฒนานิคมลพบุรี</v>
      </c>
      <c r="U660" s="3" t="s">
        <v>232</v>
      </c>
      <c r="V660" s="3" t="str">
        <f t="shared" si="63"/>
        <v/>
      </c>
      <c r="W660" s="3" t="e">
        <f t="shared" si="64"/>
        <v>#NUM!</v>
      </c>
      <c r="X660" s="3" t="str">
        <f t="shared" si="65"/>
        <v/>
      </c>
      <c r="Z660" s="2">
        <v>657</v>
      </c>
      <c r="AA660" s="3" t="s">
        <v>1646</v>
      </c>
      <c r="AB660" s="3" t="s">
        <v>439</v>
      </c>
      <c r="AC660" s="3" t="str">
        <f>IF(AB660='๑. ข้อมูลทั่วไป ๑'!$C$19,$Z660,"")</f>
        <v/>
      </c>
      <c r="AD660" s="3" t="e">
        <f t="shared" si="66"/>
        <v>#NUM!</v>
      </c>
      <c r="AE660" s="3" t="str">
        <f t="shared" si="67"/>
        <v/>
      </c>
      <c r="AF660" s="3" t="e">
        <f>IF($AE660='๑. ข้อมูลทั่วไป ๑'!$C$20,Info!$AD660,"")</f>
        <v>#NUM!</v>
      </c>
    </row>
    <row r="661" spans="14:32" ht="14.5" customHeight="1">
      <c r="N661">
        <v>658</v>
      </c>
      <c r="O661" s="4">
        <v>15120</v>
      </c>
      <c r="P661" s="3" t="s">
        <v>1606</v>
      </c>
      <c r="Q661" s="3" t="s">
        <v>1606</v>
      </c>
      <c r="R661" s="3" t="s">
        <v>436</v>
      </c>
      <c r="S661" s="3" t="s">
        <v>1647</v>
      </c>
      <c r="T661" s="3" t="str">
        <f t="shared" si="62"/>
        <v>โคกสำโรงโคกสำโรงลพบุรี</v>
      </c>
      <c r="U661" s="3" t="s">
        <v>232</v>
      </c>
      <c r="V661" s="3" t="str">
        <f t="shared" si="63"/>
        <v/>
      </c>
      <c r="W661" s="3" t="e">
        <f t="shared" si="64"/>
        <v>#NUM!</v>
      </c>
      <c r="X661" s="3" t="str">
        <f t="shared" si="65"/>
        <v/>
      </c>
      <c r="Z661" s="2">
        <v>658</v>
      </c>
      <c r="AA661" s="3" t="s">
        <v>1648</v>
      </c>
      <c r="AB661" s="3" t="s">
        <v>443</v>
      </c>
      <c r="AC661" s="3" t="str">
        <f>IF(AB661='๑. ข้อมูลทั่วไป ๑'!$C$19,$Z661,"")</f>
        <v/>
      </c>
      <c r="AD661" s="3" t="e">
        <f t="shared" si="66"/>
        <v>#NUM!</v>
      </c>
      <c r="AE661" s="3" t="str">
        <f t="shared" si="67"/>
        <v/>
      </c>
      <c r="AF661" s="3" t="e">
        <f>IF($AE661='๑. ข้อมูลทั่วไป ๑'!$C$20,Info!$AD661,"")</f>
        <v>#NUM!</v>
      </c>
    </row>
    <row r="662" spans="14:32" ht="14.5" customHeight="1">
      <c r="N662">
        <v>659</v>
      </c>
      <c r="O662" s="4">
        <v>15120</v>
      </c>
      <c r="P662" s="3" t="s">
        <v>1649</v>
      </c>
      <c r="Q662" s="3" t="s">
        <v>1606</v>
      </c>
      <c r="R662" s="3" t="s">
        <v>436</v>
      </c>
      <c r="S662" s="3" t="s">
        <v>1647</v>
      </c>
      <c r="T662" s="3" t="str">
        <f t="shared" si="62"/>
        <v>เกาะแก้วโคกสำโรงลพบุรี</v>
      </c>
      <c r="U662" s="3" t="s">
        <v>232</v>
      </c>
      <c r="V662" s="3" t="str">
        <f t="shared" si="63"/>
        <v/>
      </c>
      <c r="W662" s="3" t="e">
        <f t="shared" si="64"/>
        <v>#NUM!</v>
      </c>
      <c r="X662" s="3" t="str">
        <f t="shared" si="65"/>
        <v/>
      </c>
      <c r="Z662" s="2">
        <v>659</v>
      </c>
      <c r="AA662" s="3" t="s">
        <v>1650</v>
      </c>
      <c r="AB662" s="3" t="s">
        <v>443</v>
      </c>
      <c r="AC662" s="3" t="str">
        <f>IF(AB662='๑. ข้อมูลทั่วไป ๑'!$C$19,$Z662,"")</f>
        <v/>
      </c>
      <c r="AD662" s="3" t="e">
        <f t="shared" si="66"/>
        <v>#NUM!</v>
      </c>
      <c r="AE662" s="3" t="str">
        <f t="shared" si="67"/>
        <v/>
      </c>
      <c r="AF662" s="3" t="e">
        <f>IF($AE662='๑. ข้อมูลทั่วไป ๑'!$C$20,Info!$AD662,"")</f>
        <v>#NUM!</v>
      </c>
    </row>
    <row r="663" spans="14:32" ht="14.5" customHeight="1">
      <c r="N663">
        <v>660</v>
      </c>
      <c r="O663" s="4">
        <v>15120</v>
      </c>
      <c r="P663" s="3" t="s">
        <v>1651</v>
      </c>
      <c r="Q663" s="3" t="s">
        <v>1606</v>
      </c>
      <c r="R663" s="3" t="s">
        <v>436</v>
      </c>
      <c r="S663" s="3" t="s">
        <v>1647</v>
      </c>
      <c r="T663" s="3" t="str">
        <f t="shared" si="62"/>
        <v>ถลุงเหล็กโคกสำโรงลพบุรี</v>
      </c>
      <c r="U663" s="3" t="s">
        <v>232</v>
      </c>
      <c r="V663" s="3" t="str">
        <f t="shared" si="63"/>
        <v/>
      </c>
      <c r="W663" s="3" t="e">
        <f t="shared" si="64"/>
        <v>#NUM!</v>
      </c>
      <c r="X663" s="3" t="str">
        <f t="shared" si="65"/>
        <v/>
      </c>
      <c r="Z663" s="2">
        <v>660</v>
      </c>
      <c r="AA663" s="3" t="s">
        <v>1652</v>
      </c>
      <c r="AB663" s="3" t="s">
        <v>443</v>
      </c>
      <c r="AC663" s="3" t="str">
        <f>IF(AB663='๑. ข้อมูลทั่วไป ๑'!$C$19,$Z663,"")</f>
        <v/>
      </c>
      <c r="AD663" s="3" t="e">
        <f t="shared" si="66"/>
        <v>#NUM!</v>
      </c>
      <c r="AE663" s="3" t="str">
        <f t="shared" si="67"/>
        <v/>
      </c>
      <c r="AF663" s="3" t="e">
        <f>IF($AE663='๑. ข้อมูลทั่วไป ๑'!$C$20,Info!$AD663,"")</f>
        <v>#NUM!</v>
      </c>
    </row>
    <row r="664" spans="14:32" ht="14.5" customHeight="1">
      <c r="N664">
        <v>661</v>
      </c>
      <c r="O664" s="4">
        <v>15120</v>
      </c>
      <c r="P664" s="3" t="s">
        <v>1653</v>
      </c>
      <c r="Q664" s="3" t="s">
        <v>1606</v>
      </c>
      <c r="R664" s="3" t="s">
        <v>436</v>
      </c>
      <c r="S664" s="3" t="s">
        <v>1647</v>
      </c>
      <c r="T664" s="3" t="str">
        <f t="shared" si="62"/>
        <v>หลุมข้าวโคกสำโรงลพบุรี</v>
      </c>
      <c r="U664" s="3" t="s">
        <v>232</v>
      </c>
      <c r="V664" s="3" t="str">
        <f t="shared" si="63"/>
        <v/>
      </c>
      <c r="W664" s="3" t="e">
        <f t="shared" si="64"/>
        <v>#NUM!</v>
      </c>
      <c r="X664" s="3" t="str">
        <f t="shared" si="65"/>
        <v/>
      </c>
      <c r="Z664" s="2">
        <v>661</v>
      </c>
      <c r="AA664" s="3" t="s">
        <v>1654</v>
      </c>
      <c r="AB664" s="3" t="s">
        <v>443</v>
      </c>
      <c r="AC664" s="3" t="str">
        <f>IF(AB664='๑. ข้อมูลทั่วไป ๑'!$C$19,$Z664,"")</f>
        <v/>
      </c>
      <c r="AD664" s="3" t="e">
        <f t="shared" si="66"/>
        <v>#NUM!</v>
      </c>
      <c r="AE664" s="3" t="str">
        <f t="shared" si="67"/>
        <v/>
      </c>
      <c r="AF664" s="3" t="e">
        <f>IF($AE664='๑. ข้อมูลทั่วไป ๑'!$C$20,Info!$AD664,"")</f>
        <v>#NUM!</v>
      </c>
    </row>
    <row r="665" spans="14:32" ht="14.5" customHeight="1">
      <c r="N665">
        <v>662</v>
      </c>
      <c r="O665" s="4">
        <v>15120</v>
      </c>
      <c r="P665" s="3" t="s">
        <v>1655</v>
      </c>
      <c r="Q665" s="3" t="s">
        <v>1606</v>
      </c>
      <c r="R665" s="3" t="s">
        <v>436</v>
      </c>
      <c r="S665" s="3" t="s">
        <v>1647</v>
      </c>
      <c r="T665" s="3" t="str">
        <f t="shared" si="62"/>
        <v>ห้วยโป่งโคกสำโรงลพบุรี</v>
      </c>
      <c r="U665" s="3" t="s">
        <v>232</v>
      </c>
      <c r="V665" s="3" t="str">
        <f t="shared" si="63"/>
        <v/>
      </c>
      <c r="W665" s="3" t="e">
        <f t="shared" si="64"/>
        <v>#NUM!</v>
      </c>
      <c r="X665" s="3" t="str">
        <f t="shared" si="65"/>
        <v/>
      </c>
      <c r="Z665" s="2">
        <v>662</v>
      </c>
      <c r="AA665" s="3" t="s">
        <v>1656</v>
      </c>
      <c r="AB665" s="3" t="s">
        <v>443</v>
      </c>
      <c r="AC665" s="3" t="str">
        <f>IF(AB665='๑. ข้อมูลทั่วไป ๑'!$C$19,$Z665,"")</f>
        <v/>
      </c>
      <c r="AD665" s="3" t="e">
        <f t="shared" si="66"/>
        <v>#NUM!</v>
      </c>
      <c r="AE665" s="3" t="str">
        <f t="shared" si="67"/>
        <v/>
      </c>
      <c r="AF665" s="3" t="e">
        <f>IF($AE665='๑. ข้อมูลทั่วไป ๑'!$C$20,Info!$AD665,"")</f>
        <v>#NUM!</v>
      </c>
    </row>
    <row r="666" spans="14:32" ht="14.5" customHeight="1">
      <c r="N666">
        <v>663</v>
      </c>
      <c r="O666" s="4">
        <v>15120</v>
      </c>
      <c r="P666" s="3" t="s">
        <v>1657</v>
      </c>
      <c r="Q666" s="3" t="s">
        <v>1606</v>
      </c>
      <c r="R666" s="3" t="s">
        <v>436</v>
      </c>
      <c r="S666" s="3" t="s">
        <v>1647</v>
      </c>
      <c r="T666" s="3" t="str">
        <f t="shared" si="62"/>
        <v>คลองเกตุโคกสำโรงลพบุรี</v>
      </c>
      <c r="U666" s="3" t="s">
        <v>232</v>
      </c>
      <c r="V666" s="3" t="str">
        <f t="shared" si="63"/>
        <v/>
      </c>
      <c r="W666" s="3" t="e">
        <f t="shared" si="64"/>
        <v>#NUM!</v>
      </c>
      <c r="X666" s="3" t="str">
        <f t="shared" si="65"/>
        <v/>
      </c>
      <c r="Z666" s="2">
        <v>663</v>
      </c>
      <c r="AA666" s="3" t="s">
        <v>1658</v>
      </c>
      <c r="AB666" s="3" t="s">
        <v>443</v>
      </c>
      <c r="AC666" s="3" t="str">
        <f>IF(AB666='๑. ข้อมูลทั่วไป ๑'!$C$19,$Z666,"")</f>
        <v/>
      </c>
      <c r="AD666" s="3" t="e">
        <f t="shared" si="66"/>
        <v>#NUM!</v>
      </c>
      <c r="AE666" s="3" t="str">
        <f t="shared" si="67"/>
        <v/>
      </c>
      <c r="AF666" s="3" t="e">
        <f>IF($AE666='๑. ข้อมูลทั่วไป ๑'!$C$20,Info!$AD666,"")</f>
        <v>#NUM!</v>
      </c>
    </row>
    <row r="667" spans="14:32" ht="14.5" customHeight="1">
      <c r="N667">
        <v>664</v>
      </c>
      <c r="O667" s="4">
        <v>15120</v>
      </c>
      <c r="P667" s="3" t="s">
        <v>1659</v>
      </c>
      <c r="Q667" s="3" t="s">
        <v>1606</v>
      </c>
      <c r="R667" s="3" t="s">
        <v>436</v>
      </c>
      <c r="S667" s="3" t="s">
        <v>1647</v>
      </c>
      <c r="T667" s="3" t="str">
        <f t="shared" si="62"/>
        <v>สะแกราบโคกสำโรงลพบุรี</v>
      </c>
      <c r="U667" s="3" t="s">
        <v>232</v>
      </c>
      <c r="V667" s="3" t="str">
        <f t="shared" si="63"/>
        <v/>
      </c>
      <c r="W667" s="3" t="e">
        <f t="shared" si="64"/>
        <v>#NUM!</v>
      </c>
      <c r="X667" s="3" t="str">
        <f t="shared" si="65"/>
        <v/>
      </c>
      <c r="Z667" s="2">
        <v>664</v>
      </c>
      <c r="AA667" s="3" t="s">
        <v>1660</v>
      </c>
      <c r="AB667" s="3" t="s">
        <v>443</v>
      </c>
      <c r="AC667" s="3" t="str">
        <f>IF(AB667='๑. ข้อมูลทั่วไป ๑'!$C$19,$Z667,"")</f>
        <v/>
      </c>
      <c r="AD667" s="3" t="e">
        <f t="shared" si="66"/>
        <v>#NUM!</v>
      </c>
      <c r="AE667" s="3" t="str">
        <f t="shared" si="67"/>
        <v/>
      </c>
      <c r="AF667" s="3" t="e">
        <f>IF($AE667='๑. ข้อมูลทั่วไป ๑'!$C$20,Info!$AD667,"")</f>
        <v>#NUM!</v>
      </c>
    </row>
    <row r="668" spans="14:32" ht="14.5" customHeight="1">
      <c r="N668">
        <v>665</v>
      </c>
      <c r="O668" s="4">
        <v>15120</v>
      </c>
      <c r="P668" s="3" t="s">
        <v>1661</v>
      </c>
      <c r="Q668" s="3" t="s">
        <v>1606</v>
      </c>
      <c r="R668" s="3" t="s">
        <v>436</v>
      </c>
      <c r="S668" s="3" t="s">
        <v>1647</v>
      </c>
      <c r="T668" s="3" t="str">
        <f t="shared" si="62"/>
        <v>เพนียดโคกสำโรงลพบุรี</v>
      </c>
      <c r="U668" s="3" t="s">
        <v>232</v>
      </c>
      <c r="V668" s="3" t="str">
        <f t="shared" si="63"/>
        <v/>
      </c>
      <c r="W668" s="3" t="e">
        <f t="shared" si="64"/>
        <v>#NUM!</v>
      </c>
      <c r="X668" s="3" t="str">
        <f t="shared" si="65"/>
        <v/>
      </c>
      <c r="Z668" s="2">
        <v>665</v>
      </c>
      <c r="AA668" s="3" t="s">
        <v>1662</v>
      </c>
      <c r="AB668" s="3" t="s">
        <v>443</v>
      </c>
      <c r="AC668" s="3" t="str">
        <f>IF(AB668='๑. ข้อมูลทั่วไป ๑'!$C$19,$Z668,"")</f>
        <v/>
      </c>
      <c r="AD668" s="3" t="e">
        <f t="shared" si="66"/>
        <v>#NUM!</v>
      </c>
      <c r="AE668" s="3" t="str">
        <f t="shared" si="67"/>
        <v/>
      </c>
      <c r="AF668" s="3" t="e">
        <f>IF($AE668='๑. ข้อมูลทั่วไป ๑'!$C$20,Info!$AD668,"")</f>
        <v>#NUM!</v>
      </c>
    </row>
    <row r="669" spans="14:32" ht="14.5" customHeight="1">
      <c r="N669">
        <v>666</v>
      </c>
      <c r="O669" s="4">
        <v>15120</v>
      </c>
      <c r="P669" s="3" t="s">
        <v>1663</v>
      </c>
      <c r="Q669" s="3" t="s">
        <v>1606</v>
      </c>
      <c r="R669" s="3" t="s">
        <v>436</v>
      </c>
      <c r="S669" s="3" t="s">
        <v>1647</v>
      </c>
      <c r="T669" s="3" t="str">
        <f t="shared" si="62"/>
        <v>วังเพลิงโคกสำโรงลพบุรี</v>
      </c>
      <c r="U669" s="3" t="s">
        <v>232</v>
      </c>
      <c r="V669" s="3" t="str">
        <f t="shared" si="63"/>
        <v/>
      </c>
      <c r="W669" s="3" t="e">
        <f t="shared" si="64"/>
        <v>#NUM!</v>
      </c>
      <c r="X669" s="3" t="str">
        <f t="shared" si="65"/>
        <v/>
      </c>
      <c r="Z669" s="2">
        <v>666</v>
      </c>
      <c r="AA669" s="3" t="s">
        <v>1664</v>
      </c>
      <c r="AB669" s="3" t="s">
        <v>446</v>
      </c>
      <c r="AC669" s="3" t="str">
        <f>IF(AB669='๑. ข้อมูลทั่วไป ๑'!$C$19,$Z669,"")</f>
        <v/>
      </c>
      <c r="AD669" s="3" t="e">
        <f t="shared" si="66"/>
        <v>#NUM!</v>
      </c>
      <c r="AE669" s="3" t="str">
        <f t="shared" si="67"/>
        <v/>
      </c>
      <c r="AF669" s="3" t="e">
        <f>IF($AE669='๑. ข้อมูลทั่วไป ๑'!$C$20,Info!$AD669,"")</f>
        <v>#NUM!</v>
      </c>
    </row>
    <row r="670" spans="14:32" ht="14.5" customHeight="1">
      <c r="N670">
        <v>667</v>
      </c>
      <c r="O670" s="4">
        <v>15120</v>
      </c>
      <c r="P670" s="3" t="s">
        <v>1665</v>
      </c>
      <c r="Q670" s="3" t="s">
        <v>1606</v>
      </c>
      <c r="R670" s="3" t="s">
        <v>436</v>
      </c>
      <c r="S670" s="3" t="s">
        <v>1647</v>
      </c>
      <c r="T670" s="3" t="str">
        <f t="shared" si="62"/>
        <v>ดงมะรุมโคกสำโรงลพบุรี</v>
      </c>
      <c r="U670" s="3" t="s">
        <v>232</v>
      </c>
      <c r="V670" s="3" t="str">
        <f t="shared" si="63"/>
        <v/>
      </c>
      <c r="W670" s="3" t="e">
        <f t="shared" si="64"/>
        <v>#NUM!</v>
      </c>
      <c r="X670" s="3" t="str">
        <f t="shared" si="65"/>
        <v/>
      </c>
      <c r="Z670" s="2">
        <v>667</v>
      </c>
      <c r="AA670" s="3" t="s">
        <v>1666</v>
      </c>
      <c r="AB670" s="3" t="s">
        <v>446</v>
      </c>
      <c r="AC670" s="3" t="str">
        <f>IF(AB670='๑. ข้อมูลทั่วไป ๑'!$C$19,$Z670,"")</f>
        <v/>
      </c>
      <c r="AD670" s="3" t="e">
        <f t="shared" si="66"/>
        <v>#NUM!</v>
      </c>
      <c r="AE670" s="3" t="str">
        <f t="shared" si="67"/>
        <v/>
      </c>
      <c r="AF670" s="3" t="e">
        <f>IF($AE670='๑. ข้อมูลทั่วไป ๑'!$C$20,Info!$AD670,"")</f>
        <v>#NUM!</v>
      </c>
    </row>
    <row r="671" spans="14:32" ht="14.5" customHeight="1">
      <c r="N671">
        <v>668</v>
      </c>
      <c r="O671" s="4">
        <v>15120</v>
      </c>
      <c r="P671" s="3" t="s">
        <v>1667</v>
      </c>
      <c r="Q671" s="3" t="s">
        <v>1606</v>
      </c>
      <c r="R671" s="3" t="s">
        <v>436</v>
      </c>
      <c r="S671" s="3" t="s">
        <v>1647</v>
      </c>
      <c r="T671" s="3" t="str">
        <f t="shared" si="62"/>
        <v>วังขอนขว้างโคกสำโรงลพบุรี</v>
      </c>
      <c r="U671" s="3" t="s">
        <v>232</v>
      </c>
      <c r="V671" s="3" t="str">
        <f t="shared" si="63"/>
        <v/>
      </c>
      <c r="W671" s="3" t="e">
        <f t="shared" si="64"/>
        <v>#NUM!</v>
      </c>
      <c r="X671" s="3" t="str">
        <f t="shared" si="65"/>
        <v/>
      </c>
      <c r="Z671" s="2">
        <v>668</v>
      </c>
      <c r="AA671" s="3" t="s">
        <v>1668</v>
      </c>
      <c r="AB671" s="3" t="s">
        <v>446</v>
      </c>
      <c r="AC671" s="3" t="str">
        <f>IF(AB671='๑. ข้อมูลทั่วไป ๑'!$C$19,$Z671,"")</f>
        <v/>
      </c>
      <c r="AD671" s="3" t="e">
        <f t="shared" si="66"/>
        <v>#NUM!</v>
      </c>
      <c r="AE671" s="3" t="str">
        <f t="shared" si="67"/>
        <v/>
      </c>
      <c r="AF671" s="3" t="e">
        <f>IF($AE671='๑. ข้อมูลทั่วไป ๑'!$C$20,Info!$AD671,"")</f>
        <v>#NUM!</v>
      </c>
    </row>
    <row r="672" spans="14:32" ht="14.5" customHeight="1">
      <c r="N672">
        <v>669</v>
      </c>
      <c r="O672" s="4">
        <v>15120</v>
      </c>
      <c r="P672" s="3" t="s">
        <v>1669</v>
      </c>
      <c r="Q672" s="3" t="s">
        <v>1606</v>
      </c>
      <c r="R672" s="3" t="s">
        <v>436</v>
      </c>
      <c r="S672" s="3" t="s">
        <v>1647</v>
      </c>
      <c r="T672" s="3" t="str">
        <f t="shared" si="62"/>
        <v>วังจั่นโคกสำโรงลพบุรี</v>
      </c>
      <c r="U672" s="3" t="s">
        <v>232</v>
      </c>
      <c r="V672" s="3" t="str">
        <f t="shared" si="63"/>
        <v/>
      </c>
      <c r="W672" s="3" t="e">
        <f t="shared" si="64"/>
        <v>#NUM!</v>
      </c>
      <c r="X672" s="3" t="str">
        <f t="shared" si="65"/>
        <v/>
      </c>
      <c r="Z672" s="2">
        <v>669</v>
      </c>
      <c r="AA672" s="3" t="s">
        <v>1670</v>
      </c>
      <c r="AB672" s="3" t="s">
        <v>446</v>
      </c>
      <c r="AC672" s="3" t="str">
        <f>IF(AB672='๑. ข้อมูลทั่วไป ๑'!$C$19,$Z672,"")</f>
        <v/>
      </c>
      <c r="AD672" s="3" t="e">
        <f t="shared" si="66"/>
        <v>#NUM!</v>
      </c>
      <c r="AE672" s="3" t="str">
        <f t="shared" si="67"/>
        <v/>
      </c>
      <c r="AF672" s="3" t="e">
        <f>IF($AE672='๑. ข้อมูลทั่วไป ๑'!$C$20,Info!$AD672,"")</f>
        <v>#NUM!</v>
      </c>
    </row>
    <row r="673" spans="14:32" ht="14.5" customHeight="1">
      <c r="N673">
        <v>670</v>
      </c>
      <c r="O673" s="4">
        <v>15120</v>
      </c>
      <c r="P673" s="3" t="s">
        <v>445</v>
      </c>
      <c r="Q673" s="3" t="s">
        <v>1606</v>
      </c>
      <c r="R673" s="3" t="s">
        <v>436</v>
      </c>
      <c r="S673" s="3" t="s">
        <v>1647</v>
      </c>
      <c r="T673" s="3" t="str">
        <f t="shared" si="62"/>
        <v>หนองแขมโคกสำโรงลพบุรี</v>
      </c>
      <c r="U673" s="3" t="s">
        <v>232</v>
      </c>
      <c r="V673" s="3" t="str">
        <f t="shared" si="63"/>
        <v/>
      </c>
      <c r="W673" s="3" t="e">
        <f t="shared" si="64"/>
        <v>#NUM!</v>
      </c>
      <c r="X673" s="3" t="str">
        <f t="shared" si="65"/>
        <v/>
      </c>
      <c r="Z673" s="2">
        <v>670</v>
      </c>
      <c r="AA673" s="3" t="s">
        <v>1671</v>
      </c>
      <c r="AB673" s="3" t="s">
        <v>446</v>
      </c>
      <c r="AC673" s="3" t="str">
        <f>IF(AB673='๑. ข้อมูลทั่วไป ๑'!$C$19,$Z673,"")</f>
        <v/>
      </c>
      <c r="AD673" s="3" t="e">
        <f t="shared" si="66"/>
        <v>#NUM!</v>
      </c>
      <c r="AE673" s="3" t="str">
        <f t="shared" si="67"/>
        <v/>
      </c>
      <c r="AF673" s="3" t="e">
        <f>IF($AE673='๑. ข้อมูลทั่วไป ๑'!$C$20,Info!$AD673,"")</f>
        <v>#NUM!</v>
      </c>
    </row>
    <row r="674" spans="14:32" ht="14.5" customHeight="1">
      <c r="N674">
        <v>671</v>
      </c>
      <c r="O674" s="4">
        <v>15130</v>
      </c>
      <c r="P674" s="3" t="s">
        <v>1672</v>
      </c>
      <c r="Q674" s="3" t="s">
        <v>1608</v>
      </c>
      <c r="R674" s="3" t="s">
        <v>436</v>
      </c>
      <c r="S674" s="3" t="s">
        <v>1673</v>
      </c>
      <c r="T674" s="3" t="str">
        <f t="shared" si="62"/>
        <v>ลำนารายณ์ชัยบาดาลลพบุรี</v>
      </c>
      <c r="U674" s="3" t="s">
        <v>232</v>
      </c>
      <c r="V674" s="3" t="str">
        <f t="shared" si="63"/>
        <v/>
      </c>
      <c r="W674" s="3" t="e">
        <f t="shared" si="64"/>
        <v>#NUM!</v>
      </c>
      <c r="X674" s="3" t="str">
        <f t="shared" si="65"/>
        <v/>
      </c>
      <c r="Z674" s="2">
        <v>671</v>
      </c>
      <c r="AA674" s="3" t="s">
        <v>1674</v>
      </c>
      <c r="AB674" s="3" t="s">
        <v>446</v>
      </c>
      <c r="AC674" s="3" t="str">
        <f>IF(AB674='๑. ข้อมูลทั่วไป ๑'!$C$19,$Z674,"")</f>
        <v/>
      </c>
      <c r="AD674" s="3" t="e">
        <f t="shared" si="66"/>
        <v>#NUM!</v>
      </c>
      <c r="AE674" s="3" t="str">
        <f t="shared" si="67"/>
        <v/>
      </c>
      <c r="AF674" s="3" t="e">
        <f>IF($AE674='๑. ข้อมูลทั่วไป ๑'!$C$20,Info!$AD674,"")</f>
        <v>#NUM!</v>
      </c>
    </row>
    <row r="675" spans="14:32" ht="14.5" customHeight="1">
      <c r="N675">
        <v>672</v>
      </c>
      <c r="O675" s="4">
        <v>15130</v>
      </c>
      <c r="P675" s="3" t="s">
        <v>1675</v>
      </c>
      <c r="Q675" s="3" t="s">
        <v>1608</v>
      </c>
      <c r="R675" s="3" t="s">
        <v>436</v>
      </c>
      <c r="S675" s="3" t="s">
        <v>1673</v>
      </c>
      <c r="T675" s="3" t="str">
        <f t="shared" si="62"/>
        <v>ชัยนารายณ์ชัยบาดาลลพบุรี</v>
      </c>
      <c r="U675" s="3" t="s">
        <v>232</v>
      </c>
      <c r="V675" s="3" t="str">
        <f t="shared" si="63"/>
        <v/>
      </c>
      <c r="W675" s="3" t="e">
        <f t="shared" si="64"/>
        <v>#NUM!</v>
      </c>
      <c r="X675" s="3" t="str">
        <f t="shared" si="65"/>
        <v/>
      </c>
      <c r="Z675" s="2">
        <v>672</v>
      </c>
      <c r="AA675" s="3" t="s">
        <v>1676</v>
      </c>
      <c r="AB675" s="3" t="s">
        <v>446</v>
      </c>
      <c r="AC675" s="3" t="str">
        <f>IF(AB675='๑. ข้อมูลทั่วไป ๑'!$C$19,$Z675,"")</f>
        <v/>
      </c>
      <c r="AD675" s="3" t="e">
        <f t="shared" si="66"/>
        <v>#NUM!</v>
      </c>
      <c r="AE675" s="3" t="str">
        <f t="shared" si="67"/>
        <v/>
      </c>
      <c r="AF675" s="3" t="e">
        <f>IF($AE675='๑. ข้อมูลทั่วไป ๑'!$C$20,Info!$AD675,"")</f>
        <v>#NUM!</v>
      </c>
    </row>
    <row r="676" spans="14:32" ht="14.5" customHeight="1">
      <c r="N676">
        <v>673</v>
      </c>
      <c r="O676" s="4">
        <v>15130</v>
      </c>
      <c r="P676" s="3" t="s">
        <v>1677</v>
      </c>
      <c r="Q676" s="3" t="s">
        <v>1608</v>
      </c>
      <c r="R676" s="3" t="s">
        <v>436</v>
      </c>
      <c r="S676" s="3" t="s">
        <v>1673</v>
      </c>
      <c r="T676" s="3" t="str">
        <f t="shared" si="62"/>
        <v>ศิลาทิพย์ชัยบาดาลลพบุรี</v>
      </c>
      <c r="U676" s="3" t="s">
        <v>232</v>
      </c>
      <c r="V676" s="3" t="str">
        <f t="shared" si="63"/>
        <v/>
      </c>
      <c r="W676" s="3" t="e">
        <f t="shared" si="64"/>
        <v>#NUM!</v>
      </c>
      <c r="X676" s="3" t="str">
        <f t="shared" si="65"/>
        <v/>
      </c>
      <c r="Z676" s="2">
        <v>673</v>
      </c>
      <c r="AA676" s="3" t="s">
        <v>1678</v>
      </c>
      <c r="AB676" s="3" t="s">
        <v>446</v>
      </c>
      <c r="AC676" s="3" t="str">
        <f>IF(AB676='๑. ข้อมูลทั่วไป ๑'!$C$19,$Z676,"")</f>
        <v/>
      </c>
      <c r="AD676" s="3" t="e">
        <f t="shared" si="66"/>
        <v>#NUM!</v>
      </c>
      <c r="AE676" s="3" t="str">
        <f t="shared" si="67"/>
        <v/>
      </c>
      <c r="AF676" s="3" t="e">
        <f>IF($AE676='๑. ข้อมูลทั่วไป ๑'!$C$20,Info!$AD676,"")</f>
        <v>#NUM!</v>
      </c>
    </row>
    <row r="677" spans="14:32" ht="14.5" customHeight="1">
      <c r="N677">
        <v>674</v>
      </c>
      <c r="O677" s="4">
        <v>15130</v>
      </c>
      <c r="P677" s="3" t="s">
        <v>1679</v>
      </c>
      <c r="Q677" s="3" t="s">
        <v>1608</v>
      </c>
      <c r="R677" s="3" t="s">
        <v>436</v>
      </c>
      <c r="S677" s="3" t="s">
        <v>1673</v>
      </c>
      <c r="T677" s="3" t="str">
        <f t="shared" si="62"/>
        <v>ห้วยหินชัยบาดาลลพบุรี</v>
      </c>
      <c r="U677" s="3" t="s">
        <v>232</v>
      </c>
      <c r="V677" s="3" t="str">
        <f t="shared" si="63"/>
        <v/>
      </c>
      <c r="W677" s="3" t="e">
        <f t="shared" si="64"/>
        <v>#NUM!</v>
      </c>
      <c r="X677" s="3" t="str">
        <f t="shared" si="65"/>
        <v/>
      </c>
      <c r="Z677" s="2">
        <v>674</v>
      </c>
      <c r="AA677" s="3" t="s">
        <v>1680</v>
      </c>
      <c r="AB677" s="3" t="s">
        <v>446</v>
      </c>
      <c r="AC677" s="3" t="str">
        <f>IF(AB677='๑. ข้อมูลทั่วไป ๑'!$C$19,$Z677,"")</f>
        <v/>
      </c>
      <c r="AD677" s="3" t="e">
        <f t="shared" si="66"/>
        <v>#NUM!</v>
      </c>
      <c r="AE677" s="3" t="str">
        <f t="shared" si="67"/>
        <v/>
      </c>
      <c r="AF677" s="3" t="e">
        <f>IF($AE677='๑. ข้อมูลทั่วไป ๑'!$C$20,Info!$AD677,"")</f>
        <v>#NUM!</v>
      </c>
    </row>
    <row r="678" spans="14:32" ht="14.5" customHeight="1">
      <c r="N678">
        <v>675</v>
      </c>
      <c r="O678" s="4">
        <v>15230</v>
      </c>
      <c r="P678" s="3" t="s">
        <v>1681</v>
      </c>
      <c r="Q678" s="3" t="s">
        <v>1608</v>
      </c>
      <c r="R678" s="3" t="s">
        <v>436</v>
      </c>
      <c r="S678" s="3" t="s">
        <v>1673</v>
      </c>
      <c r="T678" s="3" t="str">
        <f t="shared" si="62"/>
        <v>ม่วงค่อมชัยบาดาลลพบุรี</v>
      </c>
      <c r="U678" s="3" t="s">
        <v>232</v>
      </c>
      <c r="V678" s="3" t="str">
        <f t="shared" si="63"/>
        <v/>
      </c>
      <c r="W678" s="3" t="e">
        <f t="shared" si="64"/>
        <v>#NUM!</v>
      </c>
      <c r="X678" s="3" t="str">
        <f t="shared" si="65"/>
        <v/>
      </c>
      <c r="Z678" s="2">
        <v>675</v>
      </c>
      <c r="AA678" s="3" t="s">
        <v>1682</v>
      </c>
      <c r="AB678" s="3" t="s">
        <v>446</v>
      </c>
      <c r="AC678" s="3" t="str">
        <f>IF(AB678='๑. ข้อมูลทั่วไป ๑'!$C$19,$Z678,"")</f>
        <v/>
      </c>
      <c r="AD678" s="3" t="e">
        <f t="shared" si="66"/>
        <v>#NUM!</v>
      </c>
      <c r="AE678" s="3" t="str">
        <f t="shared" si="67"/>
        <v/>
      </c>
      <c r="AF678" s="3" t="e">
        <f>IF($AE678='๑. ข้อมูลทั่วไป ๑'!$C$20,Info!$AD678,"")</f>
        <v>#NUM!</v>
      </c>
    </row>
    <row r="679" spans="14:32" ht="14.5" customHeight="1">
      <c r="N679">
        <v>676</v>
      </c>
      <c r="O679" s="4">
        <v>15130</v>
      </c>
      <c r="P679" s="3" t="s">
        <v>1683</v>
      </c>
      <c r="Q679" s="3" t="s">
        <v>1608</v>
      </c>
      <c r="R679" s="3" t="s">
        <v>436</v>
      </c>
      <c r="S679" s="3" t="s">
        <v>1673</v>
      </c>
      <c r="T679" s="3" t="str">
        <f t="shared" si="62"/>
        <v>บัวชุมชัยบาดาลลพบุรี</v>
      </c>
      <c r="U679" s="3" t="s">
        <v>232</v>
      </c>
      <c r="V679" s="3" t="str">
        <f t="shared" si="63"/>
        <v/>
      </c>
      <c r="W679" s="3" t="e">
        <f t="shared" si="64"/>
        <v>#NUM!</v>
      </c>
      <c r="X679" s="3" t="str">
        <f t="shared" si="65"/>
        <v/>
      </c>
      <c r="Z679" s="2">
        <v>676</v>
      </c>
      <c r="AA679" s="3" t="s">
        <v>1684</v>
      </c>
      <c r="AB679" s="3" t="s">
        <v>446</v>
      </c>
      <c r="AC679" s="3" t="str">
        <f>IF(AB679='๑. ข้อมูลทั่วไป ๑'!$C$19,$Z679,"")</f>
        <v/>
      </c>
      <c r="AD679" s="3" t="e">
        <f t="shared" si="66"/>
        <v>#NUM!</v>
      </c>
      <c r="AE679" s="3" t="str">
        <f t="shared" si="67"/>
        <v/>
      </c>
      <c r="AF679" s="3" t="e">
        <f>IF($AE679='๑. ข้อมูลทั่วไป ๑'!$C$20,Info!$AD679,"")</f>
        <v>#NUM!</v>
      </c>
    </row>
    <row r="680" spans="14:32" ht="14.5" customHeight="1">
      <c r="N680">
        <v>677</v>
      </c>
      <c r="O680" s="4">
        <v>15130</v>
      </c>
      <c r="P680" s="3" t="s">
        <v>1685</v>
      </c>
      <c r="Q680" s="3" t="s">
        <v>1608</v>
      </c>
      <c r="R680" s="3" t="s">
        <v>436</v>
      </c>
      <c r="S680" s="3" t="s">
        <v>1673</v>
      </c>
      <c r="T680" s="3" t="str">
        <f t="shared" si="62"/>
        <v>ท่าดินดำชัยบาดาลลพบุรี</v>
      </c>
      <c r="U680" s="3" t="s">
        <v>232</v>
      </c>
      <c r="V680" s="3" t="str">
        <f t="shared" si="63"/>
        <v/>
      </c>
      <c r="W680" s="3" t="e">
        <f t="shared" si="64"/>
        <v>#NUM!</v>
      </c>
      <c r="X680" s="3" t="str">
        <f t="shared" si="65"/>
        <v/>
      </c>
      <c r="Z680" s="2">
        <v>677</v>
      </c>
      <c r="AA680" s="3" t="s">
        <v>1686</v>
      </c>
      <c r="AB680" s="3" t="s">
        <v>446</v>
      </c>
      <c r="AC680" s="3" t="str">
        <f>IF(AB680='๑. ข้อมูลทั่วไป ๑'!$C$19,$Z680,"")</f>
        <v/>
      </c>
      <c r="AD680" s="3" t="e">
        <f t="shared" si="66"/>
        <v>#NUM!</v>
      </c>
      <c r="AE680" s="3" t="str">
        <f t="shared" si="67"/>
        <v/>
      </c>
      <c r="AF680" s="3" t="e">
        <f>IF($AE680='๑. ข้อมูลทั่วไป ๑'!$C$20,Info!$AD680,"")</f>
        <v>#NUM!</v>
      </c>
    </row>
    <row r="681" spans="14:32" ht="14.5" customHeight="1">
      <c r="N681">
        <v>678</v>
      </c>
      <c r="O681" s="4">
        <v>15230</v>
      </c>
      <c r="P681" s="3" t="s">
        <v>1687</v>
      </c>
      <c r="Q681" s="3" t="s">
        <v>1608</v>
      </c>
      <c r="R681" s="3" t="s">
        <v>436</v>
      </c>
      <c r="S681" s="3" t="s">
        <v>1673</v>
      </c>
      <c r="T681" s="3" t="str">
        <f t="shared" si="62"/>
        <v>มะกอกหวานชัยบาดาลลพบุรี</v>
      </c>
      <c r="U681" s="3" t="s">
        <v>232</v>
      </c>
      <c r="V681" s="3" t="str">
        <f t="shared" si="63"/>
        <v/>
      </c>
      <c r="W681" s="3" t="e">
        <f t="shared" si="64"/>
        <v>#NUM!</v>
      </c>
      <c r="X681" s="3" t="str">
        <f t="shared" si="65"/>
        <v/>
      </c>
      <c r="Z681" s="2">
        <v>678</v>
      </c>
      <c r="AA681" s="3" t="s">
        <v>1688</v>
      </c>
      <c r="AB681" s="3" t="s">
        <v>446</v>
      </c>
      <c r="AC681" s="3" t="str">
        <f>IF(AB681='๑. ข้อมูลทั่วไป ๑'!$C$19,$Z681,"")</f>
        <v/>
      </c>
      <c r="AD681" s="3" t="e">
        <f t="shared" si="66"/>
        <v>#NUM!</v>
      </c>
      <c r="AE681" s="3" t="str">
        <f t="shared" si="67"/>
        <v/>
      </c>
      <c r="AF681" s="3" t="e">
        <f>IF($AE681='๑. ข้อมูลทั่วไป ๑'!$C$20,Info!$AD681,"")</f>
        <v>#NUM!</v>
      </c>
    </row>
    <row r="682" spans="14:32" ht="14.5" customHeight="1">
      <c r="N682">
        <v>679</v>
      </c>
      <c r="O682" s="4">
        <v>15130</v>
      </c>
      <c r="P682" s="3" t="s">
        <v>1689</v>
      </c>
      <c r="Q682" s="3" t="s">
        <v>1608</v>
      </c>
      <c r="R682" s="3" t="s">
        <v>436</v>
      </c>
      <c r="S682" s="3" t="s">
        <v>1673</v>
      </c>
      <c r="T682" s="3" t="str">
        <f t="shared" si="62"/>
        <v>ซับตะเคียนชัยบาดาลลพบุรี</v>
      </c>
      <c r="U682" s="3" t="s">
        <v>232</v>
      </c>
      <c r="V682" s="3" t="str">
        <f t="shared" si="63"/>
        <v/>
      </c>
      <c r="W682" s="3" t="e">
        <f t="shared" si="64"/>
        <v>#NUM!</v>
      </c>
      <c r="X682" s="3" t="str">
        <f t="shared" si="65"/>
        <v/>
      </c>
      <c r="Z682" s="2">
        <v>679</v>
      </c>
      <c r="AA682" s="3" t="s">
        <v>1690</v>
      </c>
      <c r="AB682" s="3" t="s">
        <v>446</v>
      </c>
      <c r="AC682" s="3" t="str">
        <f>IF(AB682='๑. ข้อมูลทั่วไป ๑'!$C$19,$Z682,"")</f>
        <v/>
      </c>
      <c r="AD682" s="3" t="e">
        <f t="shared" si="66"/>
        <v>#NUM!</v>
      </c>
      <c r="AE682" s="3" t="str">
        <f t="shared" si="67"/>
        <v/>
      </c>
      <c r="AF682" s="3" t="e">
        <f>IF($AE682='๑. ข้อมูลทั่วไป ๑'!$C$20,Info!$AD682,"")</f>
        <v>#NUM!</v>
      </c>
    </row>
    <row r="683" spans="14:32" ht="14.5" customHeight="1">
      <c r="N683">
        <v>680</v>
      </c>
      <c r="O683" s="4">
        <v>15190</v>
      </c>
      <c r="P683" s="3" t="s">
        <v>1691</v>
      </c>
      <c r="Q683" s="3" t="s">
        <v>1608</v>
      </c>
      <c r="R683" s="3" t="s">
        <v>436</v>
      </c>
      <c r="S683" s="3" t="s">
        <v>1673</v>
      </c>
      <c r="T683" s="3" t="str">
        <f t="shared" si="62"/>
        <v>นาโสมชัยบาดาลลพบุรี</v>
      </c>
      <c r="U683" s="3" t="s">
        <v>232</v>
      </c>
      <c r="V683" s="3" t="str">
        <f t="shared" si="63"/>
        <v/>
      </c>
      <c r="W683" s="3" t="e">
        <f t="shared" si="64"/>
        <v>#NUM!</v>
      </c>
      <c r="X683" s="3" t="str">
        <f t="shared" si="65"/>
        <v/>
      </c>
      <c r="Z683" s="2">
        <v>680</v>
      </c>
      <c r="AA683" s="3" t="s">
        <v>1692</v>
      </c>
      <c r="AB683" s="3" t="s">
        <v>449</v>
      </c>
      <c r="AC683" s="3" t="str">
        <f>IF(AB683='๑. ข้อมูลทั่วไป ๑'!$C$19,$Z683,"")</f>
        <v/>
      </c>
      <c r="AD683" s="3" t="e">
        <f t="shared" si="66"/>
        <v>#NUM!</v>
      </c>
      <c r="AE683" s="3" t="str">
        <f t="shared" si="67"/>
        <v/>
      </c>
      <c r="AF683" s="3" t="e">
        <f>IF($AE683='๑. ข้อมูลทั่วไป ๑'!$C$20,Info!$AD683,"")</f>
        <v>#NUM!</v>
      </c>
    </row>
    <row r="684" spans="14:32" ht="14.5" customHeight="1">
      <c r="N684">
        <v>681</v>
      </c>
      <c r="O684" s="4">
        <v>15130</v>
      </c>
      <c r="P684" s="3" t="s">
        <v>1693</v>
      </c>
      <c r="Q684" s="3" t="s">
        <v>1608</v>
      </c>
      <c r="R684" s="3" t="s">
        <v>436</v>
      </c>
      <c r="S684" s="3" t="s">
        <v>1673</v>
      </c>
      <c r="T684" s="3" t="str">
        <f t="shared" si="62"/>
        <v>หนองยายโต๊ะชัยบาดาลลพบุรี</v>
      </c>
      <c r="U684" s="3" t="s">
        <v>232</v>
      </c>
      <c r="V684" s="3" t="str">
        <f t="shared" si="63"/>
        <v/>
      </c>
      <c r="W684" s="3" t="e">
        <f t="shared" si="64"/>
        <v>#NUM!</v>
      </c>
      <c r="X684" s="3" t="str">
        <f t="shared" si="65"/>
        <v/>
      </c>
      <c r="Z684" s="2">
        <v>681</v>
      </c>
      <c r="AA684" s="3" t="s">
        <v>1694</v>
      </c>
      <c r="AB684" s="3" t="s">
        <v>449</v>
      </c>
      <c r="AC684" s="3" t="str">
        <f>IF(AB684='๑. ข้อมูลทั่วไป ๑'!$C$19,$Z684,"")</f>
        <v/>
      </c>
      <c r="AD684" s="3" t="e">
        <f t="shared" si="66"/>
        <v>#NUM!</v>
      </c>
      <c r="AE684" s="3" t="str">
        <f t="shared" si="67"/>
        <v/>
      </c>
      <c r="AF684" s="3" t="e">
        <f>IF($AE684='๑. ข้อมูลทั่วไป ๑'!$C$20,Info!$AD684,"")</f>
        <v>#NUM!</v>
      </c>
    </row>
    <row r="685" spans="14:32" ht="14.5" customHeight="1">
      <c r="N685">
        <v>682</v>
      </c>
      <c r="O685" s="4">
        <v>15130</v>
      </c>
      <c r="P685" s="3" t="s">
        <v>1695</v>
      </c>
      <c r="Q685" s="3" t="s">
        <v>1608</v>
      </c>
      <c r="R685" s="3" t="s">
        <v>436</v>
      </c>
      <c r="S685" s="3" t="s">
        <v>1673</v>
      </c>
      <c r="T685" s="3" t="str">
        <f t="shared" si="62"/>
        <v>เกาะรังชัยบาดาลลพบุรี</v>
      </c>
      <c r="U685" s="3" t="s">
        <v>232</v>
      </c>
      <c r="V685" s="3" t="str">
        <f t="shared" si="63"/>
        <v/>
      </c>
      <c r="W685" s="3" t="e">
        <f t="shared" si="64"/>
        <v>#NUM!</v>
      </c>
      <c r="X685" s="3" t="str">
        <f t="shared" si="65"/>
        <v/>
      </c>
      <c r="Z685" s="2">
        <v>682</v>
      </c>
      <c r="AA685" s="3" t="s">
        <v>1696</v>
      </c>
      <c r="AB685" s="3" t="s">
        <v>449</v>
      </c>
      <c r="AC685" s="3" t="str">
        <f>IF(AB685='๑. ข้อมูลทั่วไป ๑'!$C$19,$Z685,"")</f>
        <v/>
      </c>
      <c r="AD685" s="3" t="e">
        <f t="shared" si="66"/>
        <v>#NUM!</v>
      </c>
      <c r="AE685" s="3" t="str">
        <f t="shared" si="67"/>
        <v/>
      </c>
      <c r="AF685" s="3" t="e">
        <f>IF($AE685='๑. ข้อมูลทั่วไป ๑'!$C$20,Info!$AD685,"")</f>
        <v>#NUM!</v>
      </c>
    </row>
    <row r="686" spans="14:32" ht="14.5" customHeight="1">
      <c r="N686">
        <v>683</v>
      </c>
      <c r="O686" s="4">
        <v>15130</v>
      </c>
      <c r="P686" s="3" t="s">
        <v>1697</v>
      </c>
      <c r="Q686" s="3" t="s">
        <v>1608</v>
      </c>
      <c r="R686" s="3" t="s">
        <v>436</v>
      </c>
      <c r="S686" s="3" t="s">
        <v>1673</v>
      </c>
      <c r="T686" s="3" t="str">
        <f t="shared" si="62"/>
        <v>ท่ามะนาวชัยบาดาลลพบุรี</v>
      </c>
      <c r="U686" s="3" t="s">
        <v>232</v>
      </c>
      <c r="V686" s="3" t="str">
        <f t="shared" si="63"/>
        <v/>
      </c>
      <c r="W686" s="3" t="e">
        <f t="shared" si="64"/>
        <v>#NUM!</v>
      </c>
      <c r="X686" s="3" t="str">
        <f t="shared" si="65"/>
        <v/>
      </c>
      <c r="Z686" s="2">
        <v>683</v>
      </c>
      <c r="AA686" s="3" t="s">
        <v>1698</v>
      </c>
      <c r="AB686" s="3" t="s">
        <v>449</v>
      </c>
      <c r="AC686" s="3" t="str">
        <f>IF(AB686='๑. ข้อมูลทั่วไป ๑'!$C$19,$Z686,"")</f>
        <v/>
      </c>
      <c r="AD686" s="3" t="e">
        <f t="shared" si="66"/>
        <v>#NUM!</v>
      </c>
      <c r="AE686" s="3" t="str">
        <f t="shared" si="67"/>
        <v/>
      </c>
      <c r="AF686" s="3" t="e">
        <f>IF($AE686='๑. ข้อมูลทั่วไป ๑'!$C$20,Info!$AD686,"")</f>
        <v>#NUM!</v>
      </c>
    </row>
    <row r="687" spans="14:32" ht="14.5" customHeight="1">
      <c r="N687">
        <v>684</v>
      </c>
      <c r="O687" s="4">
        <v>15130</v>
      </c>
      <c r="P687" s="3" t="s">
        <v>1699</v>
      </c>
      <c r="Q687" s="3" t="s">
        <v>1608</v>
      </c>
      <c r="R687" s="3" t="s">
        <v>436</v>
      </c>
      <c r="S687" s="3" t="s">
        <v>1673</v>
      </c>
      <c r="T687" s="3" t="str">
        <f t="shared" si="62"/>
        <v>นิคมลำนารายณ์ชัยบาดาลลพบุรี</v>
      </c>
      <c r="U687" s="3" t="s">
        <v>232</v>
      </c>
      <c r="V687" s="3" t="str">
        <f t="shared" si="63"/>
        <v/>
      </c>
      <c r="W687" s="3" t="e">
        <f t="shared" si="64"/>
        <v>#NUM!</v>
      </c>
      <c r="X687" s="3" t="str">
        <f t="shared" si="65"/>
        <v/>
      </c>
      <c r="Z687" s="2">
        <v>684</v>
      </c>
      <c r="AA687" s="3" t="s">
        <v>1700</v>
      </c>
      <c r="AB687" s="3" t="s">
        <v>449</v>
      </c>
      <c r="AC687" s="3" t="str">
        <f>IF(AB687='๑. ข้อมูลทั่วไป ๑'!$C$19,$Z687,"")</f>
        <v/>
      </c>
      <c r="AD687" s="3" t="e">
        <f t="shared" si="66"/>
        <v>#NUM!</v>
      </c>
      <c r="AE687" s="3" t="str">
        <f t="shared" si="67"/>
        <v/>
      </c>
      <c r="AF687" s="3" t="e">
        <f>IF($AE687='๑. ข้อมูลทั่วไป ๑'!$C$20,Info!$AD687,"")</f>
        <v>#NUM!</v>
      </c>
    </row>
    <row r="688" spans="14:32" ht="14.5" customHeight="1">
      <c r="N688">
        <v>685</v>
      </c>
      <c r="O688" s="4">
        <v>15230</v>
      </c>
      <c r="P688" s="3" t="s">
        <v>1608</v>
      </c>
      <c r="Q688" s="3" t="s">
        <v>1608</v>
      </c>
      <c r="R688" s="3" t="s">
        <v>436</v>
      </c>
      <c r="S688" s="3" t="s">
        <v>1673</v>
      </c>
      <c r="T688" s="3" t="str">
        <f t="shared" si="62"/>
        <v>ชัยบาดาลชัยบาดาลลพบุรี</v>
      </c>
      <c r="U688" s="3" t="s">
        <v>232</v>
      </c>
      <c r="V688" s="3" t="str">
        <f t="shared" si="63"/>
        <v/>
      </c>
      <c r="W688" s="3" t="e">
        <f t="shared" si="64"/>
        <v>#NUM!</v>
      </c>
      <c r="X688" s="3" t="str">
        <f t="shared" si="65"/>
        <v/>
      </c>
      <c r="Z688" s="2">
        <v>685</v>
      </c>
      <c r="AA688" s="3" t="s">
        <v>1701</v>
      </c>
      <c r="AB688" s="3" t="s">
        <v>449</v>
      </c>
      <c r="AC688" s="3" t="str">
        <f>IF(AB688='๑. ข้อมูลทั่วไป ๑'!$C$19,$Z688,"")</f>
        <v/>
      </c>
      <c r="AD688" s="3" t="e">
        <f t="shared" si="66"/>
        <v>#NUM!</v>
      </c>
      <c r="AE688" s="3" t="str">
        <f t="shared" si="67"/>
        <v/>
      </c>
      <c r="AF688" s="3" t="e">
        <f>IF($AE688='๑. ข้อมูลทั่วไป ๑'!$C$20,Info!$AD688,"")</f>
        <v>#NUM!</v>
      </c>
    </row>
    <row r="689" spans="14:32" ht="14.5" customHeight="1">
      <c r="N689">
        <v>686</v>
      </c>
      <c r="O689" s="4">
        <v>15130</v>
      </c>
      <c r="P689" s="3" t="s">
        <v>1702</v>
      </c>
      <c r="Q689" s="3" t="s">
        <v>1608</v>
      </c>
      <c r="R689" s="3" t="s">
        <v>436</v>
      </c>
      <c r="S689" s="3" t="s">
        <v>1673</v>
      </c>
      <c r="T689" s="3" t="str">
        <f t="shared" si="62"/>
        <v>บ้านใหม่สามัคคีชัยบาดาลลพบุรี</v>
      </c>
      <c r="U689" s="3" t="s">
        <v>232</v>
      </c>
      <c r="V689" s="3" t="str">
        <f t="shared" si="63"/>
        <v/>
      </c>
      <c r="W689" s="3" t="e">
        <f t="shared" si="64"/>
        <v>#NUM!</v>
      </c>
      <c r="X689" s="3" t="str">
        <f t="shared" si="65"/>
        <v/>
      </c>
      <c r="Z689" s="2">
        <v>686</v>
      </c>
      <c r="AA689" s="3" t="s">
        <v>1703</v>
      </c>
      <c r="AB689" s="3" t="s">
        <v>449</v>
      </c>
      <c r="AC689" s="3" t="str">
        <f>IF(AB689='๑. ข้อมูลทั่วไป ๑'!$C$19,$Z689,"")</f>
        <v/>
      </c>
      <c r="AD689" s="3" t="e">
        <f t="shared" si="66"/>
        <v>#NUM!</v>
      </c>
      <c r="AE689" s="3" t="str">
        <f t="shared" si="67"/>
        <v/>
      </c>
      <c r="AF689" s="3" t="e">
        <f>IF($AE689='๑. ข้อมูลทั่วไป ๑'!$C$20,Info!$AD689,"")</f>
        <v>#NUM!</v>
      </c>
    </row>
    <row r="690" spans="14:32" ht="14.5" customHeight="1">
      <c r="N690">
        <v>687</v>
      </c>
      <c r="O690" s="4">
        <v>15130</v>
      </c>
      <c r="P690" s="3" t="s">
        <v>1704</v>
      </c>
      <c r="Q690" s="3" t="s">
        <v>1608</v>
      </c>
      <c r="R690" s="3" t="s">
        <v>436</v>
      </c>
      <c r="S690" s="3" t="s">
        <v>1673</v>
      </c>
      <c r="T690" s="3" t="str">
        <f t="shared" si="62"/>
        <v>เขาแหลมชัยบาดาลลพบุรี</v>
      </c>
      <c r="U690" s="3" t="s">
        <v>232</v>
      </c>
      <c r="V690" s="3" t="str">
        <f t="shared" si="63"/>
        <v/>
      </c>
      <c r="W690" s="3" t="e">
        <f t="shared" si="64"/>
        <v>#NUM!</v>
      </c>
      <c r="X690" s="3" t="str">
        <f t="shared" si="65"/>
        <v/>
      </c>
      <c r="Z690" s="2">
        <v>687</v>
      </c>
      <c r="AA690" s="3" t="s">
        <v>1705</v>
      </c>
      <c r="AB690" s="3" t="s">
        <v>449</v>
      </c>
      <c r="AC690" s="3" t="str">
        <f>IF(AB690='๑. ข้อมูลทั่วไป ๑'!$C$19,$Z690,"")</f>
        <v/>
      </c>
      <c r="AD690" s="3" t="e">
        <f t="shared" si="66"/>
        <v>#NUM!</v>
      </c>
      <c r="AE690" s="3" t="str">
        <f t="shared" si="67"/>
        <v/>
      </c>
      <c r="AF690" s="3" t="e">
        <f>IF($AE690='๑. ข้อมูลทั่วไป ๑'!$C$20,Info!$AD690,"")</f>
        <v>#NUM!</v>
      </c>
    </row>
    <row r="691" spans="14:32" ht="14.5" customHeight="1">
      <c r="N691">
        <v>688</v>
      </c>
      <c r="O691" s="4">
        <v>15150</v>
      </c>
      <c r="P691" s="3" t="s">
        <v>1610</v>
      </c>
      <c r="Q691" s="3" t="s">
        <v>1610</v>
      </c>
      <c r="R691" s="3" t="s">
        <v>436</v>
      </c>
      <c r="S691" s="3" t="s">
        <v>1706</v>
      </c>
      <c r="T691" s="3" t="str">
        <f t="shared" si="62"/>
        <v>ท่าวุ้งท่าวุ้งลพบุรี</v>
      </c>
      <c r="U691" s="3" t="s">
        <v>232</v>
      </c>
      <c r="V691" s="3" t="str">
        <f t="shared" si="63"/>
        <v/>
      </c>
      <c r="W691" s="3" t="e">
        <f t="shared" si="64"/>
        <v>#NUM!</v>
      </c>
      <c r="X691" s="3" t="str">
        <f t="shared" si="65"/>
        <v/>
      </c>
      <c r="Z691" s="2">
        <v>688</v>
      </c>
      <c r="AA691" s="3" t="s">
        <v>1707</v>
      </c>
      <c r="AB691" s="3" t="s">
        <v>449</v>
      </c>
      <c r="AC691" s="3" t="str">
        <f>IF(AB691='๑. ข้อมูลทั่วไป ๑'!$C$19,$Z691,"")</f>
        <v/>
      </c>
      <c r="AD691" s="3" t="e">
        <f t="shared" si="66"/>
        <v>#NUM!</v>
      </c>
      <c r="AE691" s="3" t="str">
        <f t="shared" si="67"/>
        <v/>
      </c>
      <c r="AF691" s="3" t="e">
        <f>IF($AE691='๑. ข้อมูลทั่วไป ๑'!$C$20,Info!$AD691,"")</f>
        <v>#NUM!</v>
      </c>
    </row>
    <row r="692" spans="14:32" ht="14.5" customHeight="1">
      <c r="N692">
        <v>689</v>
      </c>
      <c r="O692" s="4">
        <v>15150</v>
      </c>
      <c r="P692" s="3" t="s">
        <v>1708</v>
      </c>
      <c r="Q692" s="3" t="s">
        <v>1610</v>
      </c>
      <c r="R692" s="3" t="s">
        <v>436</v>
      </c>
      <c r="S692" s="3" t="s">
        <v>1706</v>
      </c>
      <c r="T692" s="3" t="str">
        <f t="shared" si="62"/>
        <v>บางคู้ท่าวุ้งลพบุรี</v>
      </c>
      <c r="U692" s="3" t="s">
        <v>232</v>
      </c>
      <c r="V692" s="3" t="str">
        <f t="shared" si="63"/>
        <v/>
      </c>
      <c r="W692" s="3" t="e">
        <f t="shared" si="64"/>
        <v>#NUM!</v>
      </c>
      <c r="X692" s="3" t="str">
        <f t="shared" si="65"/>
        <v/>
      </c>
      <c r="Z692" s="2">
        <v>689</v>
      </c>
      <c r="AA692" s="3" t="s">
        <v>1709</v>
      </c>
      <c r="AB692" s="3" t="s">
        <v>449</v>
      </c>
      <c r="AC692" s="3" t="str">
        <f>IF(AB692='๑. ข้อมูลทั่วไป ๑'!$C$19,$Z692,"")</f>
        <v/>
      </c>
      <c r="AD692" s="3" t="e">
        <f t="shared" si="66"/>
        <v>#NUM!</v>
      </c>
      <c r="AE692" s="3" t="str">
        <f t="shared" si="67"/>
        <v/>
      </c>
      <c r="AF692" s="3" t="e">
        <f>IF($AE692='๑. ข้อมูลทั่วไป ๑'!$C$20,Info!$AD692,"")</f>
        <v>#NUM!</v>
      </c>
    </row>
    <row r="693" spans="14:32" ht="14.5" customHeight="1">
      <c r="N693">
        <v>690</v>
      </c>
      <c r="O693" s="4">
        <v>15150</v>
      </c>
      <c r="P693" s="3" t="s">
        <v>1710</v>
      </c>
      <c r="Q693" s="3" t="s">
        <v>1610</v>
      </c>
      <c r="R693" s="3" t="s">
        <v>436</v>
      </c>
      <c r="S693" s="3" t="s">
        <v>1706</v>
      </c>
      <c r="T693" s="3" t="str">
        <f t="shared" si="62"/>
        <v>โพตลาดแก้วท่าวุ้งลพบุรี</v>
      </c>
      <c r="U693" s="3" t="s">
        <v>232</v>
      </c>
      <c r="V693" s="3" t="str">
        <f t="shared" si="63"/>
        <v/>
      </c>
      <c r="W693" s="3" t="e">
        <f t="shared" si="64"/>
        <v>#NUM!</v>
      </c>
      <c r="X693" s="3" t="str">
        <f t="shared" si="65"/>
        <v/>
      </c>
      <c r="Z693" s="2">
        <v>690</v>
      </c>
      <c r="AA693" s="3" t="s">
        <v>1711</v>
      </c>
      <c r="AB693" s="3" t="s">
        <v>449</v>
      </c>
      <c r="AC693" s="3" t="str">
        <f>IF(AB693='๑. ข้อมูลทั่วไป ๑'!$C$19,$Z693,"")</f>
        <v/>
      </c>
      <c r="AD693" s="3" t="e">
        <f t="shared" si="66"/>
        <v>#NUM!</v>
      </c>
      <c r="AE693" s="3" t="str">
        <f t="shared" si="67"/>
        <v/>
      </c>
      <c r="AF693" s="3" t="e">
        <f>IF($AE693='๑. ข้อมูลทั่วไป ๑'!$C$20,Info!$AD693,"")</f>
        <v>#NUM!</v>
      </c>
    </row>
    <row r="694" spans="14:32" ht="14.5" customHeight="1">
      <c r="N694">
        <v>691</v>
      </c>
      <c r="O694" s="4">
        <v>15150</v>
      </c>
      <c r="P694" s="3" t="s">
        <v>1712</v>
      </c>
      <c r="Q694" s="3" t="s">
        <v>1610</v>
      </c>
      <c r="R694" s="3" t="s">
        <v>436</v>
      </c>
      <c r="S694" s="3" t="s">
        <v>1706</v>
      </c>
      <c r="T694" s="3" t="str">
        <f t="shared" si="62"/>
        <v>บางลี่ท่าวุ้งลพบุรี</v>
      </c>
      <c r="U694" s="3" t="s">
        <v>232</v>
      </c>
      <c r="V694" s="3" t="str">
        <f t="shared" si="63"/>
        <v/>
      </c>
      <c r="W694" s="3" t="e">
        <f t="shared" si="64"/>
        <v>#NUM!</v>
      </c>
      <c r="X694" s="3" t="str">
        <f t="shared" si="65"/>
        <v/>
      </c>
      <c r="Z694" s="2">
        <v>691</v>
      </c>
      <c r="AA694" s="3" t="s">
        <v>1713</v>
      </c>
      <c r="AB694" s="3" t="s">
        <v>449</v>
      </c>
      <c r="AC694" s="3" t="str">
        <f>IF(AB694='๑. ข้อมูลทั่วไป ๑'!$C$19,$Z694,"")</f>
        <v/>
      </c>
      <c r="AD694" s="3" t="e">
        <f t="shared" si="66"/>
        <v>#NUM!</v>
      </c>
      <c r="AE694" s="3" t="str">
        <f t="shared" si="67"/>
        <v/>
      </c>
      <c r="AF694" s="3" t="e">
        <f>IF($AE694='๑. ข้อมูลทั่วไป ๑'!$C$20,Info!$AD694,"")</f>
        <v>#NUM!</v>
      </c>
    </row>
    <row r="695" spans="14:32" ht="14.5" customHeight="1">
      <c r="N695">
        <v>692</v>
      </c>
      <c r="O695" s="4">
        <v>15150</v>
      </c>
      <c r="P695" s="3" t="s">
        <v>1714</v>
      </c>
      <c r="Q695" s="3" t="s">
        <v>1610</v>
      </c>
      <c r="R695" s="3" t="s">
        <v>436</v>
      </c>
      <c r="S695" s="3" t="s">
        <v>1706</v>
      </c>
      <c r="T695" s="3" t="str">
        <f t="shared" si="62"/>
        <v>บางงาท่าวุ้งลพบุรี</v>
      </c>
      <c r="U695" s="3" t="s">
        <v>232</v>
      </c>
      <c r="V695" s="3" t="str">
        <f t="shared" si="63"/>
        <v/>
      </c>
      <c r="W695" s="3" t="e">
        <f t="shared" si="64"/>
        <v>#NUM!</v>
      </c>
      <c r="X695" s="3" t="str">
        <f t="shared" si="65"/>
        <v/>
      </c>
      <c r="Z695" s="2">
        <v>692</v>
      </c>
      <c r="AA695" s="3" t="s">
        <v>1715</v>
      </c>
      <c r="AB695" s="3" t="s">
        <v>449</v>
      </c>
      <c r="AC695" s="3" t="str">
        <f>IF(AB695='๑. ข้อมูลทั่วไป ๑'!$C$19,$Z695,"")</f>
        <v/>
      </c>
      <c r="AD695" s="3" t="e">
        <f t="shared" si="66"/>
        <v>#NUM!</v>
      </c>
      <c r="AE695" s="3" t="str">
        <f t="shared" si="67"/>
        <v/>
      </c>
      <c r="AF695" s="3" t="e">
        <f>IF($AE695='๑. ข้อมูลทั่วไป ๑'!$C$20,Info!$AD695,"")</f>
        <v>#NUM!</v>
      </c>
    </row>
    <row r="696" spans="14:32" ht="14.5" customHeight="1">
      <c r="N696">
        <v>693</v>
      </c>
      <c r="O696" s="4">
        <v>15150</v>
      </c>
      <c r="P696" s="3" t="s">
        <v>1716</v>
      </c>
      <c r="Q696" s="3" t="s">
        <v>1610</v>
      </c>
      <c r="R696" s="3" t="s">
        <v>436</v>
      </c>
      <c r="S696" s="3" t="s">
        <v>1706</v>
      </c>
      <c r="T696" s="3" t="str">
        <f t="shared" si="62"/>
        <v>โคกสลุดท่าวุ้งลพบุรี</v>
      </c>
      <c r="U696" s="3" t="s">
        <v>232</v>
      </c>
      <c r="V696" s="3" t="str">
        <f t="shared" si="63"/>
        <v/>
      </c>
      <c r="W696" s="3" t="e">
        <f t="shared" si="64"/>
        <v>#NUM!</v>
      </c>
      <c r="X696" s="3" t="str">
        <f t="shared" si="65"/>
        <v/>
      </c>
      <c r="Z696" s="2">
        <v>693</v>
      </c>
      <c r="AA696" s="3" t="s">
        <v>1717</v>
      </c>
      <c r="AB696" s="3" t="s">
        <v>449</v>
      </c>
      <c r="AC696" s="3" t="str">
        <f>IF(AB696='๑. ข้อมูลทั่วไป ๑'!$C$19,$Z696,"")</f>
        <v/>
      </c>
      <c r="AD696" s="3" t="e">
        <f t="shared" si="66"/>
        <v>#NUM!</v>
      </c>
      <c r="AE696" s="3" t="str">
        <f t="shared" si="67"/>
        <v/>
      </c>
      <c r="AF696" s="3" t="e">
        <f>IF($AE696='๑. ข้อมูลทั่วไป ๑'!$C$20,Info!$AD696,"")</f>
        <v>#NUM!</v>
      </c>
    </row>
    <row r="697" spans="14:32" ht="14.5" customHeight="1">
      <c r="N697">
        <v>694</v>
      </c>
      <c r="O697" s="4">
        <v>15180</v>
      </c>
      <c r="P697" s="3" t="s">
        <v>1718</v>
      </c>
      <c r="Q697" s="3" t="s">
        <v>1610</v>
      </c>
      <c r="R697" s="3" t="s">
        <v>436</v>
      </c>
      <c r="S697" s="3" t="s">
        <v>1706</v>
      </c>
      <c r="T697" s="3" t="str">
        <f t="shared" si="62"/>
        <v>เขาสมอคอนท่าวุ้งลพบุรี</v>
      </c>
      <c r="U697" s="3" t="s">
        <v>232</v>
      </c>
      <c r="V697" s="3" t="str">
        <f t="shared" si="63"/>
        <v/>
      </c>
      <c r="W697" s="3" t="e">
        <f t="shared" si="64"/>
        <v>#NUM!</v>
      </c>
      <c r="X697" s="3" t="str">
        <f t="shared" si="65"/>
        <v/>
      </c>
      <c r="Z697" s="2">
        <v>694</v>
      </c>
      <c r="AA697" s="3" t="s">
        <v>1719</v>
      </c>
      <c r="AB697" s="3" t="s">
        <v>449</v>
      </c>
      <c r="AC697" s="3" t="str">
        <f>IF(AB697='๑. ข้อมูลทั่วไป ๑'!$C$19,$Z697,"")</f>
        <v/>
      </c>
      <c r="AD697" s="3" t="e">
        <f t="shared" si="66"/>
        <v>#NUM!</v>
      </c>
      <c r="AE697" s="3" t="str">
        <f t="shared" si="67"/>
        <v/>
      </c>
      <c r="AF697" s="3" t="e">
        <f>IF($AE697='๑. ข้อมูลทั่วไป ๑'!$C$20,Info!$AD697,"")</f>
        <v>#NUM!</v>
      </c>
    </row>
    <row r="698" spans="14:32" ht="14.5" customHeight="1">
      <c r="N698">
        <v>695</v>
      </c>
      <c r="O698" s="4">
        <v>15150</v>
      </c>
      <c r="P698" s="3" t="s">
        <v>1720</v>
      </c>
      <c r="Q698" s="3" t="s">
        <v>1610</v>
      </c>
      <c r="R698" s="3" t="s">
        <v>436</v>
      </c>
      <c r="S698" s="3" t="s">
        <v>1706</v>
      </c>
      <c r="T698" s="3" t="str">
        <f t="shared" si="62"/>
        <v>หัวสำโรงท่าวุ้งลพบุรี</v>
      </c>
      <c r="U698" s="3" t="s">
        <v>232</v>
      </c>
      <c r="V698" s="3" t="str">
        <f t="shared" si="63"/>
        <v/>
      </c>
      <c r="W698" s="3" t="e">
        <f t="shared" si="64"/>
        <v>#NUM!</v>
      </c>
      <c r="X698" s="3" t="str">
        <f t="shared" si="65"/>
        <v/>
      </c>
      <c r="Z698" s="2">
        <v>695</v>
      </c>
      <c r="AA698" s="3" t="s">
        <v>1721</v>
      </c>
      <c r="AB698" s="3" t="s">
        <v>449</v>
      </c>
      <c r="AC698" s="3" t="str">
        <f>IF(AB698='๑. ข้อมูลทั่วไป ๑'!$C$19,$Z698,"")</f>
        <v/>
      </c>
      <c r="AD698" s="3" t="e">
        <f t="shared" si="66"/>
        <v>#NUM!</v>
      </c>
      <c r="AE698" s="3" t="str">
        <f t="shared" si="67"/>
        <v/>
      </c>
      <c r="AF698" s="3" t="e">
        <f>IF($AE698='๑. ข้อมูลทั่วไป ๑'!$C$20,Info!$AD698,"")</f>
        <v>#NUM!</v>
      </c>
    </row>
    <row r="699" spans="14:32" ht="14.5" customHeight="1">
      <c r="N699">
        <v>696</v>
      </c>
      <c r="O699" s="4">
        <v>15150</v>
      </c>
      <c r="P699" s="3" t="s">
        <v>1722</v>
      </c>
      <c r="Q699" s="3" t="s">
        <v>1610</v>
      </c>
      <c r="R699" s="3" t="s">
        <v>436</v>
      </c>
      <c r="S699" s="3" t="s">
        <v>1706</v>
      </c>
      <c r="T699" s="3" t="str">
        <f t="shared" si="62"/>
        <v>ลาดสาลี่ท่าวุ้งลพบุรี</v>
      </c>
      <c r="U699" s="3" t="s">
        <v>232</v>
      </c>
      <c r="V699" s="3" t="str">
        <f t="shared" si="63"/>
        <v/>
      </c>
      <c r="W699" s="3" t="e">
        <f t="shared" si="64"/>
        <v>#NUM!</v>
      </c>
      <c r="X699" s="3" t="str">
        <f t="shared" si="65"/>
        <v/>
      </c>
      <c r="Z699" s="2">
        <v>696</v>
      </c>
      <c r="AA699" s="3" t="s">
        <v>1723</v>
      </c>
      <c r="AB699" s="3" t="s">
        <v>449</v>
      </c>
      <c r="AC699" s="3" t="str">
        <f>IF(AB699='๑. ข้อมูลทั่วไป ๑'!$C$19,$Z699,"")</f>
        <v/>
      </c>
      <c r="AD699" s="3" t="e">
        <f t="shared" si="66"/>
        <v>#NUM!</v>
      </c>
      <c r="AE699" s="3" t="str">
        <f t="shared" si="67"/>
        <v/>
      </c>
      <c r="AF699" s="3" t="e">
        <f>IF($AE699='๑. ข้อมูลทั่วไป ๑'!$C$20,Info!$AD699,"")</f>
        <v>#NUM!</v>
      </c>
    </row>
    <row r="700" spans="14:32" ht="14.5" customHeight="1">
      <c r="N700">
        <v>697</v>
      </c>
      <c r="O700" s="4">
        <v>15150</v>
      </c>
      <c r="P700" s="3" t="s">
        <v>1724</v>
      </c>
      <c r="Q700" s="3" t="s">
        <v>1610</v>
      </c>
      <c r="R700" s="3" t="s">
        <v>436</v>
      </c>
      <c r="S700" s="3" t="s">
        <v>1706</v>
      </c>
      <c r="T700" s="3" t="str">
        <f t="shared" si="62"/>
        <v>บ้านเบิกท่าวุ้งลพบุรี</v>
      </c>
      <c r="U700" s="3" t="s">
        <v>232</v>
      </c>
      <c r="V700" s="3" t="str">
        <f t="shared" si="63"/>
        <v/>
      </c>
      <c r="W700" s="3" t="e">
        <f t="shared" si="64"/>
        <v>#NUM!</v>
      </c>
      <c r="X700" s="3" t="str">
        <f t="shared" si="65"/>
        <v/>
      </c>
      <c r="Z700" s="2">
        <v>697</v>
      </c>
      <c r="AA700" s="3" t="s">
        <v>1725</v>
      </c>
      <c r="AB700" s="3" t="s">
        <v>449</v>
      </c>
      <c r="AC700" s="3" t="str">
        <f>IF(AB700='๑. ข้อมูลทั่วไป ๑'!$C$19,$Z700,"")</f>
        <v/>
      </c>
      <c r="AD700" s="3" t="e">
        <f t="shared" si="66"/>
        <v>#NUM!</v>
      </c>
      <c r="AE700" s="3" t="str">
        <f t="shared" si="67"/>
        <v/>
      </c>
      <c r="AF700" s="3" t="e">
        <f>IF($AE700='๑. ข้อมูลทั่วไป ๑'!$C$20,Info!$AD700,"")</f>
        <v>#NUM!</v>
      </c>
    </row>
    <row r="701" spans="14:32" ht="14.5" customHeight="1">
      <c r="N701">
        <v>698</v>
      </c>
      <c r="O701" s="4">
        <v>15150</v>
      </c>
      <c r="P701" s="3" t="s">
        <v>1726</v>
      </c>
      <c r="Q701" s="3" t="s">
        <v>1610</v>
      </c>
      <c r="R701" s="3" t="s">
        <v>436</v>
      </c>
      <c r="S701" s="3" t="s">
        <v>1706</v>
      </c>
      <c r="T701" s="3" t="str">
        <f t="shared" si="62"/>
        <v>มุจลินท์ท่าวุ้งลพบุรี</v>
      </c>
      <c r="U701" s="3" t="s">
        <v>232</v>
      </c>
      <c r="V701" s="3" t="str">
        <f t="shared" si="63"/>
        <v/>
      </c>
      <c r="W701" s="3" t="e">
        <f t="shared" si="64"/>
        <v>#NUM!</v>
      </c>
      <c r="X701" s="3" t="str">
        <f t="shared" si="65"/>
        <v/>
      </c>
      <c r="Z701" s="2">
        <v>698</v>
      </c>
      <c r="AA701" s="3" t="s">
        <v>1727</v>
      </c>
      <c r="AB701" s="3" t="s">
        <v>449</v>
      </c>
      <c r="AC701" s="3" t="str">
        <f>IF(AB701='๑. ข้อมูลทั่วไป ๑'!$C$19,$Z701,"")</f>
        <v/>
      </c>
      <c r="AD701" s="3" t="e">
        <f t="shared" si="66"/>
        <v>#NUM!</v>
      </c>
      <c r="AE701" s="3" t="str">
        <f t="shared" si="67"/>
        <v/>
      </c>
      <c r="AF701" s="3" t="e">
        <f>IF($AE701='๑. ข้อมูลทั่วไป ๑'!$C$20,Info!$AD701,"")</f>
        <v>#NUM!</v>
      </c>
    </row>
    <row r="702" spans="14:32" ht="14.5" customHeight="1">
      <c r="N702">
        <v>699</v>
      </c>
      <c r="O702" s="4">
        <v>15110</v>
      </c>
      <c r="P702" s="3" t="s">
        <v>1728</v>
      </c>
      <c r="Q702" s="3" t="s">
        <v>1612</v>
      </c>
      <c r="R702" s="3" t="s">
        <v>436</v>
      </c>
      <c r="S702" s="3" t="s">
        <v>1729</v>
      </c>
      <c r="T702" s="3" t="str">
        <f t="shared" si="62"/>
        <v>ไผ่ใหญ่บ้านหมี่ลพบุรี</v>
      </c>
      <c r="U702" s="3" t="s">
        <v>232</v>
      </c>
      <c r="V702" s="3" t="str">
        <f t="shared" si="63"/>
        <v/>
      </c>
      <c r="W702" s="3" t="e">
        <f t="shared" si="64"/>
        <v>#NUM!</v>
      </c>
      <c r="X702" s="3" t="str">
        <f t="shared" si="65"/>
        <v/>
      </c>
      <c r="Z702" s="2">
        <v>699</v>
      </c>
      <c r="AA702" s="3" t="s">
        <v>1730</v>
      </c>
      <c r="AB702" s="3" t="s">
        <v>449</v>
      </c>
      <c r="AC702" s="3" t="str">
        <f>IF(AB702='๑. ข้อมูลทั่วไป ๑'!$C$19,$Z702,"")</f>
        <v/>
      </c>
      <c r="AD702" s="3" t="e">
        <f t="shared" si="66"/>
        <v>#NUM!</v>
      </c>
      <c r="AE702" s="3" t="str">
        <f t="shared" si="67"/>
        <v/>
      </c>
      <c r="AF702" s="3" t="e">
        <f>IF($AE702='๑. ข้อมูลทั่วไป ๑'!$C$20,Info!$AD702,"")</f>
        <v>#NUM!</v>
      </c>
    </row>
    <row r="703" spans="14:32" ht="14.5" customHeight="1">
      <c r="N703">
        <v>700</v>
      </c>
      <c r="O703" s="4">
        <v>15110</v>
      </c>
      <c r="P703" s="3" t="s">
        <v>1731</v>
      </c>
      <c r="Q703" s="3" t="s">
        <v>1612</v>
      </c>
      <c r="R703" s="3" t="s">
        <v>436</v>
      </c>
      <c r="S703" s="3" t="s">
        <v>1729</v>
      </c>
      <c r="T703" s="3" t="str">
        <f t="shared" si="62"/>
        <v>บ้านทรายบ้านหมี่ลพบุรี</v>
      </c>
      <c r="U703" s="3" t="s">
        <v>232</v>
      </c>
      <c r="V703" s="3" t="str">
        <f t="shared" si="63"/>
        <v/>
      </c>
      <c r="W703" s="3" t="e">
        <f t="shared" si="64"/>
        <v>#NUM!</v>
      </c>
      <c r="X703" s="3" t="str">
        <f t="shared" si="65"/>
        <v/>
      </c>
      <c r="Z703" s="2">
        <v>700</v>
      </c>
      <c r="AA703" s="3" t="s">
        <v>1732</v>
      </c>
      <c r="AB703" s="3" t="s">
        <v>449</v>
      </c>
      <c r="AC703" s="3" t="str">
        <f>IF(AB703='๑. ข้อมูลทั่วไป ๑'!$C$19,$Z703,"")</f>
        <v/>
      </c>
      <c r="AD703" s="3" t="e">
        <f t="shared" si="66"/>
        <v>#NUM!</v>
      </c>
      <c r="AE703" s="3" t="str">
        <f t="shared" si="67"/>
        <v/>
      </c>
      <c r="AF703" s="3" t="e">
        <f>IF($AE703='๑. ข้อมูลทั่วไป ๑'!$C$20,Info!$AD703,"")</f>
        <v>#NUM!</v>
      </c>
    </row>
    <row r="704" spans="14:32" ht="14.5" customHeight="1">
      <c r="N704">
        <v>701</v>
      </c>
      <c r="O704" s="4">
        <v>15110</v>
      </c>
      <c r="P704" s="3" t="s">
        <v>1733</v>
      </c>
      <c r="Q704" s="3" t="s">
        <v>1612</v>
      </c>
      <c r="R704" s="3" t="s">
        <v>436</v>
      </c>
      <c r="S704" s="3" t="s">
        <v>1729</v>
      </c>
      <c r="T704" s="3" t="str">
        <f t="shared" si="62"/>
        <v>บ้านกล้วยบ้านหมี่ลพบุรี</v>
      </c>
      <c r="U704" s="3" t="s">
        <v>232</v>
      </c>
      <c r="V704" s="3" t="str">
        <f t="shared" si="63"/>
        <v/>
      </c>
      <c r="W704" s="3" t="e">
        <f t="shared" si="64"/>
        <v>#NUM!</v>
      </c>
      <c r="X704" s="3" t="str">
        <f t="shared" si="65"/>
        <v/>
      </c>
      <c r="Z704" s="2">
        <v>701</v>
      </c>
      <c r="AA704" s="3" t="s">
        <v>1734</v>
      </c>
      <c r="AB704" s="3" t="s">
        <v>449</v>
      </c>
      <c r="AC704" s="3" t="str">
        <f>IF(AB704='๑. ข้อมูลทั่วไป ๑'!$C$19,$Z704,"")</f>
        <v/>
      </c>
      <c r="AD704" s="3" t="e">
        <f t="shared" si="66"/>
        <v>#NUM!</v>
      </c>
      <c r="AE704" s="3" t="str">
        <f t="shared" si="67"/>
        <v/>
      </c>
      <c r="AF704" s="3" t="e">
        <f>IF($AE704='๑. ข้อมูลทั่วไป ๑'!$C$20,Info!$AD704,"")</f>
        <v>#NUM!</v>
      </c>
    </row>
    <row r="705" spans="14:32" ht="14.5" customHeight="1">
      <c r="N705">
        <v>702</v>
      </c>
      <c r="O705" s="4">
        <v>15110</v>
      </c>
      <c r="P705" s="3" t="s">
        <v>1735</v>
      </c>
      <c r="Q705" s="3" t="s">
        <v>1612</v>
      </c>
      <c r="R705" s="3" t="s">
        <v>436</v>
      </c>
      <c r="S705" s="3" t="s">
        <v>1729</v>
      </c>
      <c r="T705" s="3" t="str">
        <f t="shared" si="62"/>
        <v>ดงพลับบ้านหมี่ลพบุรี</v>
      </c>
      <c r="U705" s="3" t="s">
        <v>232</v>
      </c>
      <c r="V705" s="3" t="str">
        <f t="shared" si="63"/>
        <v/>
      </c>
      <c r="W705" s="3" t="e">
        <f t="shared" si="64"/>
        <v>#NUM!</v>
      </c>
      <c r="X705" s="3" t="str">
        <f t="shared" si="65"/>
        <v/>
      </c>
      <c r="Z705" s="2">
        <v>702</v>
      </c>
      <c r="AA705" s="3" t="s">
        <v>1736</v>
      </c>
      <c r="AB705" s="3" t="s">
        <v>451</v>
      </c>
      <c r="AC705" s="3" t="str">
        <f>IF(AB705='๑. ข้อมูลทั่วไป ๑'!$C$19,$Z705,"")</f>
        <v/>
      </c>
      <c r="AD705" s="3" t="e">
        <f t="shared" si="66"/>
        <v>#NUM!</v>
      </c>
      <c r="AE705" s="3" t="str">
        <f t="shared" si="67"/>
        <v/>
      </c>
      <c r="AF705" s="3" t="e">
        <f>IF($AE705='๑. ข้อมูลทั่วไป ๑'!$C$20,Info!$AD705,"")</f>
        <v>#NUM!</v>
      </c>
    </row>
    <row r="706" spans="14:32" ht="14.5" customHeight="1">
      <c r="N706">
        <v>703</v>
      </c>
      <c r="O706" s="4">
        <v>15180</v>
      </c>
      <c r="P706" s="3" t="s">
        <v>1737</v>
      </c>
      <c r="Q706" s="3" t="s">
        <v>1612</v>
      </c>
      <c r="R706" s="3" t="s">
        <v>436</v>
      </c>
      <c r="S706" s="3" t="s">
        <v>1729</v>
      </c>
      <c r="T706" s="3" t="str">
        <f t="shared" si="62"/>
        <v>บ้านชีบ้านหมี่ลพบุรี</v>
      </c>
      <c r="U706" s="3" t="s">
        <v>232</v>
      </c>
      <c r="V706" s="3" t="str">
        <f t="shared" si="63"/>
        <v/>
      </c>
      <c r="W706" s="3" t="e">
        <f t="shared" si="64"/>
        <v>#NUM!</v>
      </c>
      <c r="X706" s="3" t="str">
        <f t="shared" si="65"/>
        <v/>
      </c>
      <c r="Z706" s="2">
        <v>703</v>
      </c>
      <c r="AA706" s="3" t="s">
        <v>1738</v>
      </c>
      <c r="AB706" s="3" t="s">
        <v>451</v>
      </c>
      <c r="AC706" s="3" t="str">
        <f>IF(AB706='๑. ข้อมูลทั่วไป ๑'!$C$19,$Z706,"")</f>
        <v/>
      </c>
      <c r="AD706" s="3" t="e">
        <f t="shared" si="66"/>
        <v>#NUM!</v>
      </c>
      <c r="AE706" s="3" t="str">
        <f t="shared" si="67"/>
        <v/>
      </c>
      <c r="AF706" s="3" t="e">
        <f>IF($AE706='๑. ข้อมูลทั่วไป ๑'!$C$20,Info!$AD706,"")</f>
        <v>#NUM!</v>
      </c>
    </row>
    <row r="707" spans="14:32" ht="14.5" customHeight="1">
      <c r="N707">
        <v>704</v>
      </c>
      <c r="O707" s="4">
        <v>15110</v>
      </c>
      <c r="P707" s="3" t="s">
        <v>1739</v>
      </c>
      <c r="Q707" s="3" t="s">
        <v>1612</v>
      </c>
      <c r="R707" s="3" t="s">
        <v>436</v>
      </c>
      <c r="S707" s="3" t="s">
        <v>1729</v>
      </c>
      <c r="T707" s="3" t="str">
        <f t="shared" si="62"/>
        <v>พุคาบ้านหมี่ลพบุรี</v>
      </c>
      <c r="U707" s="3" t="s">
        <v>232</v>
      </c>
      <c r="V707" s="3" t="str">
        <f t="shared" si="63"/>
        <v/>
      </c>
      <c r="W707" s="3" t="e">
        <f t="shared" si="64"/>
        <v>#NUM!</v>
      </c>
      <c r="X707" s="3" t="str">
        <f t="shared" si="65"/>
        <v/>
      </c>
      <c r="Z707" s="2">
        <v>704</v>
      </c>
      <c r="AA707" s="3" t="s">
        <v>1740</v>
      </c>
      <c r="AB707" s="3" t="s">
        <v>451</v>
      </c>
      <c r="AC707" s="3" t="str">
        <f>IF(AB707='๑. ข้อมูลทั่วไป ๑'!$C$19,$Z707,"")</f>
        <v/>
      </c>
      <c r="AD707" s="3" t="e">
        <f t="shared" si="66"/>
        <v>#NUM!</v>
      </c>
      <c r="AE707" s="3" t="str">
        <f t="shared" si="67"/>
        <v/>
      </c>
      <c r="AF707" s="3" t="e">
        <f>IF($AE707='๑. ข้อมูลทั่วไป ๑'!$C$20,Info!$AD707,"")</f>
        <v>#NUM!</v>
      </c>
    </row>
    <row r="708" spans="14:32" ht="14.5" customHeight="1">
      <c r="N708">
        <v>705</v>
      </c>
      <c r="O708" s="4">
        <v>15110</v>
      </c>
      <c r="P708" s="3" t="s">
        <v>1741</v>
      </c>
      <c r="Q708" s="3" t="s">
        <v>1612</v>
      </c>
      <c r="R708" s="3" t="s">
        <v>436</v>
      </c>
      <c r="S708" s="3" t="s">
        <v>1729</v>
      </c>
      <c r="T708" s="3" t="str">
        <f t="shared" si="62"/>
        <v>หินปักบ้านหมี่ลพบุรี</v>
      </c>
      <c r="U708" s="3" t="s">
        <v>232</v>
      </c>
      <c r="V708" s="3" t="str">
        <f t="shared" si="63"/>
        <v/>
      </c>
      <c r="W708" s="3" t="e">
        <f t="shared" si="64"/>
        <v>#NUM!</v>
      </c>
      <c r="X708" s="3" t="str">
        <f t="shared" si="65"/>
        <v/>
      </c>
      <c r="Z708" s="2">
        <v>705</v>
      </c>
      <c r="AA708" s="3" t="s">
        <v>1742</v>
      </c>
      <c r="AB708" s="3" t="s">
        <v>451</v>
      </c>
      <c r="AC708" s="3" t="str">
        <f>IF(AB708='๑. ข้อมูลทั่วไป ๑'!$C$19,$Z708,"")</f>
        <v/>
      </c>
      <c r="AD708" s="3" t="e">
        <f t="shared" si="66"/>
        <v>#NUM!</v>
      </c>
      <c r="AE708" s="3" t="str">
        <f t="shared" si="67"/>
        <v/>
      </c>
      <c r="AF708" s="3" t="e">
        <f>IF($AE708='๑. ข้อมูลทั่วไป ๑'!$C$20,Info!$AD708,"")</f>
        <v>#NUM!</v>
      </c>
    </row>
    <row r="709" spans="14:32" ht="14.5" customHeight="1">
      <c r="N709">
        <v>706</v>
      </c>
      <c r="O709" s="4">
        <v>15110</v>
      </c>
      <c r="P709" s="3" t="s">
        <v>786</v>
      </c>
      <c r="Q709" s="3" t="s">
        <v>1612</v>
      </c>
      <c r="R709" s="3" t="s">
        <v>436</v>
      </c>
      <c r="S709" s="3" t="s">
        <v>1729</v>
      </c>
      <c r="T709" s="3" t="str">
        <f t="shared" ref="T709:T772" si="68">P709&amp;Q709&amp;R709</f>
        <v>บางพึ่งบ้านหมี่ลพบุรี</v>
      </c>
      <c r="U709" s="3" t="s">
        <v>232</v>
      </c>
      <c r="V709" s="3" t="str">
        <f t="shared" ref="V709:V772" si="69">IF($V$1=$S709,$N709,"")</f>
        <v/>
      </c>
      <c r="W709" s="3" t="e">
        <f t="shared" ref="W709:W772" si="70">SMALL($V$4:$V$7439,N709)</f>
        <v>#NUM!</v>
      </c>
      <c r="X709" s="3" t="str">
        <f t="shared" ref="X709:X772" si="71">IFERROR(INDEX($P$4:$P$7439,$W709,1),"")</f>
        <v/>
      </c>
      <c r="Z709" s="2">
        <v>706</v>
      </c>
      <c r="AA709" s="3" t="s">
        <v>1743</v>
      </c>
      <c r="AB709" s="3" t="s">
        <v>451</v>
      </c>
      <c r="AC709" s="3" t="str">
        <f>IF(AB709='๑. ข้อมูลทั่วไป ๑'!$C$19,$Z709,"")</f>
        <v/>
      </c>
      <c r="AD709" s="3" t="e">
        <f t="shared" ref="AD709:AD772" si="72">SMALL($AC$4:$AC$931,$Z709)</f>
        <v>#NUM!</v>
      </c>
      <c r="AE709" s="3" t="str">
        <f t="shared" ref="AE709:AE772" si="73">IFERROR(INDEX($AA$4:$AA$931,$AD709,1),"")</f>
        <v/>
      </c>
      <c r="AF709" s="3" t="e">
        <f>IF($AE709='๑. ข้อมูลทั่วไป ๑'!$C$20,Info!$AD709,"")</f>
        <v>#NUM!</v>
      </c>
    </row>
    <row r="710" spans="14:32" ht="14.5" customHeight="1">
      <c r="N710">
        <v>707</v>
      </c>
      <c r="O710" s="4">
        <v>15110</v>
      </c>
      <c r="P710" s="3" t="s">
        <v>1744</v>
      </c>
      <c r="Q710" s="3" t="s">
        <v>1612</v>
      </c>
      <c r="R710" s="3" t="s">
        <v>436</v>
      </c>
      <c r="S710" s="3" t="s">
        <v>1729</v>
      </c>
      <c r="T710" s="3" t="str">
        <f t="shared" si="68"/>
        <v>หนองทรายขาวบ้านหมี่ลพบุรี</v>
      </c>
      <c r="U710" s="3" t="s">
        <v>232</v>
      </c>
      <c r="V710" s="3" t="str">
        <f t="shared" si="69"/>
        <v/>
      </c>
      <c r="W710" s="3" t="e">
        <f t="shared" si="70"/>
        <v>#NUM!</v>
      </c>
      <c r="X710" s="3" t="str">
        <f t="shared" si="71"/>
        <v/>
      </c>
      <c r="Z710" s="2">
        <v>707</v>
      </c>
      <c r="AA710" s="3" t="s">
        <v>1745</v>
      </c>
      <c r="AB710" s="3" t="s">
        <v>451</v>
      </c>
      <c r="AC710" s="3" t="str">
        <f>IF(AB710='๑. ข้อมูลทั่วไป ๑'!$C$19,$Z710,"")</f>
        <v/>
      </c>
      <c r="AD710" s="3" t="e">
        <f t="shared" si="72"/>
        <v>#NUM!</v>
      </c>
      <c r="AE710" s="3" t="str">
        <f t="shared" si="73"/>
        <v/>
      </c>
      <c r="AF710" s="3" t="e">
        <f>IF($AE710='๑. ข้อมูลทั่วไป ๑'!$C$20,Info!$AD710,"")</f>
        <v>#NUM!</v>
      </c>
    </row>
    <row r="711" spans="14:32" ht="14.5" customHeight="1">
      <c r="N711">
        <v>708</v>
      </c>
      <c r="O711" s="4">
        <v>15110</v>
      </c>
      <c r="P711" s="3" t="s">
        <v>1746</v>
      </c>
      <c r="Q711" s="3" t="s">
        <v>1612</v>
      </c>
      <c r="R711" s="3" t="s">
        <v>436</v>
      </c>
      <c r="S711" s="3" t="s">
        <v>1729</v>
      </c>
      <c r="T711" s="3" t="str">
        <f t="shared" si="68"/>
        <v>บางกะพี้บ้านหมี่ลพบุรี</v>
      </c>
      <c r="U711" s="3" t="s">
        <v>232</v>
      </c>
      <c r="V711" s="3" t="str">
        <f t="shared" si="69"/>
        <v/>
      </c>
      <c r="W711" s="3" t="e">
        <f t="shared" si="70"/>
        <v>#NUM!</v>
      </c>
      <c r="X711" s="3" t="str">
        <f t="shared" si="71"/>
        <v/>
      </c>
      <c r="Z711" s="2">
        <v>708</v>
      </c>
      <c r="AA711" s="3" t="s">
        <v>1747</v>
      </c>
      <c r="AB711" s="3" t="s">
        <v>451</v>
      </c>
      <c r="AC711" s="3" t="str">
        <f>IF(AB711='๑. ข้อมูลทั่วไป ๑'!$C$19,$Z711,"")</f>
        <v/>
      </c>
      <c r="AD711" s="3" t="e">
        <f t="shared" si="72"/>
        <v>#NUM!</v>
      </c>
      <c r="AE711" s="3" t="str">
        <f t="shared" si="73"/>
        <v/>
      </c>
      <c r="AF711" s="3" t="e">
        <f>IF($AE711='๑. ข้อมูลทั่วไป ๑'!$C$20,Info!$AD711,"")</f>
        <v>#NUM!</v>
      </c>
    </row>
    <row r="712" spans="14:32" ht="14.5" customHeight="1">
      <c r="N712">
        <v>709</v>
      </c>
      <c r="O712" s="4">
        <v>15110</v>
      </c>
      <c r="P712" s="3" t="s">
        <v>1748</v>
      </c>
      <c r="Q712" s="3" t="s">
        <v>1612</v>
      </c>
      <c r="R712" s="3" t="s">
        <v>436</v>
      </c>
      <c r="S712" s="3" t="s">
        <v>1729</v>
      </c>
      <c r="T712" s="3" t="str">
        <f t="shared" si="68"/>
        <v>หนองเต่าบ้านหมี่ลพบุรี</v>
      </c>
      <c r="U712" s="3" t="s">
        <v>232</v>
      </c>
      <c r="V712" s="3" t="str">
        <f t="shared" si="69"/>
        <v/>
      </c>
      <c r="W712" s="3" t="e">
        <f t="shared" si="70"/>
        <v>#NUM!</v>
      </c>
      <c r="X712" s="3" t="str">
        <f t="shared" si="71"/>
        <v/>
      </c>
      <c r="Z712" s="2">
        <v>709</v>
      </c>
      <c r="AA712" s="3" t="s">
        <v>1749</v>
      </c>
      <c r="AB712" s="3" t="s">
        <v>451</v>
      </c>
      <c r="AC712" s="3" t="str">
        <f>IF(AB712='๑. ข้อมูลทั่วไป ๑'!$C$19,$Z712,"")</f>
        <v/>
      </c>
      <c r="AD712" s="3" t="e">
        <f t="shared" si="72"/>
        <v>#NUM!</v>
      </c>
      <c r="AE712" s="3" t="str">
        <f t="shared" si="73"/>
        <v/>
      </c>
      <c r="AF712" s="3" t="e">
        <f>IF($AE712='๑. ข้อมูลทั่วไป ๑'!$C$20,Info!$AD712,"")</f>
        <v>#NUM!</v>
      </c>
    </row>
    <row r="713" spans="14:32" ht="14.5" customHeight="1">
      <c r="N713">
        <v>710</v>
      </c>
      <c r="O713" s="4">
        <v>15110</v>
      </c>
      <c r="P713" s="3" t="s">
        <v>1535</v>
      </c>
      <c r="Q713" s="3" t="s">
        <v>1612</v>
      </c>
      <c r="R713" s="3" t="s">
        <v>436</v>
      </c>
      <c r="S713" s="3" t="s">
        <v>1729</v>
      </c>
      <c r="T713" s="3" t="str">
        <f t="shared" si="68"/>
        <v>โพนทองบ้านหมี่ลพบุรี</v>
      </c>
      <c r="U713" s="3" t="s">
        <v>232</v>
      </c>
      <c r="V713" s="3" t="str">
        <f t="shared" si="69"/>
        <v/>
      </c>
      <c r="W713" s="3" t="e">
        <f t="shared" si="70"/>
        <v>#NUM!</v>
      </c>
      <c r="X713" s="3" t="str">
        <f t="shared" si="71"/>
        <v/>
      </c>
      <c r="Z713" s="2">
        <v>710</v>
      </c>
      <c r="AA713" s="3" t="s">
        <v>1750</v>
      </c>
      <c r="AB713" s="3" t="s">
        <v>451</v>
      </c>
      <c r="AC713" s="3" t="str">
        <f>IF(AB713='๑. ข้อมูลทั่วไป ๑'!$C$19,$Z713,"")</f>
        <v/>
      </c>
      <c r="AD713" s="3" t="e">
        <f t="shared" si="72"/>
        <v>#NUM!</v>
      </c>
      <c r="AE713" s="3" t="str">
        <f t="shared" si="73"/>
        <v/>
      </c>
      <c r="AF713" s="3" t="e">
        <f>IF($AE713='๑. ข้อมูลทั่วไป ๑'!$C$20,Info!$AD713,"")</f>
        <v>#NUM!</v>
      </c>
    </row>
    <row r="714" spans="14:32" ht="14.5" customHeight="1">
      <c r="N714">
        <v>711</v>
      </c>
      <c r="O714" s="4">
        <v>15180</v>
      </c>
      <c r="P714" s="3" t="s">
        <v>1751</v>
      </c>
      <c r="Q714" s="3" t="s">
        <v>1612</v>
      </c>
      <c r="R714" s="3" t="s">
        <v>436</v>
      </c>
      <c r="S714" s="3" t="s">
        <v>1729</v>
      </c>
      <c r="T714" s="3" t="str">
        <f t="shared" si="68"/>
        <v>บางขามบ้านหมี่ลพบุรี</v>
      </c>
      <c r="U714" s="3" t="s">
        <v>232</v>
      </c>
      <c r="V714" s="3" t="str">
        <f t="shared" si="69"/>
        <v/>
      </c>
      <c r="W714" s="3" t="e">
        <f t="shared" si="70"/>
        <v>#NUM!</v>
      </c>
      <c r="X714" s="3" t="str">
        <f t="shared" si="71"/>
        <v/>
      </c>
      <c r="Z714" s="2">
        <v>711</v>
      </c>
      <c r="AA714" s="3" t="s">
        <v>1752</v>
      </c>
      <c r="AB714" s="3" t="s">
        <v>451</v>
      </c>
      <c r="AC714" s="3" t="str">
        <f>IF(AB714='๑. ข้อมูลทั่วไป ๑'!$C$19,$Z714,"")</f>
        <v/>
      </c>
      <c r="AD714" s="3" t="e">
        <f t="shared" si="72"/>
        <v>#NUM!</v>
      </c>
      <c r="AE714" s="3" t="str">
        <f t="shared" si="73"/>
        <v/>
      </c>
      <c r="AF714" s="3" t="e">
        <f>IF($AE714='๑. ข้อมูลทั่วไป ๑'!$C$20,Info!$AD714,"")</f>
        <v>#NUM!</v>
      </c>
    </row>
    <row r="715" spans="14:32" ht="14.5" customHeight="1">
      <c r="N715">
        <v>712</v>
      </c>
      <c r="O715" s="4">
        <v>15110</v>
      </c>
      <c r="P715" s="3" t="s">
        <v>1753</v>
      </c>
      <c r="Q715" s="3" t="s">
        <v>1612</v>
      </c>
      <c r="R715" s="3" t="s">
        <v>436</v>
      </c>
      <c r="S715" s="3" t="s">
        <v>1729</v>
      </c>
      <c r="T715" s="3" t="str">
        <f t="shared" si="68"/>
        <v>ดอนดึงบ้านหมี่ลพบุรี</v>
      </c>
      <c r="U715" s="3" t="s">
        <v>232</v>
      </c>
      <c r="V715" s="3" t="str">
        <f t="shared" si="69"/>
        <v/>
      </c>
      <c r="W715" s="3" t="e">
        <f t="shared" si="70"/>
        <v>#NUM!</v>
      </c>
      <c r="X715" s="3" t="str">
        <f t="shared" si="71"/>
        <v/>
      </c>
      <c r="Z715" s="2">
        <v>712</v>
      </c>
      <c r="AA715" s="3" t="s">
        <v>1754</v>
      </c>
      <c r="AB715" s="3" t="s">
        <v>451</v>
      </c>
      <c r="AC715" s="3" t="str">
        <f>IF(AB715='๑. ข้อมูลทั่วไป ๑'!$C$19,$Z715,"")</f>
        <v/>
      </c>
      <c r="AD715" s="3" t="e">
        <f t="shared" si="72"/>
        <v>#NUM!</v>
      </c>
      <c r="AE715" s="3" t="str">
        <f t="shared" si="73"/>
        <v/>
      </c>
      <c r="AF715" s="3" t="e">
        <f>IF($AE715='๑. ข้อมูลทั่วไป ๑'!$C$20,Info!$AD715,"")</f>
        <v>#NUM!</v>
      </c>
    </row>
    <row r="716" spans="14:32" ht="14.5" customHeight="1">
      <c r="N716">
        <v>713</v>
      </c>
      <c r="O716" s="4">
        <v>15110</v>
      </c>
      <c r="P716" s="3" t="s">
        <v>1755</v>
      </c>
      <c r="Q716" s="3" t="s">
        <v>1612</v>
      </c>
      <c r="R716" s="3" t="s">
        <v>436</v>
      </c>
      <c r="S716" s="3" t="s">
        <v>1729</v>
      </c>
      <c r="T716" s="3" t="str">
        <f t="shared" si="68"/>
        <v>ชอนม่วงบ้านหมี่ลพบุรี</v>
      </c>
      <c r="U716" s="3" t="s">
        <v>232</v>
      </c>
      <c r="V716" s="3" t="str">
        <f t="shared" si="69"/>
        <v/>
      </c>
      <c r="W716" s="3" t="e">
        <f t="shared" si="70"/>
        <v>#NUM!</v>
      </c>
      <c r="X716" s="3" t="str">
        <f t="shared" si="71"/>
        <v/>
      </c>
      <c r="Z716" s="2">
        <v>713</v>
      </c>
      <c r="AA716" s="3" t="s">
        <v>1756</v>
      </c>
      <c r="AB716" s="3" t="s">
        <v>451</v>
      </c>
      <c r="AC716" s="3" t="str">
        <f>IF(AB716='๑. ข้อมูลทั่วไป ๑'!$C$19,$Z716,"")</f>
        <v/>
      </c>
      <c r="AD716" s="3" t="e">
        <f t="shared" si="72"/>
        <v>#NUM!</v>
      </c>
      <c r="AE716" s="3" t="str">
        <f t="shared" si="73"/>
        <v/>
      </c>
      <c r="AF716" s="3" t="e">
        <f>IF($AE716='๑. ข้อมูลทั่วไป ๑'!$C$20,Info!$AD716,"")</f>
        <v>#NUM!</v>
      </c>
    </row>
    <row r="717" spans="14:32" ht="14.5" customHeight="1">
      <c r="N717">
        <v>714</v>
      </c>
      <c r="O717" s="4">
        <v>15110</v>
      </c>
      <c r="P717" s="3" t="s">
        <v>1757</v>
      </c>
      <c r="Q717" s="3" t="s">
        <v>1612</v>
      </c>
      <c r="R717" s="3" t="s">
        <v>436</v>
      </c>
      <c r="S717" s="3" t="s">
        <v>1729</v>
      </c>
      <c r="T717" s="3" t="str">
        <f t="shared" si="68"/>
        <v>หนองกระเบียนบ้านหมี่ลพบุรี</v>
      </c>
      <c r="U717" s="3" t="s">
        <v>232</v>
      </c>
      <c r="V717" s="3" t="str">
        <f t="shared" si="69"/>
        <v/>
      </c>
      <c r="W717" s="3" t="e">
        <f t="shared" si="70"/>
        <v>#NUM!</v>
      </c>
      <c r="X717" s="3" t="str">
        <f t="shared" si="71"/>
        <v/>
      </c>
      <c r="Z717" s="2">
        <v>714</v>
      </c>
      <c r="AA717" s="3" t="s">
        <v>1758</v>
      </c>
      <c r="AB717" s="3" t="s">
        <v>451</v>
      </c>
      <c r="AC717" s="3" t="str">
        <f>IF(AB717='๑. ข้อมูลทั่วไป ๑'!$C$19,$Z717,"")</f>
        <v/>
      </c>
      <c r="AD717" s="3" t="e">
        <f t="shared" si="72"/>
        <v>#NUM!</v>
      </c>
      <c r="AE717" s="3" t="str">
        <f t="shared" si="73"/>
        <v/>
      </c>
      <c r="AF717" s="3" t="e">
        <f>IF($AE717='๑. ข้อมูลทั่วไป ๑'!$C$20,Info!$AD717,"")</f>
        <v>#NUM!</v>
      </c>
    </row>
    <row r="718" spans="14:32" ht="14.5" customHeight="1">
      <c r="N718">
        <v>715</v>
      </c>
      <c r="O718" s="4">
        <v>15110</v>
      </c>
      <c r="P718" s="3" t="s">
        <v>1759</v>
      </c>
      <c r="Q718" s="3" t="s">
        <v>1612</v>
      </c>
      <c r="R718" s="3" t="s">
        <v>436</v>
      </c>
      <c r="S718" s="3" t="s">
        <v>1729</v>
      </c>
      <c r="T718" s="3" t="str">
        <f t="shared" si="68"/>
        <v>สายห้วยแก้วบ้านหมี่ลพบุรี</v>
      </c>
      <c r="U718" s="3" t="s">
        <v>232</v>
      </c>
      <c r="V718" s="3" t="str">
        <f t="shared" si="69"/>
        <v/>
      </c>
      <c r="W718" s="3" t="e">
        <f t="shared" si="70"/>
        <v>#NUM!</v>
      </c>
      <c r="X718" s="3" t="str">
        <f t="shared" si="71"/>
        <v/>
      </c>
      <c r="Z718" s="2">
        <v>715</v>
      </c>
      <c r="AA718" s="3" t="s">
        <v>1760</v>
      </c>
      <c r="AB718" s="3" t="s">
        <v>451</v>
      </c>
      <c r="AC718" s="3" t="str">
        <f>IF(AB718='๑. ข้อมูลทั่วไป ๑'!$C$19,$Z718,"")</f>
        <v/>
      </c>
      <c r="AD718" s="3" t="e">
        <f t="shared" si="72"/>
        <v>#NUM!</v>
      </c>
      <c r="AE718" s="3" t="str">
        <f t="shared" si="73"/>
        <v/>
      </c>
      <c r="AF718" s="3" t="e">
        <f>IF($AE718='๑. ข้อมูลทั่วไป ๑'!$C$20,Info!$AD718,"")</f>
        <v>#NUM!</v>
      </c>
    </row>
    <row r="719" spans="14:32" ht="14.5" customHeight="1">
      <c r="N719">
        <v>716</v>
      </c>
      <c r="O719" s="4">
        <v>15110</v>
      </c>
      <c r="P719" s="3" t="s">
        <v>1761</v>
      </c>
      <c r="Q719" s="3" t="s">
        <v>1612</v>
      </c>
      <c r="R719" s="3" t="s">
        <v>436</v>
      </c>
      <c r="S719" s="3" t="s">
        <v>1729</v>
      </c>
      <c r="T719" s="3" t="str">
        <f t="shared" si="68"/>
        <v>มหาสอนบ้านหมี่ลพบุรี</v>
      </c>
      <c r="U719" s="3" t="s">
        <v>232</v>
      </c>
      <c r="V719" s="3" t="str">
        <f t="shared" si="69"/>
        <v/>
      </c>
      <c r="W719" s="3" t="e">
        <f t="shared" si="70"/>
        <v>#NUM!</v>
      </c>
      <c r="X719" s="3" t="str">
        <f t="shared" si="71"/>
        <v/>
      </c>
      <c r="Z719" s="2">
        <v>716</v>
      </c>
      <c r="AA719" s="3" t="s">
        <v>1762</v>
      </c>
      <c r="AB719" s="3" t="s">
        <v>451</v>
      </c>
      <c r="AC719" s="3" t="str">
        <f>IF(AB719='๑. ข้อมูลทั่วไป ๑'!$C$19,$Z719,"")</f>
        <v/>
      </c>
      <c r="AD719" s="3" t="e">
        <f t="shared" si="72"/>
        <v>#NUM!</v>
      </c>
      <c r="AE719" s="3" t="str">
        <f t="shared" si="73"/>
        <v/>
      </c>
      <c r="AF719" s="3" t="e">
        <f>IF($AE719='๑. ข้อมูลทั่วไป ๑'!$C$20,Info!$AD719,"")</f>
        <v>#NUM!</v>
      </c>
    </row>
    <row r="720" spans="14:32" ht="14.5" customHeight="1">
      <c r="N720">
        <v>717</v>
      </c>
      <c r="O720" s="4">
        <v>15110</v>
      </c>
      <c r="P720" s="3" t="s">
        <v>1612</v>
      </c>
      <c r="Q720" s="3" t="s">
        <v>1612</v>
      </c>
      <c r="R720" s="3" t="s">
        <v>436</v>
      </c>
      <c r="S720" s="3" t="s">
        <v>1729</v>
      </c>
      <c r="T720" s="3" t="str">
        <f t="shared" si="68"/>
        <v>บ้านหมี่บ้านหมี่ลพบุรี</v>
      </c>
      <c r="U720" s="3" t="s">
        <v>232</v>
      </c>
      <c r="V720" s="3" t="str">
        <f t="shared" si="69"/>
        <v/>
      </c>
      <c r="W720" s="3" t="e">
        <f t="shared" si="70"/>
        <v>#NUM!</v>
      </c>
      <c r="X720" s="3" t="str">
        <f t="shared" si="71"/>
        <v/>
      </c>
      <c r="Z720" s="2">
        <v>717</v>
      </c>
      <c r="AA720" s="3" t="s">
        <v>1763</v>
      </c>
      <c r="AB720" s="3" t="s">
        <v>451</v>
      </c>
      <c r="AC720" s="3" t="str">
        <f>IF(AB720='๑. ข้อมูลทั่วไป ๑'!$C$19,$Z720,"")</f>
        <v/>
      </c>
      <c r="AD720" s="3" t="e">
        <f t="shared" si="72"/>
        <v>#NUM!</v>
      </c>
      <c r="AE720" s="3" t="str">
        <f t="shared" si="73"/>
        <v/>
      </c>
      <c r="AF720" s="3" t="e">
        <f>IF($AE720='๑. ข้อมูลทั่วไป ๑'!$C$20,Info!$AD720,"")</f>
        <v>#NUM!</v>
      </c>
    </row>
    <row r="721" spans="14:32" ht="14.5" customHeight="1">
      <c r="N721">
        <v>718</v>
      </c>
      <c r="O721" s="4">
        <v>15110</v>
      </c>
      <c r="P721" s="3" t="s">
        <v>1764</v>
      </c>
      <c r="Q721" s="3" t="s">
        <v>1612</v>
      </c>
      <c r="R721" s="3" t="s">
        <v>436</v>
      </c>
      <c r="S721" s="3" t="s">
        <v>1729</v>
      </c>
      <c r="T721" s="3" t="str">
        <f t="shared" si="68"/>
        <v>เชียงงาบ้านหมี่ลพบุรี</v>
      </c>
      <c r="U721" s="3" t="s">
        <v>232</v>
      </c>
      <c r="V721" s="3" t="str">
        <f t="shared" si="69"/>
        <v/>
      </c>
      <c r="W721" s="3" t="e">
        <f t="shared" si="70"/>
        <v>#NUM!</v>
      </c>
      <c r="X721" s="3" t="str">
        <f t="shared" si="71"/>
        <v/>
      </c>
      <c r="Z721" s="2">
        <v>718</v>
      </c>
      <c r="AA721" s="3" t="s">
        <v>1765</v>
      </c>
      <c r="AB721" s="3" t="s">
        <v>451</v>
      </c>
      <c r="AC721" s="3" t="str">
        <f>IF(AB721='๑. ข้อมูลทั่วไป ๑'!$C$19,$Z721,"")</f>
        <v/>
      </c>
      <c r="AD721" s="3" t="e">
        <f t="shared" si="72"/>
        <v>#NUM!</v>
      </c>
      <c r="AE721" s="3" t="str">
        <f t="shared" si="73"/>
        <v/>
      </c>
      <c r="AF721" s="3" t="e">
        <f>IF($AE721='๑. ข้อมูลทั่วไป ๑'!$C$20,Info!$AD721,"")</f>
        <v>#NUM!</v>
      </c>
    </row>
    <row r="722" spans="14:32" ht="14.5" customHeight="1">
      <c r="N722">
        <v>719</v>
      </c>
      <c r="O722" s="4">
        <v>15110</v>
      </c>
      <c r="P722" s="3" t="s">
        <v>1766</v>
      </c>
      <c r="Q722" s="3" t="s">
        <v>1612</v>
      </c>
      <c r="R722" s="3" t="s">
        <v>436</v>
      </c>
      <c r="S722" s="3" t="s">
        <v>1729</v>
      </c>
      <c r="T722" s="3" t="str">
        <f t="shared" si="68"/>
        <v>หนองเมืองบ้านหมี่ลพบุรี</v>
      </c>
      <c r="U722" s="3" t="s">
        <v>232</v>
      </c>
      <c r="V722" s="3" t="str">
        <f t="shared" si="69"/>
        <v/>
      </c>
      <c r="W722" s="3" t="e">
        <f t="shared" si="70"/>
        <v>#NUM!</v>
      </c>
      <c r="X722" s="3" t="str">
        <f t="shared" si="71"/>
        <v/>
      </c>
      <c r="Z722" s="2">
        <v>719</v>
      </c>
      <c r="AA722" s="3" t="s">
        <v>1767</v>
      </c>
      <c r="AB722" s="3" t="s">
        <v>451</v>
      </c>
      <c r="AC722" s="3" t="str">
        <f>IF(AB722='๑. ข้อมูลทั่วไป ๑'!$C$19,$Z722,"")</f>
        <v/>
      </c>
      <c r="AD722" s="3" t="e">
        <f t="shared" si="72"/>
        <v>#NUM!</v>
      </c>
      <c r="AE722" s="3" t="str">
        <f t="shared" si="73"/>
        <v/>
      </c>
      <c r="AF722" s="3" t="e">
        <f>IF($AE722='๑. ข้อมูลทั่วไป ๑'!$C$20,Info!$AD722,"")</f>
        <v>#NUM!</v>
      </c>
    </row>
    <row r="723" spans="14:32" ht="14.5" customHeight="1">
      <c r="N723">
        <v>720</v>
      </c>
      <c r="O723" s="4">
        <v>15110</v>
      </c>
      <c r="P723" s="3" t="s">
        <v>1768</v>
      </c>
      <c r="Q723" s="3" t="s">
        <v>1612</v>
      </c>
      <c r="R723" s="3" t="s">
        <v>436</v>
      </c>
      <c r="S723" s="3" t="s">
        <v>1729</v>
      </c>
      <c r="T723" s="3" t="str">
        <f t="shared" si="68"/>
        <v>สนามแจงบ้านหมี่ลพบุรี</v>
      </c>
      <c r="U723" s="3" t="s">
        <v>232</v>
      </c>
      <c r="V723" s="3" t="str">
        <f t="shared" si="69"/>
        <v/>
      </c>
      <c r="W723" s="3" t="e">
        <f t="shared" si="70"/>
        <v>#NUM!</v>
      </c>
      <c r="X723" s="3" t="str">
        <f t="shared" si="71"/>
        <v/>
      </c>
      <c r="Z723" s="2">
        <v>720</v>
      </c>
      <c r="AA723" s="3" t="s">
        <v>1769</v>
      </c>
      <c r="AB723" s="3" t="s">
        <v>454</v>
      </c>
      <c r="AC723" s="3" t="str">
        <f>IF(AB723='๑. ข้อมูลทั่วไป ๑'!$C$19,$Z723,"")</f>
        <v/>
      </c>
      <c r="AD723" s="3" t="e">
        <f t="shared" si="72"/>
        <v>#NUM!</v>
      </c>
      <c r="AE723" s="3" t="str">
        <f t="shared" si="73"/>
        <v/>
      </c>
      <c r="AF723" s="3" t="e">
        <f>IF($AE723='๑. ข้อมูลทั่วไป ๑'!$C$20,Info!$AD723,"")</f>
        <v>#NUM!</v>
      </c>
    </row>
    <row r="724" spans="14:32" ht="14.5" customHeight="1">
      <c r="N724">
        <v>721</v>
      </c>
      <c r="O724" s="4">
        <v>15230</v>
      </c>
      <c r="P724" s="3" t="s">
        <v>1102</v>
      </c>
      <c r="Q724" s="3" t="s">
        <v>1102</v>
      </c>
      <c r="R724" s="3" t="s">
        <v>436</v>
      </c>
      <c r="S724" s="3" t="s">
        <v>1770</v>
      </c>
      <c r="T724" s="3" t="str">
        <f t="shared" si="68"/>
        <v>ท่าหลวงท่าหลวงลพบุรี</v>
      </c>
      <c r="U724" s="3" t="s">
        <v>232</v>
      </c>
      <c r="V724" s="3" t="str">
        <f t="shared" si="69"/>
        <v/>
      </c>
      <c r="W724" s="3" t="e">
        <f t="shared" si="70"/>
        <v>#NUM!</v>
      </c>
      <c r="X724" s="3" t="str">
        <f t="shared" si="71"/>
        <v/>
      </c>
      <c r="Z724" s="2">
        <v>721</v>
      </c>
      <c r="AA724" s="3" t="s">
        <v>1771</v>
      </c>
      <c r="AB724" s="3" t="s">
        <v>454</v>
      </c>
      <c r="AC724" s="3" t="str">
        <f>IF(AB724='๑. ข้อมูลทั่วไป ๑'!$C$19,$Z724,"")</f>
        <v/>
      </c>
      <c r="AD724" s="3" t="e">
        <f t="shared" si="72"/>
        <v>#NUM!</v>
      </c>
      <c r="AE724" s="3" t="str">
        <f t="shared" si="73"/>
        <v/>
      </c>
      <c r="AF724" s="3" t="e">
        <f>IF($AE724='๑. ข้อมูลทั่วไป ๑'!$C$20,Info!$AD724,"")</f>
        <v>#NUM!</v>
      </c>
    </row>
    <row r="725" spans="14:32" ht="14.5" customHeight="1">
      <c r="N725">
        <v>722</v>
      </c>
      <c r="O725" s="4">
        <v>15230</v>
      </c>
      <c r="P725" s="3" t="s">
        <v>1772</v>
      </c>
      <c r="Q725" s="3" t="s">
        <v>1102</v>
      </c>
      <c r="R725" s="3" t="s">
        <v>436</v>
      </c>
      <c r="S725" s="3" t="s">
        <v>1770</v>
      </c>
      <c r="T725" s="3" t="str">
        <f t="shared" si="68"/>
        <v>แก่งผักกูดท่าหลวงลพบุรี</v>
      </c>
      <c r="U725" s="3" t="s">
        <v>232</v>
      </c>
      <c r="V725" s="3" t="str">
        <f t="shared" si="69"/>
        <v/>
      </c>
      <c r="W725" s="3" t="e">
        <f t="shared" si="70"/>
        <v>#NUM!</v>
      </c>
      <c r="X725" s="3" t="str">
        <f t="shared" si="71"/>
        <v/>
      </c>
      <c r="Z725" s="2">
        <v>722</v>
      </c>
      <c r="AA725" s="3" t="s">
        <v>1773</v>
      </c>
      <c r="AB725" s="3" t="s">
        <v>454</v>
      </c>
      <c r="AC725" s="3" t="str">
        <f>IF(AB725='๑. ข้อมูลทั่วไป ๑'!$C$19,$Z725,"")</f>
        <v/>
      </c>
      <c r="AD725" s="3" t="e">
        <f t="shared" si="72"/>
        <v>#NUM!</v>
      </c>
      <c r="AE725" s="3" t="str">
        <f t="shared" si="73"/>
        <v/>
      </c>
      <c r="AF725" s="3" t="e">
        <f>IF($AE725='๑. ข้อมูลทั่วไป ๑'!$C$20,Info!$AD725,"")</f>
        <v>#NUM!</v>
      </c>
    </row>
    <row r="726" spans="14:32" ht="14.5" customHeight="1">
      <c r="N726">
        <v>723</v>
      </c>
      <c r="O726" s="4">
        <v>15230</v>
      </c>
      <c r="P726" s="3" t="s">
        <v>1774</v>
      </c>
      <c r="Q726" s="3" t="s">
        <v>1102</v>
      </c>
      <c r="R726" s="3" t="s">
        <v>436</v>
      </c>
      <c r="S726" s="3" t="s">
        <v>1770</v>
      </c>
      <c r="T726" s="3" t="str">
        <f t="shared" si="68"/>
        <v>ซับจำปาท่าหลวงลพบุรี</v>
      </c>
      <c r="U726" s="3" t="s">
        <v>232</v>
      </c>
      <c r="V726" s="3" t="str">
        <f t="shared" si="69"/>
        <v/>
      </c>
      <c r="W726" s="3" t="e">
        <f t="shared" si="70"/>
        <v>#NUM!</v>
      </c>
      <c r="X726" s="3" t="str">
        <f t="shared" si="71"/>
        <v/>
      </c>
      <c r="Z726" s="2">
        <v>723</v>
      </c>
      <c r="AA726" s="3" t="s">
        <v>1775</v>
      </c>
      <c r="AB726" s="3" t="s">
        <v>454</v>
      </c>
      <c r="AC726" s="3" t="str">
        <f>IF(AB726='๑. ข้อมูลทั่วไป ๑'!$C$19,$Z726,"")</f>
        <v/>
      </c>
      <c r="AD726" s="3" t="e">
        <f t="shared" si="72"/>
        <v>#NUM!</v>
      </c>
      <c r="AE726" s="3" t="str">
        <f t="shared" si="73"/>
        <v/>
      </c>
      <c r="AF726" s="3" t="e">
        <f>IF($AE726='๑. ข้อมูลทั่วไป ๑'!$C$20,Info!$AD726,"")</f>
        <v>#NUM!</v>
      </c>
    </row>
    <row r="727" spans="14:32" ht="14.5" customHeight="1">
      <c r="N727">
        <v>724</v>
      </c>
      <c r="O727" s="4">
        <v>15230</v>
      </c>
      <c r="P727" s="3" t="s">
        <v>1776</v>
      </c>
      <c r="Q727" s="3" t="s">
        <v>1102</v>
      </c>
      <c r="R727" s="3" t="s">
        <v>436</v>
      </c>
      <c r="S727" s="3" t="s">
        <v>1770</v>
      </c>
      <c r="T727" s="3" t="str">
        <f t="shared" si="68"/>
        <v>หนองผักแว่นท่าหลวงลพบุรี</v>
      </c>
      <c r="U727" s="3" t="s">
        <v>232</v>
      </c>
      <c r="V727" s="3" t="str">
        <f t="shared" si="69"/>
        <v/>
      </c>
      <c r="W727" s="3" t="e">
        <f t="shared" si="70"/>
        <v>#NUM!</v>
      </c>
      <c r="X727" s="3" t="str">
        <f t="shared" si="71"/>
        <v/>
      </c>
      <c r="Z727" s="2">
        <v>724</v>
      </c>
      <c r="AA727" s="3" t="s">
        <v>1777</v>
      </c>
      <c r="AB727" s="3" t="s">
        <v>454</v>
      </c>
      <c r="AC727" s="3" t="str">
        <f>IF(AB727='๑. ข้อมูลทั่วไป ๑'!$C$19,$Z727,"")</f>
        <v/>
      </c>
      <c r="AD727" s="3" t="e">
        <f t="shared" si="72"/>
        <v>#NUM!</v>
      </c>
      <c r="AE727" s="3" t="str">
        <f t="shared" si="73"/>
        <v/>
      </c>
      <c r="AF727" s="3" t="e">
        <f>IF($AE727='๑. ข้อมูลทั่วไป ๑'!$C$20,Info!$AD727,"")</f>
        <v>#NUM!</v>
      </c>
    </row>
    <row r="728" spans="14:32" ht="14.5" customHeight="1">
      <c r="N728">
        <v>725</v>
      </c>
      <c r="O728" s="4">
        <v>15230</v>
      </c>
      <c r="P728" s="3" t="s">
        <v>1778</v>
      </c>
      <c r="Q728" s="3" t="s">
        <v>1102</v>
      </c>
      <c r="R728" s="3" t="s">
        <v>436</v>
      </c>
      <c r="S728" s="3" t="s">
        <v>1770</v>
      </c>
      <c r="T728" s="3" t="str">
        <f t="shared" si="68"/>
        <v>ทะเลวังวัดท่าหลวงลพบุรี</v>
      </c>
      <c r="U728" s="3" t="s">
        <v>232</v>
      </c>
      <c r="V728" s="3" t="str">
        <f t="shared" si="69"/>
        <v/>
      </c>
      <c r="W728" s="3" t="e">
        <f t="shared" si="70"/>
        <v>#NUM!</v>
      </c>
      <c r="X728" s="3" t="str">
        <f t="shared" si="71"/>
        <v/>
      </c>
      <c r="Z728" s="2">
        <v>725</v>
      </c>
      <c r="AA728" s="3" t="s">
        <v>1779</v>
      </c>
      <c r="AB728" s="3" t="s">
        <v>454</v>
      </c>
      <c r="AC728" s="3" t="str">
        <f>IF(AB728='๑. ข้อมูลทั่วไป ๑'!$C$19,$Z728,"")</f>
        <v/>
      </c>
      <c r="AD728" s="3" t="e">
        <f t="shared" si="72"/>
        <v>#NUM!</v>
      </c>
      <c r="AE728" s="3" t="str">
        <f t="shared" si="73"/>
        <v/>
      </c>
      <c r="AF728" s="3" t="e">
        <f>IF($AE728='๑. ข้อมูลทั่วไป ๑'!$C$20,Info!$AD728,"")</f>
        <v>#NUM!</v>
      </c>
    </row>
    <row r="729" spans="14:32" ht="14.5" customHeight="1">
      <c r="N729">
        <v>726</v>
      </c>
      <c r="O729" s="4">
        <v>15230</v>
      </c>
      <c r="P729" s="3" t="s">
        <v>1780</v>
      </c>
      <c r="Q729" s="3" t="s">
        <v>1102</v>
      </c>
      <c r="R729" s="3" t="s">
        <v>436</v>
      </c>
      <c r="S729" s="3" t="s">
        <v>1770</v>
      </c>
      <c r="T729" s="3" t="str">
        <f t="shared" si="68"/>
        <v>หัวลำท่าหลวงลพบุรี</v>
      </c>
      <c r="U729" s="3" t="s">
        <v>232</v>
      </c>
      <c r="V729" s="3" t="str">
        <f t="shared" si="69"/>
        <v/>
      </c>
      <c r="W729" s="3" t="e">
        <f t="shared" si="70"/>
        <v>#NUM!</v>
      </c>
      <c r="X729" s="3" t="str">
        <f t="shared" si="71"/>
        <v/>
      </c>
      <c r="Z729" s="2">
        <v>726</v>
      </c>
      <c r="AA729" s="3" t="s">
        <v>1781</v>
      </c>
      <c r="AB729" s="3" t="s">
        <v>454</v>
      </c>
      <c r="AC729" s="3" t="str">
        <f>IF(AB729='๑. ข้อมูลทั่วไป ๑'!$C$19,$Z729,"")</f>
        <v/>
      </c>
      <c r="AD729" s="3" t="e">
        <f t="shared" si="72"/>
        <v>#NUM!</v>
      </c>
      <c r="AE729" s="3" t="str">
        <f t="shared" si="73"/>
        <v/>
      </c>
      <c r="AF729" s="3" t="e">
        <f>IF($AE729='๑. ข้อมูลทั่วไป ๑'!$C$20,Info!$AD729,"")</f>
        <v>#NUM!</v>
      </c>
    </row>
    <row r="730" spans="14:32" ht="14.5" customHeight="1">
      <c r="N730">
        <v>727</v>
      </c>
      <c r="O730" s="4">
        <v>15240</v>
      </c>
      <c r="P730" s="3" t="s">
        <v>1619</v>
      </c>
      <c r="Q730" s="3" t="s">
        <v>1619</v>
      </c>
      <c r="R730" s="3" t="s">
        <v>436</v>
      </c>
      <c r="S730" s="3" t="s">
        <v>1782</v>
      </c>
      <c r="T730" s="3" t="str">
        <f t="shared" si="68"/>
        <v>สระโบสถ์สระโบสถ์ลพบุรี</v>
      </c>
      <c r="U730" s="3" t="s">
        <v>232</v>
      </c>
      <c r="V730" s="3" t="str">
        <f t="shared" si="69"/>
        <v/>
      </c>
      <c r="W730" s="3" t="e">
        <f t="shared" si="70"/>
        <v>#NUM!</v>
      </c>
      <c r="X730" s="3" t="str">
        <f t="shared" si="71"/>
        <v/>
      </c>
      <c r="Z730" s="2">
        <v>727</v>
      </c>
      <c r="AA730" s="3" t="s">
        <v>1783</v>
      </c>
      <c r="AB730" s="3" t="s">
        <v>454</v>
      </c>
      <c r="AC730" s="3" t="str">
        <f>IF(AB730='๑. ข้อมูลทั่วไป ๑'!$C$19,$Z730,"")</f>
        <v/>
      </c>
      <c r="AD730" s="3" t="e">
        <f t="shared" si="72"/>
        <v>#NUM!</v>
      </c>
      <c r="AE730" s="3" t="str">
        <f t="shared" si="73"/>
        <v/>
      </c>
      <c r="AF730" s="3" t="e">
        <f>IF($AE730='๑. ข้อมูลทั่วไป ๑'!$C$20,Info!$AD730,"")</f>
        <v>#NUM!</v>
      </c>
    </row>
    <row r="731" spans="14:32" ht="14.5" customHeight="1">
      <c r="N731">
        <v>728</v>
      </c>
      <c r="O731" s="4">
        <v>15240</v>
      </c>
      <c r="P731" s="3" t="s">
        <v>1784</v>
      </c>
      <c r="Q731" s="3" t="s">
        <v>1619</v>
      </c>
      <c r="R731" s="3" t="s">
        <v>436</v>
      </c>
      <c r="S731" s="3" t="s">
        <v>1782</v>
      </c>
      <c r="T731" s="3" t="str">
        <f t="shared" si="68"/>
        <v>มหาโพธิสระโบสถ์ลพบุรี</v>
      </c>
      <c r="U731" s="3" t="s">
        <v>232</v>
      </c>
      <c r="V731" s="3" t="str">
        <f t="shared" si="69"/>
        <v/>
      </c>
      <c r="W731" s="3" t="e">
        <f t="shared" si="70"/>
        <v>#NUM!</v>
      </c>
      <c r="X731" s="3" t="str">
        <f t="shared" si="71"/>
        <v/>
      </c>
      <c r="Z731" s="2">
        <v>728</v>
      </c>
      <c r="AA731" s="3" t="s">
        <v>1785</v>
      </c>
      <c r="AB731" s="3" t="s">
        <v>454</v>
      </c>
      <c r="AC731" s="3" t="str">
        <f>IF(AB731='๑. ข้อมูลทั่วไป ๑'!$C$19,$Z731,"")</f>
        <v/>
      </c>
      <c r="AD731" s="3" t="e">
        <f t="shared" si="72"/>
        <v>#NUM!</v>
      </c>
      <c r="AE731" s="3" t="str">
        <f t="shared" si="73"/>
        <v/>
      </c>
      <c r="AF731" s="3" t="e">
        <f>IF($AE731='๑. ข้อมูลทั่วไป ๑'!$C$20,Info!$AD731,"")</f>
        <v>#NUM!</v>
      </c>
    </row>
    <row r="732" spans="14:32" ht="14.5" customHeight="1">
      <c r="N732">
        <v>729</v>
      </c>
      <c r="O732" s="4">
        <v>15240</v>
      </c>
      <c r="P732" s="3" t="s">
        <v>1786</v>
      </c>
      <c r="Q732" s="3" t="s">
        <v>1619</v>
      </c>
      <c r="R732" s="3" t="s">
        <v>436</v>
      </c>
      <c r="S732" s="3" t="s">
        <v>1782</v>
      </c>
      <c r="T732" s="3" t="str">
        <f t="shared" si="68"/>
        <v>ทุ่งท่าช้างสระโบสถ์ลพบุรี</v>
      </c>
      <c r="U732" s="3" t="s">
        <v>232</v>
      </c>
      <c r="V732" s="3" t="str">
        <f t="shared" si="69"/>
        <v/>
      </c>
      <c r="W732" s="3" t="e">
        <f t="shared" si="70"/>
        <v>#NUM!</v>
      </c>
      <c r="X732" s="3" t="str">
        <f t="shared" si="71"/>
        <v/>
      </c>
      <c r="Z732" s="2">
        <v>729</v>
      </c>
      <c r="AA732" s="3" t="s">
        <v>1787</v>
      </c>
      <c r="AB732" s="3" t="s">
        <v>454</v>
      </c>
      <c r="AC732" s="3" t="str">
        <f>IF(AB732='๑. ข้อมูลทั่วไป ๑'!$C$19,$Z732,"")</f>
        <v/>
      </c>
      <c r="AD732" s="3" t="e">
        <f t="shared" si="72"/>
        <v>#NUM!</v>
      </c>
      <c r="AE732" s="3" t="str">
        <f t="shared" si="73"/>
        <v/>
      </c>
      <c r="AF732" s="3" t="e">
        <f>IF($AE732='๑. ข้อมูลทั่วไป ๑'!$C$20,Info!$AD732,"")</f>
        <v>#NUM!</v>
      </c>
    </row>
    <row r="733" spans="14:32" ht="14.5" customHeight="1">
      <c r="N733">
        <v>730</v>
      </c>
      <c r="O733" s="4">
        <v>15240</v>
      </c>
      <c r="P733" s="3" t="s">
        <v>1788</v>
      </c>
      <c r="Q733" s="3" t="s">
        <v>1619</v>
      </c>
      <c r="R733" s="3" t="s">
        <v>436</v>
      </c>
      <c r="S733" s="3" t="s">
        <v>1782</v>
      </c>
      <c r="T733" s="3" t="str">
        <f t="shared" si="68"/>
        <v>ห้วยใหญ่สระโบสถ์ลพบุรี</v>
      </c>
      <c r="U733" s="3" t="s">
        <v>232</v>
      </c>
      <c r="V733" s="3" t="str">
        <f t="shared" si="69"/>
        <v/>
      </c>
      <c r="W733" s="3" t="e">
        <f t="shared" si="70"/>
        <v>#NUM!</v>
      </c>
      <c r="X733" s="3" t="str">
        <f t="shared" si="71"/>
        <v/>
      </c>
      <c r="Z733" s="2">
        <v>730</v>
      </c>
      <c r="AA733" s="3" t="s">
        <v>1789</v>
      </c>
      <c r="AB733" s="3" t="s">
        <v>454</v>
      </c>
      <c r="AC733" s="3" t="str">
        <f>IF(AB733='๑. ข้อมูลทั่วไป ๑'!$C$19,$Z733,"")</f>
        <v/>
      </c>
      <c r="AD733" s="3" t="e">
        <f t="shared" si="72"/>
        <v>#NUM!</v>
      </c>
      <c r="AE733" s="3" t="str">
        <f t="shared" si="73"/>
        <v/>
      </c>
      <c r="AF733" s="3" t="e">
        <f>IF($AE733='๑. ข้อมูลทั่วไป ๑'!$C$20,Info!$AD733,"")</f>
        <v>#NUM!</v>
      </c>
    </row>
    <row r="734" spans="14:32" ht="14.5" customHeight="1">
      <c r="N734">
        <v>731</v>
      </c>
      <c r="O734" s="4">
        <v>15240</v>
      </c>
      <c r="P734" s="3" t="s">
        <v>1790</v>
      </c>
      <c r="Q734" s="3" t="s">
        <v>1619</v>
      </c>
      <c r="R734" s="3" t="s">
        <v>436</v>
      </c>
      <c r="S734" s="3" t="s">
        <v>1782</v>
      </c>
      <c r="T734" s="3" t="str">
        <f t="shared" si="68"/>
        <v>นิยมชัยสระโบสถ์ลพบุรี</v>
      </c>
      <c r="U734" s="3" t="s">
        <v>232</v>
      </c>
      <c r="V734" s="3" t="str">
        <f t="shared" si="69"/>
        <v/>
      </c>
      <c r="W734" s="3" t="e">
        <f t="shared" si="70"/>
        <v>#NUM!</v>
      </c>
      <c r="X734" s="3" t="str">
        <f t="shared" si="71"/>
        <v/>
      </c>
      <c r="Z734" s="2">
        <v>731</v>
      </c>
      <c r="AA734" s="3" t="s">
        <v>1791</v>
      </c>
      <c r="AB734" s="3" t="s">
        <v>454</v>
      </c>
      <c r="AC734" s="3" t="str">
        <f>IF(AB734='๑. ข้อมูลทั่วไป ๑'!$C$19,$Z734,"")</f>
        <v/>
      </c>
      <c r="AD734" s="3" t="e">
        <f t="shared" si="72"/>
        <v>#NUM!</v>
      </c>
      <c r="AE734" s="3" t="str">
        <f t="shared" si="73"/>
        <v/>
      </c>
      <c r="AF734" s="3" t="e">
        <f>IF($AE734='๑. ข้อมูลทั่วไป ๑'!$C$20,Info!$AD734,"")</f>
        <v>#NUM!</v>
      </c>
    </row>
    <row r="735" spans="14:32" ht="14.5" customHeight="1">
      <c r="N735">
        <v>732</v>
      </c>
      <c r="O735" s="4">
        <v>15250</v>
      </c>
      <c r="P735" s="3" t="s">
        <v>1604</v>
      </c>
      <c r="Q735" s="3" t="s">
        <v>1604</v>
      </c>
      <c r="R735" s="3" t="s">
        <v>436</v>
      </c>
      <c r="S735" s="3" t="s">
        <v>1792</v>
      </c>
      <c r="T735" s="3" t="str">
        <f t="shared" si="68"/>
        <v>โคกเจริญโคกเจริญลพบุรี</v>
      </c>
      <c r="U735" s="3" t="s">
        <v>232</v>
      </c>
      <c r="V735" s="3" t="str">
        <f t="shared" si="69"/>
        <v/>
      </c>
      <c r="W735" s="3" t="e">
        <f t="shared" si="70"/>
        <v>#NUM!</v>
      </c>
      <c r="X735" s="3" t="str">
        <f t="shared" si="71"/>
        <v/>
      </c>
      <c r="Z735" s="2">
        <v>732</v>
      </c>
      <c r="AA735" s="3" t="s">
        <v>1793</v>
      </c>
      <c r="AB735" s="3" t="s">
        <v>454</v>
      </c>
      <c r="AC735" s="3" t="str">
        <f>IF(AB735='๑. ข้อมูลทั่วไป ๑'!$C$19,$Z735,"")</f>
        <v/>
      </c>
      <c r="AD735" s="3" t="e">
        <f t="shared" si="72"/>
        <v>#NUM!</v>
      </c>
      <c r="AE735" s="3" t="str">
        <f t="shared" si="73"/>
        <v/>
      </c>
      <c r="AF735" s="3" t="e">
        <f>IF($AE735='๑. ข้อมูลทั่วไป ๑'!$C$20,Info!$AD735,"")</f>
        <v>#NUM!</v>
      </c>
    </row>
    <row r="736" spans="14:32" ht="14.5" customHeight="1">
      <c r="N736">
        <v>733</v>
      </c>
      <c r="O736" s="4">
        <v>15250</v>
      </c>
      <c r="P736" s="3" t="s">
        <v>1794</v>
      </c>
      <c r="Q736" s="3" t="s">
        <v>1604</v>
      </c>
      <c r="R736" s="3" t="s">
        <v>436</v>
      </c>
      <c r="S736" s="3" t="s">
        <v>1792</v>
      </c>
      <c r="T736" s="3" t="str">
        <f t="shared" si="68"/>
        <v>ยางรากโคกเจริญลพบุรี</v>
      </c>
      <c r="U736" s="3" t="s">
        <v>232</v>
      </c>
      <c r="V736" s="3" t="str">
        <f t="shared" si="69"/>
        <v/>
      </c>
      <c r="W736" s="3" t="e">
        <f t="shared" si="70"/>
        <v>#NUM!</v>
      </c>
      <c r="X736" s="3" t="str">
        <f t="shared" si="71"/>
        <v/>
      </c>
      <c r="Z736" s="2">
        <v>733</v>
      </c>
      <c r="AA736" s="3" t="s">
        <v>1795</v>
      </c>
      <c r="AB736" s="3" t="s">
        <v>454</v>
      </c>
      <c r="AC736" s="3" t="str">
        <f>IF(AB736='๑. ข้อมูลทั่วไป ๑'!$C$19,$Z736,"")</f>
        <v/>
      </c>
      <c r="AD736" s="3" t="e">
        <f t="shared" si="72"/>
        <v>#NUM!</v>
      </c>
      <c r="AE736" s="3" t="str">
        <f t="shared" si="73"/>
        <v/>
      </c>
      <c r="AF736" s="3" t="e">
        <f>IF($AE736='๑. ข้อมูลทั่วไป ๑'!$C$20,Info!$AD736,"")</f>
        <v>#NUM!</v>
      </c>
    </row>
    <row r="737" spans="14:32" ht="14.5" customHeight="1">
      <c r="N737">
        <v>734</v>
      </c>
      <c r="O737" s="4">
        <v>15250</v>
      </c>
      <c r="P737" s="3" t="s">
        <v>1796</v>
      </c>
      <c r="Q737" s="3" t="s">
        <v>1604</v>
      </c>
      <c r="R737" s="3" t="s">
        <v>436</v>
      </c>
      <c r="S737" s="3" t="s">
        <v>1792</v>
      </c>
      <c r="T737" s="3" t="str">
        <f t="shared" si="68"/>
        <v>หนองมะค่าโคกเจริญลพบุรี</v>
      </c>
      <c r="U737" s="3" t="s">
        <v>232</v>
      </c>
      <c r="V737" s="3" t="str">
        <f t="shared" si="69"/>
        <v/>
      </c>
      <c r="W737" s="3" t="e">
        <f t="shared" si="70"/>
        <v>#NUM!</v>
      </c>
      <c r="X737" s="3" t="str">
        <f t="shared" si="71"/>
        <v/>
      </c>
      <c r="Z737" s="2">
        <v>734</v>
      </c>
      <c r="AA737" s="3" t="s">
        <v>1797</v>
      </c>
      <c r="AB737" s="3" t="s">
        <v>454</v>
      </c>
      <c r="AC737" s="3" t="str">
        <f>IF(AB737='๑. ข้อมูลทั่วไป ๑'!$C$19,$Z737,"")</f>
        <v/>
      </c>
      <c r="AD737" s="3" t="e">
        <f t="shared" si="72"/>
        <v>#NUM!</v>
      </c>
      <c r="AE737" s="3" t="str">
        <f t="shared" si="73"/>
        <v/>
      </c>
      <c r="AF737" s="3" t="e">
        <f>IF($AE737='๑. ข้อมูลทั่วไป ๑'!$C$20,Info!$AD737,"")</f>
        <v>#NUM!</v>
      </c>
    </row>
    <row r="738" spans="14:32" ht="14.5" customHeight="1">
      <c r="N738">
        <v>735</v>
      </c>
      <c r="O738" s="4">
        <v>15250</v>
      </c>
      <c r="P738" s="3" t="s">
        <v>1370</v>
      </c>
      <c r="Q738" s="3" t="s">
        <v>1604</v>
      </c>
      <c r="R738" s="3" t="s">
        <v>436</v>
      </c>
      <c r="S738" s="3" t="s">
        <v>1792</v>
      </c>
      <c r="T738" s="3" t="str">
        <f t="shared" si="68"/>
        <v>วังทองโคกเจริญลพบุรี</v>
      </c>
      <c r="U738" s="3" t="s">
        <v>232</v>
      </c>
      <c r="V738" s="3" t="str">
        <f t="shared" si="69"/>
        <v/>
      </c>
      <c r="W738" s="3" t="e">
        <f t="shared" si="70"/>
        <v>#NUM!</v>
      </c>
      <c r="X738" s="3" t="str">
        <f t="shared" si="71"/>
        <v/>
      </c>
      <c r="Z738" s="2">
        <v>735</v>
      </c>
      <c r="AA738" s="3" t="s">
        <v>1798</v>
      </c>
      <c r="AB738" s="3" t="s">
        <v>454</v>
      </c>
      <c r="AC738" s="3" t="str">
        <f>IF(AB738='๑. ข้อมูลทั่วไป ๑'!$C$19,$Z738,"")</f>
        <v/>
      </c>
      <c r="AD738" s="3" t="e">
        <f t="shared" si="72"/>
        <v>#NUM!</v>
      </c>
      <c r="AE738" s="3" t="str">
        <f t="shared" si="73"/>
        <v/>
      </c>
      <c r="AF738" s="3" t="e">
        <f>IF($AE738='๑. ข้อมูลทั่วไป ๑'!$C$20,Info!$AD738,"")</f>
        <v>#NUM!</v>
      </c>
    </row>
    <row r="739" spans="14:32" ht="14.5" customHeight="1">
      <c r="N739">
        <v>736</v>
      </c>
      <c r="O739" s="4">
        <v>15250</v>
      </c>
      <c r="P739" s="3" t="s">
        <v>1799</v>
      </c>
      <c r="Q739" s="3" t="s">
        <v>1604</v>
      </c>
      <c r="R739" s="3" t="s">
        <v>436</v>
      </c>
      <c r="S739" s="3" t="s">
        <v>1792</v>
      </c>
      <c r="T739" s="3" t="str">
        <f t="shared" si="68"/>
        <v>โคกแสมสารโคกเจริญลพบุรี</v>
      </c>
      <c r="U739" s="3" t="s">
        <v>232</v>
      </c>
      <c r="V739" s="3" t="str">
        <f t="shared" si="69"/>
        <v/>
      </c>
      <c r="W739" s="3" t="e">
        <f t="shared" si="70"/>
        <v>#NUM!</v>
      </c>
      <c r="X739" s="3" t="str">
        <f t="shared" si="71"/>
        <v/>
      </c>
      <c r="Z739" s="2">
        <v>736</v>
      </c>
      <c r="AA739" s="3" t="s">
        <v>1800</v>
      </c>
      <c r="AB739" s="3" t="s">
        <v>458</v>
      </c>
      <c r="AC739" s="3" t="str">
        <f>IF(AB739='๑. ข้อมูลทั่วไป ๑'!$C$19,$Z739,"")</f>
        <v/>
      </c>
      <c r="AD739" s="3" t="e">
        <f t="shared" si="72"/>
        <v>#NUM!</v>
      </c>
      <c r="AE739" s="3" t="str">
        <f t="shared" si="73"/>
        <v/>
      </c>
      <c r="AF739" s="3" t="e">
        <f>IF($AE739='๑. ข้อมูลทั่วไป ๑'!$C$20,Info!$AD739,"")</f>
        <v>#NUM!</v>
      </c>
    </row>
    <row r="740" spans="14:32" ht="14.5" customHeight="1">
      <c r="N740">
        <v>737</v>
      </c>
      <c r="O740" s="4">
        <v>15190</v>
      </c>
      <c r="P740" s="3" t="s">
        <v>1617</v>
      </c>
      <c r="Q740" s="3" t="s">
        <v>1617</v>
      </c>
      <c r="R740" s="3" t="s">
        <v>436</v>
      </c>
      <c r="S740" s="3" t="s">
        <v>1801</v>
      </c>
      <c r="T740" s="3" t="str">
        <f t="shared" si="68"/>
        <v>ลำสนธิลำสนธิลพบุรี</v>
      </c>
      <c r="U740" s="3" t="s">
        <v>232</v>
      </c>
      <c r="V740" s="3" t="str">
        <f t="shared" si="69"/>
        <v/>
      </c>
      <c r="W740" s="3" t="e">
        <f t="shared" si="70"/>
        <v>#NUM!</v>
      </c>
      <c r="X740" s="3" t="str">
        <f t="shared" si="71"/>
        <v/>
      </c>
      <c r="Z740" s="2">
        <v>737</v>
      </c>
      <c r="AA740" s="3" t="s">
        <v>1802</v>
      </c>
      <c r="AB740" s="3" t="s">
        <v>458</v>
      </c>
      <c r="AC740" s="3" t="str">
        <f>IF(AB740='๑. ข้อมูลทั่วไป ๑'!$C$19,$Z740,"")</f>
        <v/>
      </c>
      <c r="AD740" s="3" t="e">
        <f t="shared" si="72"/>
        <v>#NUM!</v>
      </c>
      <c r="AE740" s="3" t="str">
        <f t="shared" si="73"/>
        <v/>
      </c>
      <c r="AF740" s="3" t="e">
        <f>IF($AE740='๑. ข้อมูลทั่วไป ๑'!$C$20,Info!$AD740,"")</f>
        <v>#NUM!</v>
      </c>
    </row>
    <row r="741" spans="14:32" ht="14.5" customHeight="1">
      <c r="N741">
        <v>738</v>
      </c>
      <c r="O741" s="4">
        <v>15190</v>
      </c>
      <c r="P741" s="3" t="s">
        <v>1803</v>
      </c>
      <c r="Q741" s="3" t="s">
        <v>1617</v>
      </c>
      <c r="R741" s="3" t="s">
        <v>436</v>
      </c>
      <c r="S741" s="3" t="s">
        <v>1801</v>
      </c>
      <c r="T741" s="3" t="str">
        <f t="shared" si="68"/>
        <v>ซับสมบูรณ์ลำสนธิลพบุรี</v>
      </c>
      <c r="U741" s="3" t="s">
        <v>232</v>
      </c>
      <c r="V741" s="3" t="str">
        <f t="shared" si="69"/>
        <v/>
      </c>
      <c r="W741" s="3" t="e">
        <f t="shared" si="70"/>
        <v>#NUM!</v>
      </c>
      <c r="X741" s="3" t="str">
        <f t="shared" si="71"/>
        <v/>
      </c>
      <c r="Z741" s="2">
        <v>738</v>
      </c>
      <c r="AA741" s="3" t="s">
        <v>1804</v>
      </c>
      <c r="AB741" s="3" t="s">
        <v>458</v>
      </c>
      <c r="AC741" s="3" t="str">
        <f>IF(AB741='๑. ข้อมูลทั่วไป ๑'!$C$19,$Z741,"")</f>
        <v/>
      </c>
      <c r="AD741" s="3" t="e">
        <f t="shared" si="72"/>
        <v>#NUM!</v>
      </c>
      <c r="AE741" s="3" t="str">
        <f t="shared" si="73"/>
        <v/>
      </c>
      <c r="AF741" s="3" t="e">
        <f>IF($AE741='๑. ข้อมูลทั่วไป ๑'!$C$20,Info!$AD741,"")</f>
        <v>#NUM!</v>
      </c>
    </row>
    <row r="742" spans="14:32" ht="14.5" customHeight="1">
      <c r="N742">
        <v>739</v>
      </c>
      <c r="O742" s="4">
        <v>15190</v>
      </c>
      <c r="P742" s="3" t="s">
        <v>1805</v>
      </c>
      <c r="Q742" s="3" t="s">
        <v>1617</v>
      </c>
      <c r="R742" s="3" t="s">
        <v>436</v>
      </c>
      <c r="S742" s="3" t="s">
        <v>1801</v>
      </c>
      <c r="T742" s="3" t="str">
        <f t="shared" si="68"/>
        <v>หนองรีลำสนธิลพบุรี</v>
      </c>
      <c r="U742" s="3" t="s">
        <v>232</v>
      </c>
      <c r="V742" s="3" t="str">
        <f t="shared" si="69"/>
        <v/>
      </c>
      <c r="W742" s="3" t="e">
        <f t="shared" si="70"/>
        <v>#NUM!</v>
      </c>
      <c r="X742" s="3" t="str">
        <f t="shared" si="71"/>
        <v/>
      </c>
      <c r="Z742" s="2">
        <v>739</v>
      </c>
      <c r="AA742" s="3" t="s">
        <v>1806</v>
      </c>
      <c r="AB742" s="3" t="s">
        <v>458</v>
      </c>
      <c r="AC742" s="3" t="str">
        <f>IF(AB742='๑. ข้อมูลทั่วไป ๑'!$C$19,$Z742,"")</f>
        <v/>
      </c>
      <c r="AD742" s="3" t="e">
        <f t="shared" si="72"/>
        <v>#NUM!</v>
      </c>
      <c r="AE742" s="3" t="str">
        <f t="shared" si="73"/>
        <v/>
      </c>
      <c r="AF742" s="3" t="e">
        <f>IF($AE742='๑. ข้อมูลทั่วไป ๑'!$C$20,Info!$AD742,"")</f>
        <v>#NUM!</v>
      </c>
    </row>
    <row r="743" spans="14:32" ht="14.5" customHeight="1">
      <c r="N743">
        <v>740</v>
      </c>
      <c r="O743" s="4">
        <v>15190</v>
      </c>
      <c r="P743" s="3" t="s">
        <v>1807</v>
      </c>
      <c r="Q743" s="3" t="s">
        <v>1617</v>
      </c>
      <c r="R743" s="3" t="s">
        <v>436</v>
      </c>
      <c r="S743" s="3" t="s">
        <v>1801</v>
      </c>
      <c r="T743" s="3" t="str">
        <f t="shared" si="68"/>
        <v>กุดตาเพชรลำสนธิลพบุรี</v>
      </c>
      <c r="U743" s="3" t="s">
        <v>232</v>
      </c>
      <c r="V743" s="3" t="str">
        <f t="shared" si="69"/>
        <v/>
      </c>
      <c r="W743" s="3" t="e">
        <f t="shared" si="70"/>
        <v>#NUM!</v>
      </c>
      <c r="X743" s="3" t="str">
        <f t="shared" si="71"/>
        <v/>
      </c>
      <c r="Z743" s="2">
        <v>740</v>
      </c>
      <c r="AA743" s="3" t="s">
        <v>1808</v>
      </c>
      <c r="AB743" s="3" t="s">
        <v>458</v>
      </c>
      <c r="AC743" s="3" t="str">
        <f>IF(AB743='๑. ข้อมูลทั่วไป ๑'!$C$19,$Z743,"")</f>
        <v/>
      </c>
      <c r="AD743" s="3" t="e">
        <f t="shared" si="72"/>
        <v>#NUM!</v>
      </c>
      <c r="AE743" s="3" t="str">
        <f t="shared" si="73"/>
        <v/>
      </c>
      <c r="AF743" s="3" t="e">
        <f>IF($AE743='๑. ข้อมูลทั่วไป ๑'!$C$20,Info!$AD743,"")</f>
        <v>#NUM!</v>
      </c>
    </row>
    <row r="744" spans="14:32" ht="14.5" customHeight="1">
      <c r="N744">
        <v>741</v>
      </c>
      <c r="O744" s="4">
        <v>15190</v>
      </c>
      <c r="P744" s="3" t="s">
        <v>1809</v>
      </c>
      <c r="Q744" s="3" t="s">
        <v>1617</v>
      </c>
      <c r="R744" s="3" t="s">
        <v>436</v>
      </c>
      <c r="S744" s="3" t="s">
        <v>1801</v>
      </c>
      <c r="T744" s="3" t="str">
        <f t="shared" si="68"/>
        <v>เขารวกลำสนธิลพบุรี</v>
      </c>
      <c r="U744" s="3" t="s">
        <v>232</v>
      </c>
      <c r="V744" s="3" t="str">
        <f t="shared" si="69"/>
        <v/>
      </c>
      <c r="W744" s="3" t="e">
        <f t="shared" si="70"/>
        <v>#NUM!</v>
      </c>
      <c r="X744" s="3" t="str">
        <f t="shared" si="71"/>
        <v/>
      </c>
      <c r="Z744" s="2">
        <v>741</v>
      </c>
      <c r="AA744" s="3" t="s">
        <v>1810</v>
      </c>
      <c r="AB744" s="3" t="s">
        <v>458</v>
      </c>
      <c r="AC744" s="3" t="str">
        <f>IF(AB744='๑. ข้อมูลทั่วไป ๑'!$C$19,$Z744,"")</f>
        <v/>
      </c>
      <c r="AD744" s="3" t="e">
        <f t="shared" si="72"/>
        <v>#NUM!</v>
      </c>
      <c r="AE744" s="3" t="str">
        <f t="shared" si="73"/>
        <v/>
      </c>
      <c r="AF744" s="3" t="e">
        <f>IF($AE744='๑. ข้อมูลทั่วไป ๑'!$C$20,Info!$AD744,"")</f>
        <v>#NUM!</v>
      </c>
    </row>
    <row r="745" spans="14:32" ht="14.5" customHeight="1">
      <c r="N745">
        <v>742</v>
      </c>
      <c r="O745" s="4">
        <v>15130</v>
      </c>
      <c r="P745" s="3" t="s">
        <v>1811</v>
      </c>
      <c r="Q745" s="3" t="s">
        <v>1617</v>
      </c>
      <c r="R745" s="3" t="s">
        <v>436</v>
      </c>
      <c r="S745" s="3" t="s">
        <v>1801</v>
      </c>
      <c r="T745" s="3" t="str">
        <f t="shared" si="68"/>
        <v>เขาน้อยลำสนธิลพบุรี</v>
      </c>
      <c r="U745" s="3" t="s">
        <v>232</v>
      </c>
      <c r="V745" s="3" t="str">
        <f t="shared" si="69"/>
        <v/>
      </c>
      <c r="W745" s="3" t="e">
        <f t="shared" si="70"/>
        <v>#NUM!</v>
      </c>
      <c r="X745" s="3" t="str">
        <f t="shared" si="71"/>
        <v/>
      </c>
      <c r="Z745" s="2">
        <v>742</v>
      </c>
      <c r="AA745" s="3" t="s">
        <v>1812</v>
      </c>
      <c r="AB745" s="3" t="s">
        <v>458</v>
      </c>
      <c r="AC745" s="3" t="str">
        <f>IF(AB745='๑. ข้อมูลทั่วไป ๑'!$C$19,$Z745,"")</f>
        <v/>
      </c>
      <c r="AD745" s="3" t="e">
        <f t="shared" si="72"/>
        <v>#NUM!</v>
      </c>
      <c r="AE745" s="3" t="str">
        <f t="shared" si="73"/>
        <v/>
      </c>
      <c r="AF745" s="3" t="e">
        <f>IF($AE745='๑. ข้อมูลทั่วไป ๑'!$C$20,Info!$AD745,"")</f>
        <v>#NUM!</v>
      </c>
    </row>
    <row r="746" spans="14:32" ht="14.5" customHeight="1">
      <c r="N746">
        <v>743</v>
      </c>
      <c r="O746" s="4">
        <v>15170</v>
      </c>
      <c r="P746" s="3" t="s">
        <v>1621</v>
      </c>
      <c r="Q746" s="3" t="s">
        <v>1621</v>
      </c>
      <c r="R746" s="3" t="s">
        <v>436</v>
      </c>
      <c r="S746" s="3" t="s">
        <v>1813</v>
      </c>
      <c r="T746" s="3" t="str">
        <f t="shared" si="68"/>
        <v>หนองม่วงหนองม่วงลพบุรี</v>
      </c>
      <c r="U746" s="3" t="s">
        <v>232</v>
      </c>
      <c r="V746" s="3" t="str">
        <f t="shared" si="69"/>
        <v/>
      </c>
      <c r="W746" s="3" t="e">
        <f t="shared" si="70"/>
        <v>#NUM!</v>
      </c>
      <c r="X746" s="3" t="str">
        <f t="shared" si="71"/>
        <v/>
      </c>
      <c r="Z746" s="2">
        <v>743</v>
      </c>
      <c r="AA746" s="3" t="s">
        <v>752</v>
      </c>
      <c r="AB746" s="3" t="s">
        <v>460</v>
      </c>
      <c r="AC746" s="3" t="str">
        <f>IF(AB746='๑. ข้อมูลทั่วไป ๑'!$C$19,$Z746,"")</f>
        <v/>
      </c>
      <c r="AD746" s="3" t="e">
        <f t="shared" si="72"/>
        <v>#NUM!</v>
      </c>
      <c r="AE746" s="3" t="str">
        <f t="shared" si="73"/>
        <v/>
      </c>
      <c r="AF746" s="3" t="e">
        <f>IF($AE746='๑. ข้อมูลทั่วไป ๑'!$C$20,Info!$AD746,"")</f>
        <v>#NUM!</v>
      </c>
    </row>
    <row r="747" spans="14:32" ht="14.5" customHeight="1">
      <c r="N747">
        <v>744</v>
      </c>
      <c r="O747" s="4">
        <v>15170</v>
      </c>
      <c r="P747" s="3" t="s">
        <v>661</v>
      </c>
      <c r="Q747" s="3" t="s">
        <v>1621</v>
      </c>
      <c r="R747" s="3" t="s">
        <v>436</v>
      </c>
      <c r="S747" s="3" t="s">
        <v>1813</v>
      </c>
      <c r="T747" s="3" t="str">
        <f t="shared" si="68"/>
        <v>บ่อทองหนองม่วงลพบุรี</v>
      </c>
      <c r="U747" s="3" t="s">
        <v>232</v>
      </c>
      <c r="V747" s="3" t="str">
        <f t="shared" si="69"/>
        <v/>
      </c>
      <c r="W747" s="3" t="e">
        <f t="shared" si="70"/>
        <v>#NUM!</v>
      </c>
      <c r="X747" s="3" t="str">
        <f t="shared" si="71"/>
        <v/>
      </c>
      <c r="Z747" s="2">
        <v>744</v>
      </c>
      <c r="AA747" s="3" t="s">
        <v>770</v>
      </c>
      <c r="AB747" s="3" t="s">
        <v>460</v>
      </c>
      <c r="AC747" s="3" t="str">
        <f>IF(AB747='๑. ข้อมูลทั่วไป ๑'!$C$19,$Z747,"")</f>
        <v/>
      </c>
      <c r="AD747" s="3" t="e">
        <f t="shared" si="72"/>
        <v>#NUM!</v>
      </c>
      <c r="AE747" s="3" t="str">
        <f t="shared" si="73"/>
        <v/>
      </c>
      <c r="AF747" s="3" t="e">
        <f>IF($AE747='๑. ข้อมูลทั่วไป ๑'!$C$20,Info!$AD747,"")</f>
        <v>#NUM!</v>
      </c>
    </row>
    <row r="748" spans="14:32" ht="14.5" customHeight="1">
      <c r="N748">
        <v>745</v>
      </c>
      <c r="O748" s="4">
        <v>15170</v>
      </c>
      <c r="P748" s="3" t="s">
        <v>1814</v>
      </c>
      <c r="Q748" s="3" t="s">
        <v>1621</v>
      </c>
      <c r="R748" s="3" t="s">
        <v>436</v>
      </c>
      <c r="S748" s="3" t="s">
        <v>1813</v>
      </c>
      <c r="T748" s="3" t="str">
        <f t="shared" si="68"/>
        <v>ดงดินแดงหนองม่วงลพบุรี</v>
      </c>
      <c r="U748" s="3" t="s">
        <v>232</v>
      </c>
      <c r="V748" s="3" t="str">
        <f t="shared" si="69"/>
        <v/>
      </c>
      <c r="W748" s="3" t="e">
        <f t="shared" si="70"/>
        <v>#NUM!</v>
      </c>
      <c r="X748" s="3" t="str">
        <f t="shared" si="71"/>
        <v/>
      </c>
      <c r="Z748" s="2">
        <v>745</v>
      </c>
      <c r="AA748" s="3" t="s">
        <v>824</v>
      </c>
      <c r="AB748" s="3" t="s">
        <v>460</v>
      </c>
      <c r="AC748" s="3" t="str">
        <f>IF(AB748='๑. ข้อมูลทั่วไป ๑'!$C$19,$Z748,"")</f>
        <v/>
      </c>
      <c r="AD748" s="3" t="e">
        <f t="shared" si="72"/>
        <v>#NUM!</v>
      </c>
      <c r="AE748" s="3" t="str">
        <f t="shared" si="73"/>
        <v/>
      </c>
      <c r="AF748" s="3" t="e">
        <f>IF($AE748='๑. ข้อมูลทั่วไป ๑'!$C$20,Info!$AD748,"")</f>
        <v>#NUM!</v>
      </c>
    </row>
    <row r="749" spans="14:32" ht="14.5" customHeight="1">
      <c r="N749">
        <v>746</v>
      </c>
      <c r="O749" s="4">
        <v>15170</v>
      </c>
      <c r="P749" s="3" t="s">
        <v>1815</v>
      </c>
      <c r="Q749" s="3" t="s">
        <v>1621</v>
      </c>
      <c r="R749" s="3" t="s">
        <v>436</v>
      </c>
      <c r="S749" s="3" t="s">
        <v>1813</v>
      </c>
      <c r="T749" s="3" t="str">
        <f t="shared" si="68"/>
        <v>ชอนสมบูรณ์หนองม่วงลพบุรี</v>
      </c>
      <c r="U749" s="3" t="s">
        <v>232</v>
      </c>
      <c r="V749" s="3" t="str">
        <f t="shared" si="69"/>
        <v/>
      </c>
      <c r="W749" s="3" t="e">
        <f t="shared" si="70"/>
        <v>#NUM!</v>
      </c>
      <c r="X749" s="3" t="str">
        <f t="shared" si="71"/>
        <v/>
      </c>
      <c r="Z749" s="2">
        <v>746</v>
      </c>
      <c r="AA749" s="3" t="s">
        <v>783</v>
      </c>
      <c r="AB749" s="3" t="s">
        <v>460</v>
      </c>
      <c r="AC749" s="3" t="str">
        <f>IF(AB749='๑. ข้อมูลทั่วไป ๑'!$C$19,$Z749,"")</f>
        <v/>
      </c>
      <c r="AD749" s="3" t="e">
        <f t="shared" si="72"/>
        <v>#NUM!</v>
      </c>
      <c r="AE749" s="3" t="str">
        <f t="shared" si="73"/>
        <v/>
      </c>
      <c r="AF749" s="3" t="e">
        <f>IF($AE749='๑. ข้อมูลทั่วไป ๑'!$C$20,Info!$AD749,"")</f>
        <v>#NUM!</v>
      </c>
    </row>
    <row r="750" spans="14:32" ht="14.5" customHeight="1">
      <c r="N750">
        <v>747</v>
      </c>
      <c r="O750" s="4">
        <v>15170</v>
      </c>
      <c r="P750" s="3" t="s">
        <v>1816</v>
      </c>
      <c r="Q750" s="3" t="s">
        <v>1621</v>
      </c>
      <c r="R750" s="3" t="s">
        <v>436</v>
      </c>
      <c r="S750" s="3" t="s">
        <v>1813</v>
      </c>
      <c r="T750" s="3" t="str">
        <f t="shared" si="68"/>
        <v>ยางโทนหนองม่วงลพบุรี</v>
      </c>
      <c r="U750" s="3" t="s">
        <v>232</v>
      </c>
      <c r="V750" s="3" t="str">
        <f t="shared" si="69"/>
        <v/>
      </c>
      <c r="W750" s="3" t="e">
        <f t="shared" si="70"/>
        <v>#NUM!</v>
      </c>
      <c r="X750" s="3" t="str">
        <f t="shared" si="71"/>
        <v/>
      </c>
      <c r="Z750" s="2">
        <v>747</v>
      </c>
      <c r="AA750" s="3" t="s">
        <v>813</v>
      </c>
      <c r="AB750" s="3" t="s">
        <v>460</v>
      </c>
      <c r="AC750" s="3" t="str">
        <f>IF(AB750='๑. ข้อมูลทั่วไป ๑'!$C$19,$Z750,"")</f>
        <v/>
      </c>
      <c r="AD750" s="3" t="e">
        <f t="shared" si="72"/>
        <v>#NUM!</v>
      </c>
      <c r="AE750" s="3" t="str">
        <f t="shared" si="73"/>
        <v/>
      </c>
      <c r="AF750" s="3" t="e">
        <f>IF($AE750='๑. ข้อมูลทั่วไป ๑'!$C$20,Info!$AD750,"")</f>
        <v>#NUM!</v>
      </c>
    </row>
    <row r="751" spans="14:32" ht="14.5" customHeight="1">
      <c r="N751">
        <v>748</v>
      </c>
      <c r="O751" s="4">
        <v>15170</v>
      </c>
      <c r="P751" s="3" t="s">
        <v>1817</v>
      </c>
      <c r="Q751" s="3" t="s">
        <v>1621</v>
      </c>
      <c r="R751" s="3" t="s">
        <v>436</v>
      </c>
      <c r="S751" s="3" t="s">
        <v>1813</v>
      </c>
      <c r="T751" s="3" t="str">
        <f t="shared" si="68"/>
        <v>ชอนสารเดชหนองม่วงลพบุรี</v>
      </c>
      <c r="U751" s="3" t="s">
        <v>232</v>
      </c>
      <c r="V751" s="3" t="str">
        <f t="shared" si="69"/>
        <v/>
      </c>
      <c r="W751" s="3" t="e">
        <f t="shared" si="70"/>
        <v>#NUM!</v>
      </c>
      <c r="X751" s="3" t="str">
        <f t="shared" si="71"/>
        <v/>
      </c>
      <c r="Z751" s="2">
        <v>748</v>
      </c>
      <c r="AA751" s="3" t="s">
        <v>726</v>
      </c>
      <c r="AB751" s="3" t="s">
        <v>460</v>
      </c>
      <c r="AC751" s="3" t="str">
        <f>IF(AB751='๑. ข้อมูลทั่วไป ๑'!$C$19,$Z751,"")</f>
        <v/>
      </c>
      <c r="AD751" s="3" t="e">
        <f t="shared" si="72"/>
        <v>#NUM!</v>
      </c>
      <c r="AE751" s="3" t="str">
        <f t="shared" si="73"/>
        <v/>
      </c>
      <c r="AF751" s="3" t="e">
        <f>IF($AE751='๑. ข้อมูลทั่วไป ๑'!$C$20,Info!$AD751,"")</f>
        <v>#NUM!</v>
      </c>
    </row>
    <row r="752" spans="14:32" ht="14.5" customHeight="1">
      <c r="N752">
        <v>749</v>
      </c>
      <c r="O752" s="4">
        <v>16000</v>
      </c>
      <c r="P752" s="3" t="s">
        <v>1818</v>
      </c>
      <c r="Q752" s="3" t="s">
        <v>1819</v>
      </c>
      <c r="R752" s="3" t="s">
        <v>476</v>
      </c>
      <c r="S752" s="3" t="s">
        <v>1820</v>
      </c>
      <c r="T752" s="3" t="str">
        <f t="shared" si="68"/>
        <v>บางพุทราเมืองสิงห์บุรีสิงห์บุรี</v>
      </c>
      <c r="U752" s="3" t="s">
        <v>232</v>
      </c>
      <c r="V752" s="3" t="str">
        <f t="shared" si="69"/>
        <v/>
      </c>
      <c r="W752" s="3" t="e">
        <f t="shared" si="70"/>
        <v>#NUM!</v>
      </c>
      <c r="X752" s="3" t="str">
        <f t="shared" si="71"/>
        <v/>
      </c>
      <c r="Z752" s="2">
        <v>749</v>
      </c>
      <c r="AA752" s="3" t="s">
        <v>1821</v>
      </c>
      <c r="AB752" s="3" t="s">
        <v>464</v>
      </c>
      <c r="AC752" s="3" t="str">
        <f>IF(AB752='๑. ข้อมูลทั่วไป ๑'!$C$19,$Z752,"")</f>
        <v/>
      </c>
      <c r="AD752" s="3" t="e">
        <f t="shared" si="72"/>
        <v>#NUM!</v>
      </c>
      <c r="AE752" s="3" t="str">
        <f t="shared" si="73"/>
        <v/>
      </c>
      <c r="AF752" s="3" t="e">
        <f>IF($AE752='๑. ข้อมูลทั่วไป ๑'!$C$20,Info!$AD752,"")</f>
        <v>#NUM!</v>
      </c>
    </row>
    <row r="753" spans="14:32" ht="14.5" customHeight="1">
      <c r="N753">
        <v>750</v>
      </c>
      <c r="O753" s="4">
        <v>16000</v>
      </c>
      <c r="P753" s="3" t="s">
        <v>1822</v>
      </c>
      <c r="Q753" s="3" t="s">
        <v>1819</v>
      </c>
      <c r="R753" s="3" t="s">
        <v>476</v>
      </c>
      <c r="S753" s="3" t="s">
        <v>1820</v>
      </c>
      <c r="T753" s="3" t="str">
        <f t="shared" si="68"/>
        <v>บางมัญเมืองสิงห์บุรีสิงห์บุรี</v>
      </c>
      <c r="U753" s="3" t="s">
        <v>232</v>
      </c>
      <c r="V753" s="3" t="str">
        <f t="shared" si="69"/>
        <v/>
      </c>
      <c r="W753" s="3" t="e">
        <f t="shared" si="70"/>
        <v>#NUM!</v>
      </c>
      <c r="X753" s="3" t="str">
        <f t="shared" si="71"/>
        <v/>
      </c>
      <c r="Z753" s="2">
        <v>750</v>
      </c>
      <c r="AA753" s="3" t="s">
        <v>1823</v>
      </c>
      <c r="AB753" s="3" t="s">
        <v>464</v>
      </c>
      <c r="AC753" s="3" t="str">
        <f>IF(AB753='๑. ข้อมูลทั่วไป ๑'!$C$19,$Z753,"")</f>
        <v/>
      </c>
      <c r="AD753" s="3" t="e">
        <f t="shared" si="72"/>
        <v>#NUM!</v>
      </c>
      <c r="AE753" s="3" t="str">
        <f t="shared" si="73"/>
        <v/>
      </c>
      <c r="AF753" s="3" t="e">
        <f>IF($AE753='๑. ข้อมูลทั่วไป ๑'!$C$20,Info!$AD753,"")</f>
        <v>#NUM!</v>
      </c>
    </row>
    <row r="754" spans="14:32" ht="14.5" customHeight="1">
      <c r="N754">
        <v>751</v>
      </c>
      <c r="O754" s="4">
        <v>16000</v>
      </c>
      <c r="P754" s="3" t="s">
        <v>1824</v>
      </c>
      <c r="Q754" s="3" t="s">
        <v>1819</v>
      </c>
      <c r="R754" s="3" t="s">
        <v>476</v>
      </c>
      <c r="S754" s="3" t="s">
        <v>1820</v>
      </c>
      <c r="T754" s="3" t="str">
        <f t="shared" si="68"/>
        <v>โพกรวมเมืองสิงห์บุรีสิงห์บุรี</v>
      </c>
      <c r="U754" s="3" t="s">
        <v>232</v>
      </c>
      <c r="V754" s="3" t="str">
        <f t="shared" si="69"/>
        <v/>
      </c>
      <c r="W754" s="3" t="e">
        <f t="shared" si="70"/>
        <v>#NUM!</v>
      </c>
      <c r="X754" s="3" t="str">
        <f t="shared" si="71"/>
        <v/>
      </c>
      <c r="Z754" s="2">
        <v>751</v>
      </c>
      <c r="AA754" s="3" t="s">
        <v>1825</v>
      </c>
      <c r="AB754" s="3" t="s">
        <v>464</v>
      </c>
      <c r="AC754" s="3" t="str">
        <f>IF(AB754='๑. ข้อมูลทั่วไป ๑'!$C$19,$Z754,"")</f>
        <v/>
      </c>
      <c r="AD754" s="3" t="e">
        <f t="shared" si="72"/>
        <v>#NUM!</v>
      </c>
      <c r="AE754" s="3" t="str">
        <f t="shared" si="73"/>
        <v/>
      </c>
      <c r="AF754" s="3" t="e">
        <f>IF($AE754='๑. ข้อมูลทั่วไป ๑'!$C$20,Info!$AD754,"")</f>
        <v>#NUM!</v>
      </c>
    </row>
    <row r="755" spans="14:32" ht="14.5" customHeight="1">
      <c r="N755">
        <v>752</v>
      </c>
      <c r="O755" s="4">
        <v>16000</v>
      </c>
      <c r="P755" s="3" t="s">
        <v>1826</v>
      </c>
      <c r="Q755" s="3" t="s">
        <v>1819</v>
      </c>
      <c r="R755" s="3" t="s">
        <v>476</v>
      </c>
      <c r="S755" s="3" t="s">
        <v>1820</v>
      </c>
      <c r="T755" s="3" t="str">
        <f t="shared" si="68"/>
        <v>ม่วงหมู่เมืองสิงห์บุรีสิงห์บุรี</v>
      </c>
      <c r="U755" s="3" t="s">
        <v>232</v>
      </c>
      <c r="V755" s="3" t="str">
        <f t="shared" si="69"/>
        <v/>
      </c>
      <c r="W755" s="3" t="e">
        <f t="shared" si="70"/>
        <v>#NUM!</v>
      </c>
      <c r="X755" s="3" t="str">
        <f t="shared" si="71"/>
        <v/>
      </c>
      <c r="Z755" s="2">
        <v>752</v>
      </c>
      <c r="AA755" s="3" t="s">
        <v>1827</v>
      </c>
      <c r="AB755" s="3" t="s">
        <v>467</v>
      </c>
      <c r="AC755" s="3" t="str">
        <f>IF(AB755='๑. ข้อมูลทั่วไป ๑'!$C$19,$Z755,"")</f>
        <v/>
      </c>
      <c r="AD755" s="3" t="e">
        <f t="shared" si="72"/>
        <v>#NUM!</v>
      </c>
      <c r="AE755" s="3" t="str">
        <f t="shared" si="73"/>
        <v/>
      </c>
      <c r="AF755" s="3" t="e">
        <f>IF($AE755='๑. ข้อมูลทั่วไป ๑'!$C$20,Info!$AD755,"")</f>
        <v>#NUM!</v>
      </c>
    </row>
    <row r="756" spans="14:32" ht="14.5" customHeight="1">
      <c r="N756">
        <v>753</v>
      </c>
      <c r="O756" s="4">
        <v>16000</v>
      </c>
      <c r="P756" s="3" t="s">
        <v>1407</v>
      </c>
      <c r="Q756" s="3" t="s">
        <v>1819</v>
      </c>
      <c r="R756" s="3" t="s">
        <v>476</v>
      </c>
      <c r="S756" s="3" t="s">
        <v>1820</v>
      </c>
      <c r="T756" s="3" t="str">
        <f t="shared" si="68"/>
        <v>หัวไผ่เมืองสิงห์บุรีสิงห์บุรี</v>
      </c>
      <c r="U756" s="3" t="s">
        <v>232</v>
      </c>
      <c r="V756" s="3" t="str">
        <f t="shared" si="69"/>
        <v/>
      </c>
      <c r="W756" s="3" t="e">
        <f t="shared" si="70"/>
        <v>#NUM!</v>
      </c>
      <c r="X756" s="3" t="str">
        <f t="shared" si="71"/>
        <v/>
      </c>
      <c r="Z756" s="2">
        <v>753</v>
      </c>
      <c r="AA756" s="3" t="s">
        <v>1828</v>
      </c>
      <c r="AB756" s="3" t="s">
        <v>467</v>
      </c>
      <c r="AC756" s="3" t="str">
        <f>IF(AB756='๑. ข้อมูลทั่วไป ๑'!$C$19,$Z756,"")</f>
        <v/>
      </c>
      <c r="AD756" s="3" t="e">
        <f t="shared" si="72"/>
        <v>#NUM!</v>
      </c>
      <c r="AE756" s="3" t="str">
        <f t="shared" si="73"/>
        <v/>
      </c>
      <c r="AF756" s="3" t="e">
        <f>IF($AE756='๑. ข้อมูลทั่วไป ๑'!$C$20,Info!$AD756,"")</f>
        <v>#NUM!</v>
      </c>
    </row>
    <row r="757" spans="14:32" ht="14.5" customHeight="1">
      <c r="N757">
        <v>754</v>
      </c>
      <c r="O757" s="4">
        <v>16000</v>
      </c>
      <c r="P757" s="3" t="s">
        <v>1829</v>
      </c>
      <c r="Q757" s="3" t="s">
        <v>1819</v>
      </c>
      <c r="R757" s="3" t="s">
        <v>476</v>
      </c>
      <c r="S757" s="3" t="s">
        <v>1820</v>
      </c>
      <c r="T757" s="3" t="str">
        <f t="shared" si="68"/>
        <v>ต้นโพธิ์เมืองสิงห์บุรีสิงห์บุรี</v>
      </c>
      <c r="U757" s="3" t="s">
        <v>232</v>
      </c>
      <c r="V757" s="3" t="str">
        <f t="shared" si="69"/>
        <v/>
      </c>
      <c r="W757" s="3" t="e">
        <f t="shared" si="70"/>
        <v>#NUM!</v>
      </c>
      <c r="X757" s="3" t="str">
        <f t="shared" si="71"/>
        <v/>
      </c>
      <c r="Z757" s="2">
        <v>754</v>
      </c>
      <c r="AA757" s="3" t="s">
        <v>1830</v>
      </c>
      <c r="AB757" s="3" t="s">
        <v>467</v>
      </c>
      <c r="AC757" s="3" t="str">
        <f>IF(AB757='๑. ข้อมูลทั่วไป ๑'!$C$19,$Z757,"")</f>
        <v/>
      </c>
      <c r="AD757" s="3" t="e">
        <f t="shared" si="72"/>
        <v>#NUM!</v>
      </c>
      <c r="AE757" s="3" t="str">
        <f t="shared" si="73"/>
        <v/>
      </c>
      <c r="AF757" s="3" t="e">
        <f>IF($AE757='๑. ข้อมูลทั่วไป ๑'!$C$20,Info!$AD757,"")</f>
        <v>#NUM!</v>
      </c>
    </row>
    <row r="758" spans="14:32" ht="14.5" customHeight="1">
      <c r="N758">
        <v>755</v>
      </c>
      <c r="O758" s="4">
        <v>16000</v>
      </c>
      <c r="P758" s="3" t="s">
        <v>1831</v>
      </c>
      <c r="Q758" s="3" t="s">
        <v>1819</v>
      </c>
      <c r="R758" s="3" t="s">
        <v>476</v>
      </c>
      <c r="S758" s="3" t="s">
        <v>1820</v>
      </c>
      <c r="T758" s="3" t="str">
        <f t="shared" si="68"/>
        <v>จักรสีห์เมืองสิงห์บุรีสิงห์บุรี</v>
      </c>
      <c r="U758" s="3" t="s">
        <v>232</v>
      </c>
      <c r="V758" s="3" t="str">
        <f t="shared" si="69"/>
        <v/>
      </c>
      <c r="W758" s="3" t="e">
        <f t="shared" si="70"/>
        <v>#NUM!</v>
      </c>
      <c r="X758" s="3" t="str">
        <f t="shared" si="71"/>
        <v/>
      </c>
      <c r="Z758" s="2">
        <v>755</v>
      </c>
      <c r="AA758" s="3" t="s">
        <v>1832</v>
      </c>
      <c r="AB758" s="3" t="s">
        <v>470</v>
      </c>
      <c r="AC758" s="3" t="str">
        <f>IF(AB758='๑. ข้อมูลทั่วไป ๑'!$C$19,$Z758,"")</f>
        <v/>
      </c>
      <c r="AD758" s="3" t="e">
        <f t="shared" si="72"/>
        <v>#NUM!</v>
      </c>
      <c r="AE758" s="3" t="str">
        <f t="shared" si="73"/>
        <v/>
      </c>
      <c r="AF758" s="3" t="e">
        <f>IF($AE758='๑. ข้อมูลทั่วไป ๑'!$C$20,Info!$AD758,"")</f>
        <v>#NUM!</v>
      </c>
    </row>
    <row r="759" spans="14:32" ht="14.5" customHeight="1">
      <c r="N759">
        <v>756</v>
      </c>
      <c r="O759" s="4">
        <v>16000</v>
      </c>
      <c r="P759" s="3" t="s">
        <v>1058</v>
      </c>
      <c r="Q759" s="3" t="s">
        <v>1819</v>
      </c>
      <c r="R759" s="3" t="s">
        <v>476</v>
      </c>
      <c r="S759" s="3" t="s">
        <v>1820</v>
      </c>
      <c r="T759" s="3" t="str">
        <f t="shared" si="68"/>
        <v>บางกระบือเมืองสิงห์บุรีสิงห์บุรี</v>
      </c>
      <c r="U759" s="3" t="s">
        <v>232</v>
      </c>
      <c r="V759" s="3" t="str">
        <f t="shared" si="69"/>
        <v/>
      </c>
      <c r="W759" s="3" t="e">
        <f t="shared" si="70"/>
        <v>#NUM!</v>
      </c>
      <c r="X759" s="3" t="str">
        <f t="shared" si="71"/>
        <v/>
      </c>
      <c r="Z759" s="2">
        <v>756</v>
      </c>
      <c r="AA759" s="3" t="s">
        <v>1833</v>
      </c>
      <c r="AB759" s="3" t="s">
        <v>470</v>
      </c>
      <c r="AC759" s="3" t="str">
        <f>IF(AB759='๑. ข้อมูลทั่วไป ๑'!$C$19,$Z759,"")</f>
        <v/>
      </c>
      <c r="AD759" s="3" t="e">
        <f t="shared" si="72"/>
        <v>#NUM!</v>
      </c>
      <c r="AE759" s="3" t="str">
        <f t="shared" si="73"/>
        <v/>
      </c>
      <c r="AF759" s="3" t="e">
        <f>IF($AE759='๑. ข้อมูลทั่วไป ๑'!$C$20,Info!$AD759,"")</f>
        <v>#NUM!</v>
      </c>
    </row>
    <row r="760" spans="14:32" ht="14.5" customHeight="1">
      <c r="N760">
        <v>757</v>
      </c>
      <c r="O760" s="4">
        <v>16130</v>
      </c>
      <c r="P760" s="3" t="s">
        <v>1834</v>
      </c>
      <c r="Q760" s="3" t="s">
        <v>1835</v>
      </c>
      <c r="R760" s="3" t="s">
        <v>476</v>
      </c>
      <c r="S760" s="3" t="s">
        <v>1836</v>
      </c>
      <c r="T760" s="3" t="str">
        <f t="shared" si="68"/>
        <v>สิงห์บางระจันสิงห์บุรี</v>
      </c>
      <c r="U760" s="3" t="s">
        <v>232</v>
      </c>
      <c r="V760" s="3" t="str">
        <f t="shared" si="69"/>
        <v/>
      </c>
      <c r="W760" s="3" t="e">
        <f t="shared" si="70"/>
        <v>#NUM!</v>
      </c>
      <c r="X760" s="3" t="str">
        <f t="shared" si="71"/>
        <v/>
      </c>
      <c r="Z760" s="2">
        <v>757</v>
      </c>
      <c r="AA760" s="3" t="s">
        <v>1837</v>
      </c>
      <c r="AB760" s="3" t="s">
        <v>470</v>
      </c>
      <c r="AC760" s="3" t="str">
        <f>IF(AB760='๑. ข้อมูลทั่วไป ๑'!$C$19,$Z760,"")</f>
        <v/>
      </c>
      <c r="AD760" s="3" t="e">
        <f t="shared" si="72"/>
        <v>#NUM!</v>
      </c>
      <c r="AE760" s="3" t="str">
        <f t="shared" si="73"/>
        <v/>
      </c>
      <c r="AF760" s="3" t="e">
        <f>IF($AE760='๑. ข้อมูลทั่วไป ๑'!$C$20,Info!$AD760,"")</f>
        <v>#NUM!</v>
      </c>
    </row>
    <row r="761" spans="14:32" ht="14.5" customHeight="1">
      <c r="N761">
        <v>758</v>
      </c>
      <c r="O761" s="4">
        <v>16130</v>
      </c>
      <c r="P761" s="3" t="s">
        <v>1838</v>
      </c>
      <c r="Q761" s="3" t="s">
        <v>1835</v>
      </c>
      <c r="R761" s="3" t="s">
        <v>476</v>
      </c>
      <c r="S761" s="3" t="s">
        <v>1836</v>
      </c>
      <c r="T761" s="3" t="str">
        <f t="shared" si="68"/>
        <v>ไม้ดัดบางระจันสิงห์บุรี</v>
      </c>
      <c r="U761" s="3" t="s">
        <v>232</v>
      </c>
      <c r="V761" s="3" t="str">
        <f t="shared" si="69"/>
        <v/>
      </c>
      <c r="W761" s="3" t="e">
        <f t="shared" si="70"/>
        <v>#NUM!</v>
      </c>
      <c r="X761" s="3" t="str">
        <f t="shared" si="71"/>
        <v/>
      </c>
      <c r="Z761" s="2">
        <v>758</v>
      </c>
      <c r="AA761" s="3" t="s">
        <v>1839</v>
      </c>
      <c r="AB761" s="3" t="s">
        <v>470</v>
      </c>
      <c r="AC761" s="3" t="str">
        <f>IF(AB761='๑. ข้อมูลทั่วไป ๑'!$C$19,$Z761,"")</f>
        <v/>
      </c>
      <c r="AD761" s="3" t="e">
        <f t="shared" si="72"/>
        <v>#NUM!</v>
      </c>
      <c r="AE761" s="3" t="str">
        <f t="shared" si="73"/>
        <v/>
      </c>
      <c r="AF761" s="3" t="e">
        <f>IF($AE761='๑. ข้อมูลทั่วไป ๑'!$C$20,Info!$AD761,"")</f>
        <v>#NUM!</v>
      </c>
    </row>
    <row r="762" spans="14:32" ht="14.5" customHeight="1">
      <c r="N762">
        <v>759</v>
      </c>
      <c r="O762" s="4">
        <v>16130</v>
      </c>
      <c r="P762" s="3" t="s">
        <v>1840</v>
      </c>
      <c r="Q762" s="3" t="s">
        <v>1835</v>
      </c>
      <c r="R762" s="3" t="s">
        <v>476</v>
      </c>
      <c r="S762" s="3" t="s">
        <v>1836</v>
      </c>
      <c r="T762" s="3" t="str">
        <f t="shared" si="68"/>
        <v>เชิงกลัดบางระจันสิงห์บุรี</v>
      </c>
      <c r="U762" s="3" t="s">
        <v>232</v>
      </c>
      <c r="V762" s="3" t="str">
        <f t="shared" si="69"/>
        <v/>
      </c>
      <c r="W762" s="3" t="e">
        <f t="shared" si="70"/>
        <v>#NUM!</v>
      </c>
      <c r="X762" s="3" t="str">
        <f t="shared" si="71"/>
        <v/>
      </c>
      <c r="Z762" s="2">
        <v>759</v>
      </c>
      <c r="AA762" s="3" t="s">
        <v>1841</v>
      </c>
      <c r="AB762" s="3" t="s">
        <v>470</v>
      </c>
      <c r="AC762" s="3" t="str">
        <f>IF(AB762='๑. ข้อมูลทั่วไป ๑'!$C$19,$Z762,"")</f>
        <v/>
      </c>
      <c r="AD762" s="3" t="e">
        <f t="shared" si="72"/>
        <v>#NUM!</v>
      </c>
      <c r="AE762" s="3" t="str">
        <f t="shared" si="73"/>
        <v/>
      </c>
      <c r="AF762" s="3" t="e">
        <f>IF($AE762='๑. ข้อมูลทั่วไป ๑'!$C$20,Info!$AD762,"")</f>
        <v>#NUM!</v>
      </c>
    </row>
    <row r="763" spans="14:32" ht="14.5" customHeight="1">
      <c r="N763">
        <v>760</v>
      </c>
      <c r="O763" s="4">
        <v>16130</v>
      </c>
      <c r="P763" s="3" t="s">
        <v>1842</v>
      </c>
      <c r="Q763" s="3" t="s">
        <v>1835</v>
      </c>
      <c r="R763" s="3" t="s">
        <v>476</v>
      </c>
      <c r="S763" s="3" t="s">
        <v>1836</v>
      </c>
      <c r="T763" s="3" t="str">
        <f t="shared" si="68"/>
        <v>โพชนไก่บางระจันสิงห์บุรี</v>
      </c>
      <c r="U763" s="3" t="s">
        <v>232</v>
      </c>
      <c r="V763" s="3" t="str">
        <f t="shared" si="69"/>
        <v/>
      </c>
      <c r="W763" s="3" t="e">
        <f t="shared" si="70"/>
        <v>#NUM!</v>
      </c>
      <c r="X763" s="3" t="str">
        <f t="shared" si="71"/>
        <v/>
      </c>
      <c r="Z763" s="2">
        <v>760</v>
      </c>
      <c r="AA763" s="3" t="s">
        <v>1534</v>
      </c>
      <c r="AB763" s="3" t="s">
        <v>470</v>
      </c>
      <c r="AC763" s="3" t="str">
        <f>IF(AB763='๑. ข้อมูลทั่วไป ๑'!$C$19,$Z763,"")</f>
        <v/>
      </c>
      <c r="AD763" s="3" t="e">
        <f t="shared" si="72"/>
        <v>#NUM!</v>
      </c>
      <c r="AE763" s="3" t="str">
        <f t="shared" si="73"/>
        <v/>
      </c>
      <c r="AF763" s="3" t="e">
        <f>IF($AE763='๑. ข้อมูลทั่วไป ๑'!$C$20,Info!$AD763,"")</f>
        <v>#NUM!</v>
      </c>
    </row>
    <row r="764" spans="14:32" ht="14.5" customHeight="1">
      <c r="N764">
        <v>761</v>
      </c>
      <c r="O764" s="4">
        <v>16130</v>
      </c>
      <c r="P764" s="3" t="s">
        <v>1132</v>
      </c>
      <c r="Q764" s="3" t="s">
        <v>1835</v>
      </c>
      <c r="R764" s="3" t="s">
        <v>476</v>
      </c>
      <c r="S764" s="3" t="s">
        <v>1836</v>
      </c>
      <c r="T764" s="3" t="str">
        <f t="shared" si="68"/>
        <v>แม่ลาบางระจันสิงห์บุรี</v>
      </c>
      <c r="U764" s="3" t="s">
        <v>232</v>
      </c>
      <c r="V764" s="3" t="str">
        <f t="shared" si="69"/>
        <v/>
      </c>
      <c r="W764" s="3" t="e">
        <f t="shared" si="70"/>
        <v>#NUM!</v>
      </c>
      <c r="X764" s="3" t="str">
        <f t="shared" si="71"/>
        <v/>
      </c>
      <c r="Z764" s="2">
        <v>761</v>
      </c>
      <c r="AA764" s="3" t="s">
        <v>1843</v>
      </c>
      <c r="AB764" s="3" t="s">
        <v>470</v>
      </c>
      <c r="AC764" s="3" t="str">
        <f>IF(AB764='๑. ข้อมูลทั่วไป ๑'!$C$19,$Z764,"")</f>
        <v/>
      </c>
      <c r="AD764" s="3" t="e">
        <f t="shared" si="72"/>
        <v>#NUM!</v>
      </c>
      <c r="AE764" s="3" t="str">
        <f t="shared" si="73"/>
        <v/>
      </c>
      <c r="AF764" s="3" t="e">
        <f>IF($AE764='๑. ข้อมูลทั่วไป ๑'!$C$20,Info!$AD764,"")</f>
        <v>#NUM!</v>
      </c>
    </row>
    <row r="765" spans="14:32" ht="14.5" customHeight="1">
      <c r="N765">
        <v>762</v>
      </c>
      <c r="O765" s="4">
        <v>16130</v>
      </c>
      <c r="P765" s="3" t="s">
        <v>1844</v>
      </c>
      <c r="Q765" s="3" t="s">
        <v>1835</v>
      </c>
      <c r="R765" s="3" t="s">
        <v>476</v>
      </c>
      <c r="S765" s="3" t="s">
        <v>1836</v>
      </c>
      <c r="T765" s="3" t="str">
        <f t="shared" si="68"/>
        <v>บ้านจ่าบางระจันสิงห์บุรี</v>
      </c>
      <c r="U765" s="3" t="s">
        <v>232</v>
      </c>
      <c r="V765" s="3" t="str">
        <f t="shared" si="69"/>
        <v/>
      </c>
      <c r="W765" s="3" t="e">
        <f t="shared" si="70"/>
        <v>#NUM!</v>
      </c>
      <c r="X765" s="3" t="str">
        <f t="shared" si="71"/>
        <v/>
      </c>
      <c r="Z765" s="2">
        <v>762</v>
      </c>
      <c r="AA765" s="3" t="s">
        <v>1845</v>
      </c>
      <c r="AB765" s="3" t="s">
        <v>470</v>
      </c>
      <c r="AC765" s="3" t="str">
        <f>IF(AB765='๑. ข้อมูลทั่วไป ๑'!$C$19,$Z765,"")</f>
        <v/>
      </c>
      <c r="AD765" s="3" t="e">
        <f t="shared" si="72"/>
        <v>#NUM!</v>
      </c>
      <c r="AE765" s="3" t="str">
        <f t="shared" si="73"/>
        <v/>
      </c>
      <c r="AF765" s="3" t="e">
        <f>IF($AE765='๑. ข้อมูลทั่วไป ๑'!$C$20,Info!$AD765,"")</f>
        <v>#NUM!</v>
      </c>
    </row>
    <row r="766" spans="14:32" ht="14.5" customHeight="1">
      <c r="N766">
        <v>763</v>
      </c>
      <c r="O766" s="4">
        <v>16130</v>
      </c>
      <c r="P766" s="3" t="s">
        <v>1846</v>
      </c>
      <c r="Q766" s="3" t="s">
        <v>1835</v>
      </c>
      <c r="R766" s="3" t="s">
        <v>476</v>
      </c>
      <c r="S766" s="3" t="s">
        <v>1836</v>
      </c>
      <c r="T766" s="3" t="str">
        <f t="shared" si="68"/>
        <v>พักทันบางระจันสิงห์บุรี</v>
      </c>
      <c r="U766" s="3" t="s">
        <v>232</v>
      </c>
      <c r="V766" s="3" t="str">
        <f t="shared" si="69"/>
        <v/>
      </c>
      <c r="W766" s="3" t="e">
        <f t="shared" si="70"/>
        <v>#NUM!</v>
      </c>
      <c r="X766" s="3" t="str">
        <f t="shared" si="71"/>
        <v/>
      </c>
      <c r="Z766" s="2">
        <v>763</v>
      </c>
      <c r="AA766" s="3" t="s">
        <v>1847</v>
      </c>
      <c r="AB766" s="3" t="s">
        <v>470</v>
      </c>
      <c r="AC766" s="3" t="str">
        <f>IF(AB766='๑. ข้อมูลทั่วไป ๑'!$C$19,$Z766,"")</f>
        <v/>
      </c>
      <c r="AD766" s="3" t="e">
        <f t="shared" si="72"/>
        <v>#NUM!</v>
      </c>
      <c r="AE766" s="3" t="str">
        <f t="shared" si="73"/>
        <v/>
      </c>
      <c r="AF766" s="3" t="e">
        <f>IF($AE766='๑. ข้อมูลทั่วไป ๑'!$C$20,Info!$AD766,"")</f>
        <v>#NUM!</v>
      </c>
    </row>
    <row r="767" spans="14:32" ht="14.5" customHeight="1">
      <c r="N767">
        <v>764</v>
      </c>
      <c r="O767" s="4">
        <v>16130</v>
      </c>
      <c r="P767" s="3" t="s">
        <v>1848</v>
      </c>
      <c r="Q767" s="3" t="s">
        <v>1835</v>
      </c>
      <c r="R767" s="3" t="s">
        <v>476</v>
      </c>
      <c r="S767" s="3" t="s">
        <v>1836</v>
      </c>
      <c r="T767" s="3" t="str">
        <f t="shared" si="68"/>
        <v>สระแจงบางระจันสิงห์บุรี</v>
      </c>
      <c r="U767" s="3" t="s">
        <v>232</v>
      </c>
      <c r="V767" s="3" t="str">
        <f t="shared" si="69"/>
        <v/>
      </c>
      <c r="W767" s="3" t="e">
        <f t="shared" si="70"/>
        <v>#NUM!</v>
      </c>
      <c r="X767" s="3" t="str">
        <f t="shared" si="71"/>
        <v/>
      </c>
      <c r="Z767" s="2">
        <v>764</v>
      </c>
      <c r="AA767" s="3" t="s">
        <v>1849</v>
      </c>
      <c r="AB767" s="3" t="s">
        <v>473</v>
      </c>
      <c r="AC767" s="3" t="str">
        <f>IF(AB767='๑. ข้อมูลทั่วไป ๑'!$C$19,$Z767,"")</f>
        <v/>
      </c>
      <c r="AD767" s="3" t="e">
        <f t="shared" si="72"/>
        <v>#NUM!</v>
      </c>
      <c r="AE767" s="3" t="str">
        <f t="shared" si="73"/>
        <v/>
      </c>
      <c r="AF767" s="3" t="e">
        <f>IF($AE767='๑. ข้อมูลทั่วไป ๑'!$C$20,Info!$AD767,"")</f>
        <v>#NUM!</v>
      </c>
    </row>
    <row r="768" spans="14:32" ht="14.5" customHeight="1">
      <c r="N768">
        <v>765</v>
      </c>
      <c r="O768" s="4">
        <v>16150</v>
      </c>
      <c r="P768" s="3" t="s">
        <v>1344</v>
      </c>
      <c r="Q768" s="3" t="s">
        <v>1850</v>
      </c>
      <c r="R768" s="3" t="s">
        <v>476</v>
      </c>
      <c r="S768" s="3" t="s">
        <v>1851</v>
      </c>
      <c r="T768" s="3" t="str">
        <f t="shared" si="68"/>
        <v>โพทะเลค่ายบางระจันสิงห์บุรี</v>
      </c>
      <c r="U768" s="3" t="s">
        <v>232</v>
      </c>
      <c r="V768" s="3" t="str">
        <f t="shared" si="69"/>
        <v/>
      </c>
      <c r="W768" s="3" t="e">
        <f t="shared" si="70"/>
        <v>#NUM!</v>
      </c>
      <c r="X768" s="3" t="str">
        <f t="shared" si="71"/>
        <v/>
      </c>
      <c r="Z768" s="2">
        <v>765</v>
      </c>
      <c r="AA768" s="3" t="s">
        <v>950</v>
      </c>
      <c r="AB768" s="3" t="s">
        <v>473</v>
      </c>
      <c r="AC768" s="3" t="str">
        <f>IF(AB768='๑. ข้อมูลทั่วไป ๑'!$C$19,$Z768,"")</f>
        <v/>
      </c>
      <c r="AD768" s="3" t="e">
        <f t="shared" si="72"/>
        <v>#NUM!</v>
      </c>
      <c r="AE768" s="3" t="str">
        <f t="shared" si="73"/>
        <v/>
      </c>
      <c r="AF768" s="3" t="e">
        <f>IF($AE768='๑. ข้อมูลทั่วไป ๑'!$C$20,Info!$AD768,"")</f>
        <v>#NUM!</v>
      </c>
    </row>
    <row r="769" spans="14:32" ht="14.5" customHeight="1">
      <c r="N769">
        <v>766</v>
      </c>
      <c r="O769" s="4">
        <v>16150</v>
      </c>
      <c r="P769" s="3" t="s">
        <v>1835</v>
      </c>
      <c r="Q769" s="3" t="s">
        <v>1850</v>
      </c>
      <c r="R769" s="3" t="s">
        <v>476</v>
      </c>
      <c r="S769" s="3" t="s">
        <v>1851</v>
      </c>
      <c r="T769" s="3" t="str">
        <f t="shared" si="68"/>
        <v>บางระจันค่ายบางระจันสิงห์บุรี</v>
      </c>
      <c r="U769" s="3" t="s">
        <v>232</v>
      </c>
      <c r="V769" s="3" t="str">
        <f t="shared" si="69"/>
        <v/>
      </c>
      <c r="W769" s="3" t="e">
        <f t="shared" si="70"/>
        <v>#NUM!</v>
      </c>
      <c r="X769" s="3" t="str">
        <f t="shared" si="71"/>
        <v/>
      </c>
      <c r="Z769" s="2">
        <v>766</v>
      </c>
      <c r="AA769" s="3" t="s">
        <v>1852</v>
      </c>
      <c r="AB769" s="3" t="s">
        <v>473</v>
      </c>
      <c r="AC769" s="3" t="str">
        <f>IF(AB769='๑. ข้อมูลทั่วไป ๑'!$C$19,$Z769,"")</f>
        <v/>
      </c>
      <c r="AD769" s="3" t="e">
        <f t="shared" si="72"/>
        <v>#NUM!</v>
      </c>
      <c r="AE769" s="3" t="str">
        <f t="shared" si="73"/>
        <v/>
      </c>
      <c r="AF769" s="3" t="e">
        <f>IF($AE769='๑. ข้อมูลทั่วไป ๑'!$C$20,Info!$AD769,"")</f>
        <v>#NUM!</v>
      </c>
    </row>
    <row r="770" spans="14:32" ht="14.5" customHeight="1">
      <c r="N770">
        <v>767</v>
      </c>
      <c r="O770" s="4">
        <v>16150</v>
      </c>
      <c r="P770" s="3" t="s">
        <v>1853</v>
      </c>
      <c r="Q770" s="3" t="s">
        <v>1850</v>
      </c>
      <c r="R770" s="3" t="s">
        <v>476</v>
      </c>
      <c r="S770" s="3" t="s">
        <v>1851</v>
      </c>
      <c r="T770" s="3" t="str">
        <f t="shared" si="68"/>
        <v>โพสังโฆค่ายบางระจันสิงห์บุรี</v>
      </c>
      <c r="U770" s="3" t="s">
        <v>232</v>
      </c>
      <c r="V770" s="3" t="str">
        <f t="shared" si="69"/>
        <v/>
      </c>
      <c r="W770" s="3" t="e">
        <f t="shared" si="70"/>
        <v>#NUM!</v>
      </c>
      <c r="X770" s="3" t="str">
        <f t="shared" si="71"/>
        <v/>
      </c>
      <c r="Z770" s="2">
        <v>767</v>
      </c>
      <c r="AA770" s="3" t="s">
        <v>1854</v>
      </c>
      <c r="AB770" s="3" t="s">
        <v>473</v>
      </c>
      <c r="AC770" s="3" t="str">
        <f>IF(AB770='๑. ข้อมูลทั่วไป ๑'!$C$19,$Z770,"")</f>
        <v/>
      </c>
      <c r="AD770" s="3" t="e">
        <f t="shared" si="72"/>
        <v>#NUM!</v>
      </c>
      <c r="AE770" s="3" t="str">
        <f t="shared" si="73"/>
        <v/>
      </c>
      <c r="AF770" s="3" t="e">
        <f>IF($AE770='๑. ข้อมูลทั่วไป ๑'!$C$20,Info!$AD770,"")</f>
        <v>#NUM!</v>
      </c>
    </row>
    <row r="771" spans="14:32" ht="14.5" customHeight="1">
      <c r="N771">
        <v>768</v>
      </c>
      <c r="O771" s="4">
        <v>16150</v>
      </c>
      <c r="P771" s="3" t="s">
        <v>534</v>
      </c>
      <c r="Q771" s="3" t="s">
        <v>1850</v>
      </c>
      <c r="R771" s="3" t="s">
        <v>476</v>
      </c>
      <c r="S771" s="3" t="s">
        <v>1851</v>
      </c>
      <c r="T771" s="3" t="str">
        <f t="shared" si="68"/>
        <v>ท่าข้ามค่ายบางระจันสิงห์บุรี</v>
      </c>
      <c r="U771" s="3" t="s">
        <v>232</v>
      </c>
      <c r="V771" s="3" t="str">
        <f t="shared" si="69"/>
        <v/>
      </c>
      <c r="W771" s="3" t="e">
        <f t="shared" si="70"/>
        <v>#NUM!</v>
      </c>
      <c r="X771" s="3" t="str">
        <f t="shared" si="71"/>
        <v/>
      </c>
      <c r="Z771" s="2">
        <v>768</v>
      </c>
      <c r="AA771" s="3" t="s">
        <v>1855</v>
      </c>
      <c r="AB771" s="3" t="s">
        <v>473</v>
      </c>
      <c r="AC771" s="3" t="str">
        <f>IF(AB771='๑. ข้อมูลทั่วไป ๑'!$C$19,$Z771,"")</f>
        <v/>
      </c>
      <c r="AD771" s="3" t="e">
        <f t="shared" si="72"/>
        <v>#NUM!</v>
      </c>
      <c r="AE771" s="3" t="str">
        <f t="shared" si="73"/>
        <v/>
      </c>
      <c r="AF771" s="3" t="e">
        <f>IF($AE771='๑. ข้อมูลทั่วไป ๑'!$C$20,Info!$AD771,"")</f>
        <v>#NUM!</v>
      </c>
    </row>
    <row r="772" spans="14:32" ht="14.5" customHeight="1">
      <c r="N772">
        <v>769</v>
      </c>
      <c r="O772" s="4">
        <v>16150</v>
      </c>
      <c r="P772" s="3" t="s">
        <v>1856</v>
      </c>
      <c r="Q772" s="3" t="s">
        <v>1850</v>
      </c>
      <c r="R772" s="3" t="s">
        <v>476</v>
      </c>
      <c r="S772" s="3" t="s">
        <v>1851</v>
      </c>
      <c r="T772" s="3" t="str">
        <f t="shared" si="68"/>
        <v>คอทรายค่ายบางระจันสิงห์บุรี</v>
      </c>
      <c r="U772" s="3" t="s">
        <v>232</v>
      </c>
      <c r="V772" s="3" t="str">
        <f t="shared" si="69"/>
        <v/>
      </c>
      <c r="W772" s="3" t="e">
        <f t="shared" si="70"/>
        <v>#NUM!</v>
      </c>
      <c r="X772" s="3" t="str">
        <f t="shared" si="71"/>
        <v/>
      </c>
      <c r="Z772" s="2">
        <v>769</v>
      </c>
      <c r="AA772" s="3" t="s">
        <v>1857</v>
      </c>
      <c r="AB772" s="3" t="s">
        <v>473</v>
      </c>
      <c r="AC772" s="3" t="str">
        <f>IF(AB772='๑. ข้อมูลทั่วไป ๑'!$C$19,$Z772,"")</f>
        <v/>
      </c>
      <c r="AD772" s="3" t="e">
        <f t="shared" si="72"/>
        <v>#NUM!</v>
      </c>
      <c r="AE772" s="3" t="str">
        <f t="shared" si="73"/>
        <v/>
      </c>
      <c r="AF772" s="3" t="e">
        <f>IF($AE772='๑. ข้อมูลทั่วไป ๑'!$C$20,Info!$AD772,"")</f>
        <v>#NUM!</v>
      </c>
    </row>
    <row r="773" spans="14:32" ht="14.5" customHeight="1">
      <c r="N773">
        <v>770</v>
      </c>
      <c r="O773" s="4">
        <v>16150</v>
      </c>
      <c r="P773" s="3" t="s">
        <v>1858</v>
      </c>
      <c r="Q773" s="3" t="s">
        <v>1850</v>
      </c>
      <c r="R773" s="3" t="s">
        <v>476</v>
      </c>
      <c r="S773" s="3" t="s">
        <v>1851</v>
      </c>
      <c r="T773" s="3" t="str">
        <f t="shared" ref="T773:T836" si="74">P773&amp;Q773&amp;R773</f>
        <v>หนองกระทุ่มค่ายบางระจันสิงห์บุรี</v>
      </c>
      <c r="U773" s="3" t="s">
        <v>232</v>
      </c>
      <c r="V773" s="3" t="str">
        <f t="shared" ref="V773:V836" si="75">IF($V$1=$S773,$N773,"")</f>
        <v/>
      </c>
      <c r="W773" s="3" t="e">
        <f t="shared" ref="W773:W836" si="76">SMALL($V$4:$V$7439,N773)</f>
        <v>#NUM!</v>
      </c>
      <c r="X773" s="3" t="str">
        <f t="shared" ref="X773:X836" si="77">IFERROR(INDEX($P$4:$P$7439,$W773,1),"")</f>
        <v/>
      </c>
      <c r="Z773" s="2">
        <v>770</v>
      </c>
      <c r="AA773" s="3" t="s">
        <v>1859</v>
      </c>
      <c r="AB773" s="3" t="s">
        <v>473</v>
      </c>
      <c r="AC773" s="3" t="str">
        <f>IF(AB773='๑. ข้อมูลทั่วไป ๑'!$C$19,$Z773,"")</f>
        <v/>
      </c>
      <c r="AD773" s="3" t="e">
        <f t="shared" ref="AD773:AD836" si="78">SMALL($AC$4:$AC$931,$Z773)</f>
        <v>#NUM!</v>
      </c>
      <c r="AE773" s="3" t="str">
        <f t="shared" ref="AE773:AE836" si="79">IFERROR(INDEX($AA$4:$AA$931,$AD773,1),"")</f>
        <v/>
      </c>
      <c r="AF773" s="3" t="e">
        <f>IF($AE773='๑. ข้อมูลทั่วไป ๑'!$C$20,Info!$AD773,"")</f>
        <v>#NUM!</v>
      </c>
    </row>
    <row r="774" spans="14:32" ht="14.5" customHeight="1">
      <c r="N774">
        <v>771</v>
      </c>
      <c r="O774" s="4">
        <v>16120</v>
      </c>
      <c r="P774" s="3" t="s">
        <v>1860</v>
      </c>
      <c r="Q774" s="3" t="s">
        <v>1861</v>
      </c>
      <c r="R774" s="3" t="s">
        <v>476</v>
      </c>
      <c r="S774" s="3" t="s">
        <v>1862</v>
      </c>
      <c r="T774" s="3" t="str">
        <f t="shared" si="74"/>
        <v>พระงามพรหมบุรีสิงห์บุรี</v>
      </c>
      <c r="U774" s="3" t="s">
        <v>232</v>
      </c>
      <c r="V774" s="3" t="str">
        <f t="shared" si="75"/>
        <v/>
      </c>
      <c r="W774" s="3" t="e">
        <f t="shared" si="76"/>
        <v>#NUM!</v>
      </c>
      <c r="X774" s="3" t="str">
        <f t="shared" si="77"/>
        <v/>
      </c>
      <c r="Z774" s="2">
        <v>771</v>
      </c>
      <c r="AA774" s="3" t="s">
        <v>1863</v>
      </c>
      <c r="AB774" s="3" t="s">
        <v>473</v>
      </c>
      <c r="AC774" s="3" t="str">
        <f>IF(AB774='๑. ข้อมูลทั่วไป ๑'!$C$19,$Z774,"")</f>
        <v/>
      </c>
      <c r="AD774" s="3" t="e">
        <f t="shared" si="78"/>
        <v>#NUM!</v>
      </c>
      <c r="AE774" s="3" t="str">
        <f t="shared" si="79"/>
        <v/>
      </c>
      <c r="AF774" s="3" t="e">
        <f>IF($AE774='๑. ข้อมูลทั่วไป ๑'!$C$20,Info!$AD774,"")</f>
        <v>#NUM!</v>
      </c>
    </row>
    <row r="775" spans="14:32" ht="14.5" customHeight="1">
      <c r="N775">
        <v>772</v>
      </c>
      <c r="O775" s="4">
        <v>16160</v>
      </c>
      <c r="P775" s="3" t="s">
        <v>1861</v>
      </c>
      <c r="Q775" s="3" t="s">
        <v>1861</v>
      </c>
      <c r="R775" s="3" t="s">
        <v>476</v>
      </c>
      <c r="S775" s="3" t="s">
        <v>1862</v>
      </c>
      <c r="T775" s="3" t="str">
        <f t="shared" si="74"/>
        <v>พรหมบุรีพรหมบุรีสิงห์บุรี</v>
      </c>
      <c r="U775" s="3" t="s">
        <v>232</v>
      </c>
      <c r="V775" s="3" t="str">
        <f t="shared" si="75"/>
        <v/>
      </c>
      <c r="W775" s="3" t="e">
        <f t="shared" si="76"/>
        <v>#NUM!</v>
      </c>
      <c r="X775" s="3" t="str">
        <f t="shared" si="77"/>
        <v/>
      </c>
      <c r="Z775" s="2">
        <v>772</v>
      </c>
      <c r="AA775" s="3" t="s">
        <v>1864</v>
      </c>
      <c r="AB775" s="3" t="s">
        <v>473</v>
      </c>
      <c r="AC775" s="3" t="str">
        <f>IF(AB775='๑. ข้อมูลทั่วไป ๑'!$C$19,$Z775,"")</f>
        <v/>
      </c>
      <c r="AD775" s="3" t="e">
        <f t="shared" si="78"/>
        <v>#NUM!</v>
      </c>
      <c r="AE775" s="3" t="str">
        <f t="shared" si="79"/>
        <v/>
      </c>
      <c r="AF775" s="3" t="e">
        <f>IF($AE775='๑. ข้อมูลทั่วไป ๑'!$C$20,Info!$AD775,"")</f>
        <v>#NUM!</v>
      </c>
    </row>
    <row r="776" spans="14:32" ht="14.5" customHeight="1">
      <c r="N776">
        <v>773</v>
      </c>
      <c r="O776" s="4">
        <v>16120</v>
      </c>
      <c r="P776" s="3" t="s">
        <v>1865</v>
      </c>
      <c r="Q776" s="3" t="s">
        <v>1861</v>
      </c>
      <c r="R776" s="3" t="s">
        <v>476</v>
      </c>
      <c r="S776" s="3" t="s">
        <v>1862</v>
      </c>
      <c r="T776" s="3" t="str">
        <f t="shared" si="74"/>
        <v>บางน้ำเชี่ยวพรหมบุรีสิงห์บุรี</v>
      </c>
      <c r="U776" s="3" t="s">
        <v>232</v>
      </c>
      <c r="V776" s="3" t="str">
        <f t="shared" si="75"/>
        <v/>
      </c>
      <c r="W776" s="3" t="e">
        <f t="shared" si="76"/>
        <v>#NUM!</v>
      </c>
      <c r="X776" s="3" t="str">
        <f t="shared" si="77"/>
        <v/>
      </c>
      <c r="Z776" s="2">
        <v>773</v>
      </c>
      <c r="AA776" s="3" t="s">
        <v>1866</v>
      </c>
      <c r="AB776" s="3" t="s">
        <v>473</v>
      </c>
      <c r="AC776" s="3" t="str">
        <f>IF(AB776='๑. ข้อมูลทั่วไป ๑'!$C$19,$Z776,"")</f>
        <v/>
      </c>
      <c r="AD776" s="3" t="e">
        <f t="shared" si="78"/>
        <v>#NUM!</v>
      </c>
      <c r="AE776" s="3" t="str">
        <f t="shared" si="79"/>
        <v/>
      </c>
      <c r="AF776" s="3" t="e">
        <f>IF($AE776='๑. ข้อมูลทั่วไป ๑'!$C$20,Info!$AD776,"")</f>
        <v>#NUM!</v>
      </c>
    </row>
    <row r="777" spans="14:32" ht="14.5" customHeight="1">
      <c r="N777">
        <v>774</v>
      </c>
      <c r="O777" s="4">
        <v>16120</v>
      </c>
      <c r="P777" s="3" t="s">
        <v>1867</v>
      </c>
      <c r="Q777" s="3" t="s">
        <v>1861</v>
      </c>
      <c r="R777" s="3" t="s">
        <v>476</v>
      </c>
      <c r="S777" s="3" t="s">
        <v>1862</v>
      </c>
      <c r="T777" s="3" t="str">
        <f t="shared" si="74"/>
        <v>บ้านหม้อพรหมบุรีสิงห์บุรี</v>
      </c>
      <c r="U777" s="3" t="s">
        <v>232</v>
      </c>
      <c r="V777" s="3" t="str">
        <f t="shared" si="75"/>
        <v/>
      </c>
      <c r="W777" s="3" t="e">
        <f t="shared" si="76"/>
        <v>#NUM!</v>
      </c>
      <c r="X777" s="3" t="str">
        <f t="shared" si="77"/>
        <v/>
      </c>
      <c r="Z777" s="2">
        <v>774</v>
      </c>
      <c r="AA777" s="3" t="s">
        <v>1868</v>
      </c>
      <c r="AB777" s="3" t="s">
        <v>473</v>
      </c>
      <c r="AC777" s="3" t="str">
        <f>IF(AB777='๑. ข้อมูลทั่วไป ๑'!$C$19,$Z777,"")</f>
        <v/>
      </c>
      <c r="AD777" s="3" t="e">
        <f t="shared" si="78"/>
        <v>#NUM!</v>
      </c>
      <c r="AE777" s="3" t="str">
        <f t="shared" si="79"/>
        <v/>
      </c>
      <c r="AF777" s="3" t="e">
        <f>IF($AE777='๑. ข้อมูลทั่วไป ๑'!$C$20,Info!$AD777,"")</f>
        <v>#NUM!</v>
      </c>
    </row>
    <row r="778" spans="14:32" ht="14.5" customHeight="1">
      <c r="N778">
        <v>775</v>
      </c>
      <c r="O778" s="4">
        <v>16120</v>
      </c>
      <c r="P778" s="3" t="s">
        <v>1148</v>
      </c>
      <c r="Q778" s="3" t="s">
        <v>1861</v>
      </c>
      <c r="R778" s="3" t="s">
        <v>476</v>
      </c>
      <c r="S778" s="3" t="s">
        <v>1862</v>
      </c>
      <c r="T778" s="3" t="str">
        <f t="shared" si="74"/>
        <v>บ้านแป้งพรหมบุรีสิงห์บุรี</v>
      </c>
      <c r="U778" s="3" t="s">
        <v>232</v>
      </c>
      <c r="V778" s="3" t="str">
        <f t="shared" si="75"/>
        <v/>
      </c>
      <c r="W778" s="3" t="e">
        <f t="shared" si="76"/>
        <v>#NUM!</v>
      </c>
      <c r="X778" s="3" t="str">
        <f t="shared" si="77"/>
        <v/>
      </c>
      <c r="Z778" s="2">
        <v>775</v>
      </c>
      <c r="AA778" s="3" t="s">
        <v>1869</v>
      </c>
      <c r="AB778" s="3" t="s">
        <v>473</v>
      </c>
      <c r="AC778" s="3" t="str">
        <f>IF(AB778='๑. ข้อมูลทั่วไป ๑'!$C$19,$Z778,"")</f>
        <v/>
      </c>
      <c r="AD778" s="3" t="e">
        <f t="shared" si="78"/>
        <v>#NUM!</v>
      </c>
      <c r="AE778" s="3" t="str">
        <f t="shared" si="79"/>
        <v/>
      </c>
      <c r="AF778" s="3" t="e">
        <f>IF($AE778='๑. ข้อมูลทั่วไป ๑'!$C$20,Info!$AD778,"")</f>
        <v>#NUM!</v>
      </c>
    </row>
    <row r="779" spans="14:32" ht="14.5" customHeight="1">
      <c r="N779">
        <v>776</v>
      </c>
      <c r="O779" s="4">
        <v>16120</v>
      </c>
      <c r="P779" s="3" t="s">
        <v>1870</v>
      </c>
      <c r="Q779" s="3" t="s">
        <v>1861</v>
      </c>
      <c r="R779" s="3" t="s">
        <v>476</v>
      </c>
      <c r="S779" s="3" t="s">
        <v>1862</v>
      </c>
      <c r="T779" s="3" t="str">
        <f t="shared" si="74"/>
        <v>หัวป่าพรหมบุรีสิงห์บุรี</v>
      </c>
      <c r="U779" s="3" t="s">
        <v>232</v>
      </c>
      <c r="V779" s="3" t="str">
        <f t="shared" si="75"/>
        <v/>
      </c>
      <c r="W779" s="3" t="e">
        <f t="shared" si="76"/>
        <v>#NUM!</v>
      </c>
      <c r="X779" s="3" t="str">
        <f t="shared" si="77"/>
        <v/>
      </c>
      <c r="Z779" s="2">
        <v>776</v>
      </c>
      <c r="AA779" s="3" t="s">
        <v>1871</v>
      </c>
      <c r="AB779" s="3" t="s">
        <v>473</v>
      </c>
      <c r="AC779" s="3" t="str">
        <f>IF(AB779='๑. ข้อมูลทั่วไป ๑'!$C$19,$Z779,"")</f>
        <v/>
      </c>
      <c r="AD779" s="3" t="e">
        <f t="shared" si="78"/>
        <v>#NUM!</v>
      </c>
      <c r="AE779" s="3" t="str">
        <f t="shared" si="79"/>
        <v/>
      </c>
      <c r="AF779" s="3" t="e">
        <f>IF($AE779='๑. ข้อมูลทั่วไป ๑'!$C$20,Info!$AD779,"")</f>
        <v>#NUM!</v>
      </c>
    </row>
    <row r="780" spans="14:32" ht="14.5" customHeight="1">
      <c r="N780">
        <v>777</v>
      </c>
      <c r="O780" s="4">
        <v>16120</v>
      </c>
      <c r="P780" s="3" t="s">
        <v>1415</v>
      </c>
      <c r="Q780" s="3" t="s">
        <v>1861</v>
      </c>
      <c r="R780" s="3" t="s">
        <v>476</v>
      </c>
      <c r="S780" s="3" t="s">
        <v>1862</v>
      </c>
      <c r="T780" s="3" t="str">
        <f t="shared" si="74"/>
        <v>โรงช้างพรหมบุรีสิงห์บุรี</v>
      </c>
      <c r="U780" s="3" t="s">
        <v>232</v>
      </c>
      <c r="V780" s="3" t="str">
        <f t="shared" si="75"/>
        <v/>
      </c>
      <c r="W780" s="3" t="e">
        <f t="shared" si="76"/>
        <v>#NUM!</v>
      </c>
      <c r="X780" s="3" t="str">
        <f t="shared" si="77"/>
        <v/>
      </c>
      <c r="Z780" s="2">
        <v>777</v>
      </c>
      <c r="AA780" s="3" t="s">
        <v>1850</v>
      </c>
      <c r="AB780" s="3" t="s">
        <v>476</v>
      </c>
      <c r="AC780" s="3" t="str">
        <f>IF(AB780='๑. ข้อมูลทั่วไป ๑'!$C$19,$Z780,"")</f>
        <v/>
      </c>
      <c r="AD780" s="3" t="e">
        <f t="shared" si="78"/>
        <v>#NUM!</v>
      </c>
      <c r="AE780" s="3" t="str">
        <f t="shared" si="79"/>
        <v/>
      </c>
      <c r="AF780" s="3" t="e">
        <f>IF($AE780='๑. ข้อมูลทั่วไป ๑'!$C$20,Info!$AD780,"")</f>
        <v>#NUM!</v>
      </c>
    </row>
    <row r="781" spans="14:32" ht="14.5" customHeight="1">
      <c r="N781">
        <v>778</v>
      </c>
      <c r="O781" s="4">
        <v>16140</v>
      </c>
      <c r="P781" s="3" t="s">
        <v>1872</v>
      </c>
      <c r="Q781" s="3" t="s">
        <v>1120</v>
      </c>
      <c r="R781" s="3" t="s">
        <v>476</v>
      </c>
      <c r="S781" s="3" t="s">
        <v>1873</v>
      </c>
      <c r="T781" s="3" t="str">
        <f t="shared" si="74"/>
        <v>ถอนสมอท่าช้างสิงห์บุรี</v>
      </c>
      <c r="U781" s="3" t="s">
        <v>232</v>
      </c>
      <c r="V781" s="3" t="str">
        <f t="shared" si="75"/>
        <v/>
      </c>
      <c r="W781" s="3" t="e">
        <f t="shared" si="76"/>
        <v>#NUM!</v>
      </c>
      <c r="X781" s="3" t="str">
        <f t="shared" si="77"/>
        <v/>
      </c>
      <c r="Z781" s="2">
        <v>778</v>
      </c>
      <c r="AA781" s="3" t="s">
        <v>1120</v>
      </c>
      <c r="AB781" s="3" t="s">
        <v>476</v>
      </c>
      <c r="AC781" s="3" t="str">
        <f>IF(AB781='๑. ข้อมูลทั่วไป ๑'!$C$19,$Z781,"")</f>
        <v/>
      </c>
      <c r="AD781" s="3" t="e">
        <f t="shared" si="78"/>
        <v>#NUM!</v>
      </c>
      <c r="AE781" s="3" t="str">
        <f t="shared" si="79"/>
        <v/>
      </c>
      <c r="AF781" s="3" t="e">
        <f>IF($AE781='๑. ข้อมูลทั่วไป ๑'!$C$20,Info!$AD781,"")</f>
        <v>#NUM!</v>
      </c>
    </row>
    <row r="782" spans="14:32" ht="14.5" customHeight="1">
      <c r="N782">
        <v>779</v>
      </c>
      <c r="O782" s="4">
        <v>16140</v>
      </c>
      <c r="P782" s="3" t="s">
        <v>1874</v>
      </c>
      <c r="Q782" s="3" t="s">
        <v>1120</v>
      </c>
      <c r="R782" s="3" t="s">
        <v>476</v>
      </c>
      <c r="S782" s="3" t="s">
        <v>1873</v>
      </c>
      <c r="T782" s="3" t="str">
        <f t="shared" si="74"/>
        <v>โพประจักษ์ท่าช้างสิงห์บุรี</v>
      </c>
      <c r="U782" s="3" t="s">
        <v>232</v>
      </c>
      <c r="V782" s="3" t="str">
        <f t="shared" si="75"/>
        <v/>
      </c>
      <c r="W782" s="3" t="e">
        <f t="shared" si="76"/>
        <v>#NUM!</v>
      </c>
      <c r="X782" s="3" t="str">
        <f t="shared" si="77"/>
        <v/>
      </c>
      <c r="Z782" s="2">
        <v>779</v>
      </c>
      <c r="AA782" s="3" t="s">
        <v>1835</v>
      </c>
      <c r="AB782" s="3" t="s">
        <v>476</v>
      </c>
      <c r="AC782" s="3" t="str">
        <f>IF(AB782='๑. ข้อมูลทั่วไป ๑'!$C$19,$Z782,"")</f>
        <v/>
      </c>
      <c r="AD782" s="3" t="e">
        <f t="shared" si="78"/>
        <v>#NUM!</v>
      </c>
      <c r="AE782" s="3" t="str">
        <f t="shared" si="79"/>
        <v/>
      </c>
      <c r="AF782" s="3" t="e">
        <f>IF($AE782='๑. ข้อมูลทั่วไป ๑'!$C$20,Info!$AD782,"")</f>
        <v>#NUM!</v>
      </c>
    </row>
    <row r="783" spans="14:32" ht="14.5" customHeight="1">
      <c r="N783">
        <v>780</v>
      </c>
      <c r="O783" s="4">
        <v>16140</v>
      </c>
      <c r="P783" s="3" t="s">
        <v>1875</v>
      </c>
      <c r="Q783" s="3" t="s">
        <v>1120</v>
      </c>
      <c r="R783" s="3" t="s">
        <v>476</v>
      </c>
      <c r="S783" s="3" t="s">
        <v>1873</v>
      </c>
      <c r="T783" s="3" t="str">
        <f t="shared" si="74"/>
        <v>วิหารขาวท่าช้างสิงห์บุรี</v>
      </c>
      <c r="U783" s="3" t="s">
        <v>232</v>
      </c>
      <c r="V783" s="3" t="str">
        <f t="shared" si="75"/>
        <v/>
      </c>
      <c r="W783" s="3" t="e">
        <f t="shared" si="76"/>
        <v>#NUM!</v>
      </c>
      <c r="X783" s="3" t="str">
        <f t="shared" si="77"/>
        <v/>
      </c>
      <c r="Z783" s="2">
        <v>780</v>
      </c>
      <c r="AA783" s="3" t="s">
        <v>1861</v>
      </c>
      <c r="AB783" s="3" t="s">
        <v>476</v>
      </c>
      <c r="AC783" s="3" t="str">
        <f>IF(AB783='๑. ข้อมูลทั่วไป ๑'!$C$19,$Z783,"")</f>
        <v/>
      </c>
      <c r="AD783" s="3" t="e">
        <f t="shared" si="78"/>
        <v>#NUM!</v>
      </c>
      <c r="AE783" s="3" t="str">
        <f t="shared" si="79"/>
        <v/>
      </c>
      <c r="AF783" s="3" t="e">
        <f>IF($AE783='๑. ข้อมูลทั่วไป ๑'!$C$20,Info!$AD783,"")</f>
        <v>#NUM!</v>
      </c>
    </row>
    <row r="784" spans="14:32" ht="14.5" customHeight="1">
      <c r="N784">
        <v>781</v>
      </c>
      <c r="O784" s="4">
        <v>16140</v>
      </c>
      <c r="P784" s="3" t="s">
        <v>1876</v>
      </c>
      <c r="Q784" s="3" t="s">
        <v>1120</v>
      </c>
      <c r="R784" s="3" t="s">
        <v>476</v>
      </c>
      <c r="S784" s="3" t="s">
        <v>1873</v>
      </c>
      <c r="T784" s="3" t="str">
        <f t="shared" si="74"/>
        <v>พิกุลทองท่าช้างสิงห์บุรี</v>
      </c>
      <c r="U784" s="3" t="s">
        <v>232</v>
      </c>
      <c r="V784" s="3" t="str">
        <f t="shared" si="75"/>
        <v/>
      </c>
      <c r="W784" s="3" t="e">
        <f t="shared" si="76"/>
        <v>#NUM!</v>
      </c>
      <c r="X784" s="3" t="str">
        <f t="shared" si="77"/>
        <v/>
      </c>
      <c r="Z784" s="2">
        <v>781</v>
      </c>
      <c r="AA784" s="3" t="s">
        <v>1819</v>
      </c>
      <c r="AB784" s="3" t="s">
        <v>476</v>
      </c>
      <c r="AC784" s="3" t="str">
        <f>IF(AB784='๑. ข้อมูลทั่วไป ๑'!$C$19,$Z784,"")</f>
        <v/>
      </c>
      <c r="AD784" s="3" t="e">
        <f t="shared" si="78"/>
        <v>#NUM!</v>
      </c>
      <c r="AE784" s="3" t="str">
        <f t="shared" si="79"/>
        <v/>
      </c>
      <c r="AF784" s="3" t="e">
        <f>IF($AE784='๑. ข้อมูลทั่วไป ๑'!$C$20,Info!$AD784,"")</f>
        <v>#NUM!</v>
      </c>
    </row>
    <row r="785" spans="14:32" ht="14.5" customHeight="1">
      <c r="N785">
        <v>782</v>
      </c>
      <c r="O785" s="4">
        <v>16110</v>
      </c>
      <c r="P785" s="3" t="s">
        <v>1877</v>
      </c>
      <c r="Q785" s="3" t="s">
        <v>1877</v>
      </c>
      <c r="R785" s="3" t="s">
        <v>476</v>
      </c>
      <c r="S785" s="3" t="s">
        <v>1878</v>
      </c>
      <c r="T785" s="3" t="str">
        <f t="shared" si="74"/>
        <v>อินทร์บุรีอินทร์บุรีสิงห์บุรี</v>
      </c>
      <c r="U785" s="3" t="s">
        <v>232</v>
      </c>
      <c r="V785" s="3" t="str">
        <f t="shared" si="75"/>
        <v/>
      </c>
      <c r="W785" s="3" t="e">
        <f t="shared" si="76"/>
        <v>#NUM!</v>
      </c>
      <c r="X785" s="3" t="str">
        <f t="shared" si="77"/>
        <v/>
      </c>
      <c r="Z785" s="2">
        <v>782</v>
      </c>
      <c r="AA785" s="3" t="s">
        <v>1877</v>
      </c>
      <c r="AB785" s="3" t="s">
        <v>476</v>
      </c>
      <c r="AC785" s="3" t="str">
        <f>IF(AB785='๑. ข้อมูลทั่วไป ๑'!$C$19,$Z785,"")</f>
        <v/>
      </c>
      <c r="AD785" s="3" t="e">
        <f t="shared" si="78"/>
        <v>#NUM!</v>
      </c>
      <c r="AE785" s="3" t="str">
        <f t="shared" si="79"/>
        <v/>
      </c>
      <c r="AF785" s="3" t="e">
        <f>IF($AE785='๑. ข้อมูลทั่วไป ๑'!$C$20,Info!$AD785,"")</f>
        <v>#NUM!</v>
      </c>
    </row>
    <row r="786" spans="14:32" ht="14.5" customHeight="1">
      <c r="N786">
        <v>783</v>
      </c>
      <c r="O786" s="4">
        <v>16110</v>
      </c>
      <c r="P786" s="3" t="s">
        <v>1879</v>
      </c>
      <c r="Q786" s="3" t="s">
        <v>1877</v>
      </c>
      <c r="R786" s="3" t="s">
        <v>476</v>
      </c>
      <c r="S786" s="3" t="s">
        <v>1878</v>
      </c>
      <c r="T786" s="3" t="str">
        <f t="shared" si="74"/>
        <v>ประศุกอินทร์บุรีสิงห์บุรี</v>
      </c>
      <c r="U786" s="3" t="s">
        <v>232</v>
      </c>
      <c r="V786" s="3" t="str">
        <f t="shared" si="75"/>
        <v/>
      </c>
      <c r="W786" s="3" t="e">
        <f t="shared" si="76"/>
        <v>#NUM!</v>
      </c>
      <c r="X786" s="3" t="str">
        <f t="shared" si="77"/>
        <v/>
      </c>
      <c r="Z786" s="2">
        <v>783</v>
      </c>
      <c r="AA786" s="3" t="s">
        <v>1880</v>
      </c>
      <c r="AB786" s="3" t="s">
        <v>479</v>
      </c>
      <c r="AC786" s="3" t="str">
        <f>IF(AB786='๑. ข้อมูลทั่วไป ๑'!$C$19,$Z786,"")</f>
        <v/>
      </c>
      <c r="AD786" s="3" t="e">
        <f t="shared" si="78"/>
        <v>#NUM!</v>
      </c>
      <c r="AE786" s="3" t="str">
        <f t="shared" si="79"/>
        <v/>
      </c>
      <c r="AF786" s="3" t="e">
        <f>IF($AE786='๑. ข้อมูลทั่วไป ๑'!$C$20,Info!$AD786,"")</f>
        <v>#NUM!</v>
      </c>
    </row>
    <row r="787" spans="14:32" ht="14.5" customHeight="1">
      <c r="N787">
        <v>784</v>
      </c>
      <c r="O787" s="4">
        <v>16110</v>
      </c>
      <c r="P787" s="3" t="s">
        <v>1881</v>
      </c>
      <c r="Q787" s="3" t="s">
        <v>1877</v>
      </c>
      <c r="R787" s="3" t="s">
        <v>476</v>
      </c>
      <c r="S787" s="3" t="s">
        <v>1878</v>
      </c>
      <c r="T787" s="3" t="str">
        <f t="shared" si="74"/>
        <v>ทับยาอินทร์บุรีสิงห์บุรี</v>
      </c>
      <c r="U787" s="3" t="s">
        <v>232</v>
      </c>
      <c r="V787" s="3" t="str">
        <f t="shared" si="75"/>
        <v/>
      </c>
      <c r="W787" s="3" t="e">
        <f t="shared" si="76"/>
        <v>#NUM!</v>
      </c>
      <c r="X787" s="3" t="str">
        <f t="shared" si="77"/>
        <v/>
      </c>
      <c r="Z787" s="2">
        <v>784</v>
      </c>
      <c r="AA787" s="3" t="s">
        <v>1882</v>
      </c>
      <c r="AB787" s="3" t="s">
        <v>479</v>
      </c>
      <c r="AC787" s="3" t="str">
        <f>IF(AB787='๑. ข้อมูลทั่วไป ๑'!$C$19,$Z787,"")</f>
        <v/>
      </c>
      <c r="AD787" s="3" t="e">
        <f t="shared" si="78"/>
        <v>#NUM!</v>
      </c>
      <c r="AE787" s="3" t="str">
        <f t="shared" si="79"/>
        <v/>
      </c>
      <c r="AF787" s="3" t="e">
        <f>IF($AE787='๑. ข้อมูลทั่วไป ๑'!$C$20,Info!$AD787,"")</f>
        <v>#NUM!</v>
      </c>
    </row>
    <row r="788" spans="14:32" ht="14.5" customHeight="1">
      <c r="N788">
        <v>785</v>
      </c>
      <c r="O788" s="4">
        <v>16110</v>
      </c>
      <c r="P788" s="3" t="s">
        <v>1603</v>
      </c>
      <c r="Q788" s="3" t="s">
        <v>1877</v>
      </c>
      <c r="R788" s="3" t="s">
        <v>476</v>
      </c>
      <c r="S788" s="3" t="s">
        <v>1878</v>
      </c>
      <c r="T788" s="3" t="str">
        <f t="shared" si="74"/>
        <v>งิ้วรายอินทร์บุรีสิงห์บุรี</v>
      </c>
      <c r="U788" s="3" t="s">
        <v>232</v>
      </c>
      <c r="V788" s="3" t="str">
        <f t="shared" si="75"/>
        <v/>
      </c>
      <c r="W788" s="3" t="e">
        <f t="shared" si="76"/>
        <v>#NUM!</v>
      </c>
      <c r="X788" s="3" t="str">
        <f t="shared" si="77"/>
        <v/>
      </c>
      <c r="Z788" s="2">
        <v>785</v>
      </c>
      <c r="AA788" s="3" t="s">
        <v>1883</v>
      </c>
      <c r="AB788" s="3" t="s">
        <v>479</v>
      </c>
      <c r="AC788" s="3" t="str">
        <f>IF(AB788='๑. ข้อมูลทั่วไป ๑'!$C$19,$Z788,"")</f>
        <v/>
      </c>
      <c r="AD788" s="3" t="e">
        <f t="shared" si="78"/>
        <v>#NUM!</v>
      </c>
      <c r="AE788" s="3" t="str">
        <f t="shared" si="79"/>
        <v/>
      </c>
      <c r="AF788" s="3" t="e">
        <f>IF($AE788='๑. ข้อมูลทั่วไป ๑'!$C$20,Info!$AD788,"")</f>
        <v>#NUM!</v>
      </c>
    </row>
    <row r="789" spans="14:32" ht="14.5" customHeight="1">
      <c r="N789">
        <v>786</v>
      </c>
      <c r="O789" s="4">
        <v>16110</v>
      </c>
      <c r="P789" s="3" t="s">
        <v>1884</v>
      </c>
      <c r="Q789" s="3" t="s">
        <v>1877</v>
      </c>
      <c r="R789" s="3" t="s">
        <v>476</v>
      </c>
      <c r="S789" s="3" t="s">
        <v>1878</v>
      </c>
      <c r="T789" s="3" t="str">
        <f t="shared" si="74"/>
        <v>ชีน้ำร้ายอินทร์บุรีสิงห์บุรี</v>
      </c>
      <c r="U789" s="3" t="s">
        <v>232</v>
      </c>
      <c r="V789" s="3" t="str">
        <f t="shared" si="75"/>
        <v/>
      </c>
      <c r="W789" s="3" t="e">
        <f t="shared" si="76"/>
        <v>#NUM!</v>
      </c>
      <c r="X789" s="3" t="str">
        <f t="shared" si="77"/>
        <v/>
      </c>
      <c r="Z789" s="2">
        <v>786</v>
      </c>
      <c r="AA789" s="3" t="s">
        <v>1885</v>
      </c>
      <c r="AB789" s="3" t="s">
        <v>479</v>
      </c>
      <c r="AC789" s="3" t="str">
        <f>IF(AB789='๑. ข้อมูลทั่วไป ๑'!$C$19,$Z789,"")</f>
        <v/>
      </c>
      <c r="AD789" s="3" t="e">
        <f t="shared" si="78"/>
        <v>#NUM!</v>
      </c>
      <c r="AE789" s="3" t="str">
        <f t="shared" si="79"/>
        <v/>
      </c>
      <c r="AF789" s="3" t="e">
        <f>IF($AE789='๑. ข้อมูลทั่วไป ๑'!$C$20,Info!$AD789,"")</f>
        <v>#NUM!</v>
      </c>
    </row>
    <row r="790" spans="14:32" ht="14.5" customHeight="1">
      <c r="N790">
        <v>787</v>
      </c>
      <c r="O790" s="4">
        <v>16110</v>
      </c>
      <c r="P790" s="3" t="s">
        <v>1886</v>
      </c>
      <c r="Q790" s="3" t="s">
        <v>1877</v>
      </c>
      <c r="R790" s="3" t="s">
        <v>476</v>
      </c>
      <c r="S790" s="3" t="s">
        <v>1878</v>
      </c>
      <c r="T790" s="3" t="str">
        <f t="shared" si="74"/>
        <v>ท่างามอินทร์บุรีสิงห์บุรี</v>
      </c>
      <c r="U790" s="3" t="s">
        <v>232</v>
      </c>
      <c r="V790" s="3" t="str">
        <f t="shared" si="75"/>
        <v/>
      </c>
      <c r="W790" s="3" t="e">
        <f t="shared" si="76"/>
        <v>#NUM!</v>
      </c>
      <c r="X790" s="3" t="str">
        <f t="shared" si="77"/>
        <v/>
      </c>
      <c r="Z790" s="2">
        <v>787</v>
      </c>
      <c r="AA790" s="3" t="s">
        <v>1887</v>
      </c>
      <c r="AB790" s="3" t="s">
        <v>479</v>
      </c>
      <c r="AC790" s="3" t="str">
        <f>IF(AB790='๑. ข้อมูลทั่วไป ๑'!$C$19,$Z790,"")</f>
        <v/>
      </c>
      <c r="AD790" s="3" t="e">
        <f t="shared" si="78"/>
        <v>#NUM!</v>
      </c>
      <c r="AE790" s="3" t="str">
        <f t="shared" si="79"/>
        <v/>
      </c>
      <c r="AF790" s="3" t="e">
        <f>IF($AE790='๑. ข้อมูลทั่วไป ๑'!$C$20,Info!$AD790,"")</f>
        <v>#NUM!</v>
      </c>
    </row>
    <row r="791" spans="14:32" ht="14.5" customHeight="1">
      <c r="N791">
        <v>788</v>
      </c>
      <c r="O791" s="4">
        <v>16110</v>
      </c>
      <c r="P791" s="3" t="s">
        <v>1888</v>
      </c>
      <c r="Q791" s="3" t="s">
        <v>1877</v>
      </c>
      <c r="R791" s="3" t="s">
        <v>476</v>
      </c>
      <c r="S791" s="3" t="s">
        <v>1878</v>
      </c>
      <c r="T791" s="3" t="str">
        <f t="shared" si="74"/>
        <v>น้ำตาลอินทร์บุรีสิงห์บุรี</v>
      </c>
      <c r="U791" s="3" t="s">
        <v>232</v>
      </c>
      <c r="V791" s="3" t="str">
        <f t="shared" si="75"/>
        <v/>
      </c>
      <c r="W791" s="3" t="e">
        <f t="shared" si="76"/>
        <v>#NUM!</v>
      </c>
      <c r="X791" s="3" t="str">
        <f t="shared" si="77"/>
        <v/>
      </c>
      <c r="Z791" s="2">
        <v>788</v>
      </c>
      <c r="AA791" s="3" t="s">
        <v>1889</v>
      </c>
      <c r="AB791" s="3" t="s">
        <v>479</v>
      </c>
      <c r="AC791" s="3" t="str">
        <f>IF(AB791='๑. ข้อมูลทั่วไป ๑'!$C$19,$Z791,"")</f>
        <v/>
      </c>
      <c r="AD791" s="3" t="e">
        <f t="shared" si="78"/>
        <v>#NUM!</v>
      </c>
      <c r="AE791" s="3" t="str">
        <f t="shared" si="79"/>
        <v/>
      </c>
      <c r="AF791" s="3" t="e">
        <f>IF($AE791='๑. ข้อมูลทั่วไป ๑'!$C$20,Info!$AD791,"")</f>
        <v>#NUM!</v>
      </c>
    </row>
    <row r="792" spans="14:32" ht="14.5" customHeight="1">
      <c r="N792">
        <v>789</v>
      </c>
      <c r="O792" s="4">
        <v>16110</v>
      </c>
      <c r="P792" s="3" t="s">
        <v>1890</v>
      </c>
      <c r="Q792" s="3" t="s">
        <v>1877</v>
      </c>
      <c r="R792" s="3" t="s">
        <v>476</v>
      </c>
      <c r="S792" s="3" t="s">
        <v>1878</v>
      </c>
      <c r="T792" s="3" t="str">
        <f t="shared" si="74"/>
        <v>ทองเอนอินทร์บุรีสิงห์บุรี</v>
      </c>
      <c r="U792" s="3" t="s">
        <v>232</v>
      </c>
      <c r="V792" s="3" t="str">
        <f t="shared" si="75"/>
        <v/>
      </c>
      <c r="W792" s="3" t="e">
        <f t="shared" si="76"/>
        <v>#NUM!</v>
      </c>
      <c r="X792" s="3" t="str">
        <f t="shared" si="77"/>
        <v/>
      </c>
      <c r="Z792" s="2">
        <v>789</v>
      </c>
      <c r="AA792" s="3" t="s">
        <v>1891</v>
      </c>
      <c r="AB792" s="3" t="s">
        <v>479</v>
      </c>
      <c r="AC792" s="3" t="str">
        <f>IF(AB792='๑. ข้อมูลทั่วไป ๑'!$C$19,$Z792,"")</f>
        <v/>
      </c>
      <c r="AD792" s="3" t="e">
        <f t="shared" si="78"/>
        <v>#NUM!</v>
      </c>
      <c r="AE792" s="3" t="str">
        <f t="shared" si="79"/>
        <v/>
      </c>
      <c r="AF792" s="3" t="e">
        <f>IF($AE792='๑. ข้อมูลทั่วไป ๑'!$C$20,Info!$AD792,"")</f>
        <v>#NUM!</v>
      </c>
    </row>
    <row r="793" spans="14:32" ht="14.5" customHeight="1">
      <c r="N793">
        <v>790</v>
      </c>
      <c r="O793" s="4">
        <v>16110</v>
      </c>
      <c r="P793" s="3" t="s">
        <v>1892</v>
      </c>
      <c r="Q793" s="3" t="s">
        <v>1877</v>
      </c>
      <c r="R793" s="3" t="s">
        <v>476</v>
      </c>
      <c r="S793" s="3" t="s">
        <v>1878</v>
      </c>
      <c r="T793" s="3" t="str">
        <f t="shared" si="74"/>
        <v>ห้วยชันอินทร์บุรีสิงห์บุรี</v>
      </c>
      <c r="U793" s="3" t="s">
        <v>232</v>
      </c>
      <c r="V793" s="3" t="str">
        <f t="shared" si="75"/>
        <v/>
      </c>
      <c r="W793" s="3" t="e">
        <f t="shared" si="76"/>
        <v>#NUM!</v>
      </c>
      <c r="X793" s="3" t="str">
        <f t="shared" si="77"/>
        <v/>
      </c>
      <c r="Z793" s="2">
        <v>790</v>
      </c>
      <c r="AA793" s="3" t="s">
        <v>1893</v>
      </c>
      <c r="AB793" s="3" t="s">
        <v>479</v>
      </c>
      <c r="AC793" s="3" t="str">
        <f>IF(AB793='๑. ข้อมูลทั่วไป ๑'!$C$19,$Z793,"")</f>
        <v/>
      </c>
      <c r="AD793" s="3" t="e">
        <f t="shared" si="78"/>
        <v>#NUM!</v>
      </c>
      <c r="AE793" s="3" t="str">
        <f t="shared" si="79"/>
        <v/>
      </c>
      <c r="AF793" s="3" t="e">
        <f>IF($AE793='๑. ข้อมูลทั่วไป ๑'!$C$20,Info!$AD793,"")</f>
        <v>#NUM!</v>
      </c>
    </row>
    <row r="794" spans="14:32" ht="14.5" customHeight="1">
      <c r="N794">
        <v>791</v>
      </c>
      <c r="O794" s="4">
        <v>16110</v>
      </c>
      <c r="P794" s="3" t="s">
        <v>1531</v>
      </c>
      <c r="Q794" s="3" t="s">
        <v>1877</v>
      </c>
      <c r="R794" s="3" t="s">
        <v>476</v>
      </c>
      <c r="S794" s="3" t="s">
        <v>1878</v>
      </c>
      <c r="T794" s="3" t="str">
        <f t="shared" si="74"/>
        <v>โพธิ์ชัยอินทร์บุรีสิงห์บุรี</v>
      </c>
      <c r="U794" s="3" t="s">
        <v>232</v>
      </c>
      <c r="V794" s="3" t="str">
        <f t="shared" si="75"/>
        <v/>
      </c>
      <c r="W794" s="3" t="e">
        <f t="shared" si="76"/>
        <v>#NUM!</v>
      </c>
      <c r="X794" s="3" t="str">
        <f t="shared" si="77"/>
        <v/>
      </c>
      <c r="Z794" s="2">
        <v>791</v>
      </c>
      <c r="AA794" s="3" t="s">
        <v>1894</v>
      </c>
      <c r="AB794" s="3" t="s">
        <v>479</v>
      </c>
      <c r="AC794" s="3" t="str">
        <f>IF(AB794='๑. ข้อมูลทั่วไป ๑'!$C$19,$Z794,"")</f>
        <v/>
      </c>
      <c r="AD794" s="3" t="e">
        <f t="shared" si="78"/>
        <v>#NUM!</v>
      </c>
      <c r="AE794" s="3" t="str">
        <f t="shared" si="79"/>
        <v/>
      </c>
      <c r="AF794" s="3" t="e">
        <f>IF($AE794='๑. ข้อมูลทั่วไป ๑'!$C$20,Info!$AD794,"")</f>
        <v>#NUM!</v>
      </c>
    </row>
    <row r="795" spans="14:32" ht="14.5" customHeight="1">
      <c r="N795">
        <v>792</v>
      </c>
      <c r="O795" s="4">
        <v>17000</v>
      </c>
      <c r="P795" s="3" t="s">
        <v>1895</v>
      </c>
      <c r="Q795" s="3" t="s">
        <v>684</v>
      </c>
      <c r="R795" s="3" t="s">
        <v>290</v>
      </c>
      <c r="S795" s="3" t="s">
        <v>1896</v>
      </c>
      <c r="T795" s="3" t="str">
        <f t="shared" si="74"/>
        <v>ในเมืองเมืองชัยนาทชัยนาท</v>
      </c>
      <c r="U795" s="3" t="s">
        <v>232</v>
      </c>
      <c r="V795" s="3" t="str">
        <f t="shared" si="75"/>
        <v/>
      </c>
      <c r="W795" s="3" t="e">
        <f t="shared" si="76"/>
        <v>#NUM!</v>
      </c>
      <c r="X795" s="3" t="str">
        <f t="shared" si="77"/>
        <v/>
      </c>
      <c r="Z795" s="2">
        <v>792</v>
      </c>
      <c r="AA795" s="3" t="s">
        <v>1897</v>
      </c>
      <c r="AB795" s="3" t="s">
        <v>482</v>
      </c>
      <c r="AC795" s="3" t="str">
        <f>IF(AB795='๑. ข้อมูลทั่วไป ๑'!$C$19,$Z795,"")</f>
        <v/>
      </c>
      <c r="AD795" s="3" t="e">
        <f t="shared" si="78"/>
        <v>#NUM!</v>
      </c>
      <c r="AE795" s="3" t="str">
        <f t="shared" si="79"/>
        <v/>
      </c>
      <c r="AF795" s="3" t="e">
        <f>IF($AE795='๑. ข้อมูลทั่วไป ๑'!$C$20,Info!$AD795,"")</f>
        <v>#NUM!</v>
      </c>
    </row>
    <row r="796" spans="14:32" ht="14.5" customHeight="1">
      <c r="N796">
        <v>793</v>
      </c>
      <c r="O796" s="4">
        <v>17000</v>
      </c>
      <c r="P796" s="3" t="s">
        <v>1733</v>
      </c>
      <c r="Q796" s="3" t="s">
        <v>684</v>
      </c>
      <c r="R796" s="3" t="s">
        <v>290</v>
      </c>
      <c r="S796" s="3" t="s">
        <v>1896</v>
      </c>
      <c r="T796" s="3" t="str">
        <f t="shared" si="74"/>
        <v>บ้านกล้วยเมืองชัยนาทชัยนาท</v>
      </c>
      <c r="U796" s="3" t="s">
        <v>232</v>
      </c>
      <c r="V796" s="3" t="str">
        <f t="shared" si="75"/>
        <v/>
      </c>
      <c r="W796" s="3" t="e">
        <f t="shared" si="76"/>
        <v>#NUM!</v>
      </c>
      <c r="X796" s="3" t="str">
        <f t="shared" si="77"/>
        <v/>
      </c>
      <c r="Z796" s="2">
        <v>793</v>
      </c>
      <c r="AA796" s="3" t="s">
        <v>1898</v>
      </c>
      <c r="AB796" s="3" t="s">
        <v>482</v>
      </c>
      <c r="AC796" s="3" t="str">
        <f>IF(AB796='๑. ข้อมูลทั่วไป ๑'!$C$19,$Z796,"")</f>
        <v/>
      </c>
      <c r="AD796" s="3" t="e">
        <f t="shared" si="78"/>
        <v>#NUM!</v>
      </c>
      <c r="AE796" s="3" t="str">
        <f t="shared" si="79"/>
        <v/>
      </c>
      <c r="AF796" s="3" t="e">
        <f>IF($AE796='๑. ข้อมูลทั่วไป ๑'!$C$20,Info!$AD796,"")</f>
        <v>#NUM!</v>
      </c>
    </row>
    <row r="797" spans="14:32" ht="14.5" customHeight="1">
      <c r="N797">
        <v>794</v>
      </c>
      <c r="O797" s="4">
        <v>17000</v>
      </c>
      <c r="P797" s="3" t="s">
        <v>1899</v>
      </c>
      <c r="Q797" s="3" t="s">
        <v>684</v>
      </c>
      <c r="R797" s="3" t="s">
        <v>290</v>
      </c>
      <c r="S797" s="3" t="s">
        <v>1896</v>
      </c>
      <c r="T797" s="3" t="str">
        <f t="shared" si="74"/>
        <v>ท่าชัยเมืองชัยนาทชัยนาท</v>
      </c>
      <c r="U797" s="3" t="s">
        <v>232</v>
      </c>
      <c r="V797" s="3" t="str">
        <f t="shared" si="75"/>
        <v/>
      </c>
      <c r="W797" s="3" t="e">
        <f t="shared" si="76"/>
        <v>#NUM!</v>
      </c>
      <c r="X797" s="3" t="str">
        <f t="shared" si="77"/>
        <v/>
      </c>
      <c r="Z797" s="2">
        <v>794</v>
      </c>
      <c r="AA797" s="3" t="s">
        <v>1900</v>
      </c>
      <c r="AB797" s="3" t="s">
        <v>482</v>
      </c>
      <c r="AC797" s="3" t="str">
        <f>IF(AB797='๑. ข้อมูลทั่วไป ๑'!$C$19,$Z797,"")</f>
        <v/>
      </c>
      <c r="AD797" s="3" t="e">
        <f t="shared" si="78"/>
        <v>#NUM!</v>
      </c>
      <c r="AE797" s="3" t="str">
        <f t="shared" si="79"/>
        <v/>
      </c>
      <c r="AF797" s="3" t="e">
        <f>IF($AE797='๑. ข้อมูลทั่วไป ๑'!$C$20,Info!$AD797,"")</f>
        <v>#NUM!</v>
      </c>
    </row>
    <row r="798" spans="14:32" ht="14.5" customHeight="1">
      <c r="N798">
        <v>795</v>
      </c>
      <c r="O798" s="4">
        <v>17000</v>
      </c>
      <c r="P798" s="3" t="s">
        <v>290</v>
      </c>
      <c r="Q798" s="3" t="s">
        <v>684</v>
      </c>
      <c r="R798" s="3" t="s">
        <v>290</v>
      </c>
      <c r="S798" s="3" t="s">
        <v>1896</v>
      </c>
      <c r="T798" s="3" t="str">
        <f t="shared" si="74"/>
        <v>ชัยนาทเมืองชัยนาทชัยนาท</v>
      </c>
      <c r="U798" s="3" t="s">
        <v>232</v>
      </c>
      <c r="V798" s="3" t="str">
        <f t="shared" si="75"/>
        <v/>
      </c>
      <c r="W798" s="3" t="e">
        <f t="shared" si="76"/>
        <v>#NUM!</v>
      </c>
      <c r="X798" s="3" t="str">
        <f t="shared" si="77"/>
        <v/>
      </c>
      <c r="Z798" s="2">
        <v>795</v>
      </c>
      <c r="AA798" s="3" t="s">
        <v>1901</v>
      </c>
      <c r="AB798" s="3" t="s">
        <v>482</v>
      </c>
      <c r="AC798" s="3" t="str">
        <f>IF(AB798='๑. ข้อมูลทั่วไป ๑'!$C$19,$Z798,"")</f>
        <v/>
      </c>
      <c r="AD798" s="3" t="e">
        <f t="shared" si="78"/>
        <v>#NUM!</v>
      </c>
      <c r="AE798" s="3" t="str">
        <f t="shared" si="79"/>
        <v/>
      </c>
      <c r="AF798" s="3" t="e">
        <f>IF($AE798='๑. ข้อมูลทั่วไป ๑'!$C$20,Info!$AD798,"")</f>
        <v>#NUM!</v>
      </c>
    </row>
    <row r="799" spans="14:32" ht="14.5" customHeight="1">
      <c r="N799">
        <v>796</v>
      </c>
      <c r="O799" s="4">
        <v>17000</v>
      </c>
      <c r="P799" s="3" t="s">
        <v>1902</v>
      </c>
      <c r="Q799" s="3" t="s">
        <v>684</v>
      </c>
      <c r="R799" s="3" t="s">
        <v>290</v>
      </c>
      <c r="S799" s="3" t="s">
        <v>1896</v>
      </c>
      <c r="T799" s="3" t="str">
        <f t="shared" si="74"/>
        <v>เขาท่าพระเมืองชัยนาทชัยนาท</v>
      </c>
      <c r="U799" s="3" t="s">
        <v>232</v>
      </c>
      <c r="V799" s="3" t="str">
        <f t="shared" si="75"/>
        <v/>
      </c>
      <c r="W799" s="3" t="e">
        <f t="shared" si="76"/>
        <v>#NUM!</v>
      </c>
      <c r="X799" s="3" t="str">
        <f t="shared" si="77"/>
        <v/>
      </c>
      <c r="Z799" s="2">
        <v>796</v>
      </c>
      <c r="AA799" s="3" t="s">
        <v>1903</v>
      </c>
      <c r="AB799" s="3" t="s">
        <v>482</v>
      </c>
      <c r="AC799" s="3" t="str">
        <f>IF(AB799='๑. ข้อมูลทั่วไป ๑'!$C$19,$Z799,"")</f>
        <v/>
      </c>
      <c r="AD799" s="3" t="e">
        <f t="shared" si="78"/>
        <v>#NUM!</v>
      </c>
      <c r="AE799" s="3" t="str">
        <f t="shared" si="79"/>
        <v/>
      </c>
      <c r="AF799" s="3" t="e">
        <f>IF($AE799='๑. ข้อมูลทั่วไป ๑'!$C$20,Info!$AD799,"")</f>
        <v>#NUM!</v>
      </c>
    </row>
    <row r="800" spans="14:32" ht="14.5" customHeight="1">
      <c r="N800">
        <v>797</v>
      </c>
      <c r="O800" s="4">
        <v>17000</v>
      </c>
      <c r="P800" s="3" t="s">
        <v>1904</v>
      </c>
      <c r="Q800" s="3" t="s">
        <v>684</v>
      </c>
      <c r="R800" s="3" t="s">
        <v>290</v>
      </c>
      <c r="S800" s="3" t="s">
        <v>1896</v>
      </c>
      <c r="T800" s="3" t="str">
        <f t="shared" si="74"/>
        <v>หาดท่าเสาเมืองชัยนาทชัยนาท</v>
      </c>
      <c r="U800" s="3" t="s">
        <v>232</v>
      </c>
      <c r="V800" s="3" t="str">
        <f t="shared" si="75"/>
        <v/>
      </c>
      <c r="W800" s="3" t="e">
        <f t="shared" si="76"/>
        <v>#NUM!</v>
      </c>
      <c r="X800" s="3" t="str">
        <f t="shared" si="77"/>
        <v/>
      </c>
      <c r="Z800" s="2">
        <v>797</v>
      </c>
      <c r="AA800" s="3" t="s">
        <v>1905</v>
      </c>
      <c r="AB800" s="3" t="s">
        <v>482</v>
      </c>
      <c r="AC800" s="3" t="str">
        <f>IF(AB800='๑. ข้อมูลทั่วไป ๑'!$C$19,$Z800,"")</f>
        <v/>
      </c>
      <c r="AD800" s="3" t="e">
        <f t="shared" si="78"/>
        <v>#NUM!</v>
      </c>
      <c r="AE800" s="3" t="str">
        <f t="shared" si="79"/>
        <v/>
      </c>
      <c r="AF800" s="3" t="e">
        <f>IF($AE800='๑. ข้อมูลทั่วไป ๑'!$C$20,Info!$AD800,"")</f>
        <v>#NUM!</v>
      </c>
    </row>
    <row r="801" spans="14:32" ht="14.5" customHeight="1">
      <c r="N801">
        <v>798</v>
      </c>
      <c r="O801" s="4">
        <v>17000</v>
      </c>
      <c r="P801" s="3" t="s">
        <v>1906</v>
      </c>
      <c r="Q801" s="3" t="s">
        <v>684</v>
      </c>
      <c r="R801" s="3" t="s">
        <v>290</v>
      </c>
      <c r="S801" s="3" t="s">
        <v>1896</v>
      </c>
      <c r="T801" s="3" t="str">
        <f t="shared" si="74"/>
        <v>ธรรมามูลเมืองชัยนาทชัยนาท</v>
      </c>
      <c r="U801" s="3" t="s">
        <v>232</v>
      </c>
      <c r="V801" s="3" t="str">
        <f t="shared" si="75"/>
        <v/>
      </c>
      <c r="W801" s="3" t="e">
        <f t="shared" si="76"/>
        <v>#NUM!</v>
      </c>
      <c r="X801" s="3" t="str">
        <f t="shared" si="77"/>
        <v/>
      </c>
      <c r="Z801" s="2">
        <v>798</v>
      </c>
      <c r="AA801" s="3" t="s">
        <v>1907</v>
      </c>
      <c r="AB801" s="3" t="s">
        <v>482</v>
      </c>
      <c r="AC801" s="3" t="str">
        <f>IF(AB801='๑. ข้อมูลทั่วไป ๑'!$C$19,$Z801,"")</f>
        <v/>
      </c>
      <c r="AD801" s="3" t="e">
        <f t="shared" si="78"/>
        <v>#NUM!</v>
      </c>
      <c r="AE801" s="3" t="str">
        <f t="shared" si="79"/>
        <v/>
      </c>
      <c r="AF801" s="3" t="e">
        <f>IF($AE801='๑. ข้อมูลทั่วไป ๑'!$C$20,Info!$AD801,"")</f>
        <v>#NUM!</v>
      </c>
    </row>
    <row r="802" spans="14:32" ht="14.5" customHeight="1">
      <c r="N802">
        <v>799</v>
      </c>
      <c r="O802" s="4">
        <v>17000</v>
      </c>
      <c r="P802" s="3" t="s">
        <v>1908</v>
      </c>
      <c r="Q802" s="3" t="s">
        <v>684</v>
      </c>
      <c r="R802" s="3" t="s">
        <v>290</v>
      </c>
      <c r="S802" s="3" t="s">
        <v>1896</v>
      </c>
      <c r="T802" s="3" t="str">
        <f t="shared" si="74"/>
        <v>เสือโฮกเมืองชัยนาทชัยนาท</v>
      </c>
      <c r="U802" s="3" t="s">
        <v>232</v>
      </c>
      <c r="V802" s="3" t="str">
        <f t="shared" si="75"/>
        <v/>
      </c>
      <c r="W802" s="3" t="e">
        <f t="shared" si="76"/>
        <v>#NUM!</v>
      </c>
      <c r="X802" s="3" t="str">
        <f t="shared" si="77"/>
        <v/>
      </c>
      <c r="Z802" s="2">
        <v>799</v>
      </c>
      <c r="AA802" s="3" t="s">
        <v>1909</v>
      </c>
      <c r="AB802" s="3" t="s">
        <v>482</v>
      </c>
      <c r="AC802" s="3" t="str">
        <f>IF(AB802='๑. ข้อมูลทั่วไป ๑'!$C$19,$Z802,"")</f>
        <v/>
      </c>
      <c r="AD802" s="3" t="e">
        <f t="shared" si="78"/>
        <v>#NUM!</v>
      </c>
      <c r="AE802" s="3" t="str">
        <f t="shared" si="79"/>
        <v/>
      </c>
      <c r="AF802" s="3" t="e">
        <f>IF($AE802='๑. ข้อมูลทั่วไป ๑'!$C$20,Info!$AD802,"")</f>
        <v>#NUM!</v>
      </c>
    </row>
    <row r="803" spans="14:32" ht="14.5" customHeight="1">
      <c r="N803">
        <v>800</v>
      </c>
      <c r="O803" s="4">
        <v>17000</v>
      </c>
      <c r="P803" s="3" t="s">
        <v>1910</v>
      </c>
      <c r="Q803" s="3" t="s">
        <v>684</v>
      </c>
      <c r="R803" s="3" t="s">
        <v>290</v>
      </c>
      <c r="S803" s="3" t="s">
        <v>1896</v>
      </c>
      <c r="T803" s="3" t="str">
        <f t="shared" si="74"/>
        <v>นางลือเมืองชัยนาทชัยนาท</v>
      </c>
      <c r="U803" s="3" t="s">
        <v>232</v>
      </c>
      <c r="V803" s="3" t="str">
        <f t="shared" si="75"/>
        <v/>
      </c>
      <c r="W803" s="3" t="e">
        <f t="shared" si="76"/>
        <v>#NUM!</v>
      </c>
      <c r="X803" s="3" t="str">
        <f t="shared" si="77"/>
        <v/>
      </c>
      <c r="Z803" s="2">
        <v>800</v>
      </c>
      <c r="AA803" s="3" t="s">
        <v>1911</v>
      </c>
      <c r="AB803" s="3" t="s">
        <v>482</v>
      </c>
      <c r="AC803" s="3" t="str">
        <f>IF(AB803='๑. ข้อมูลทั่วไป ๑'!$C$19,$Z803,"")</f>
        <v/>
      </c>
      <c r="AD803" s="3" t="e">
        <f t="shared" si="78"/>
        <v>#NUM!</v>
      </c>
      <c r="AE803" s="3" t="str">
        <f t="shared" si="79"/>
        <v/>
      </c>
      <c r="AF803" s="3" t="e">
        <f>IF($AE803='๑. ข้อมูลทั่วไป ๑'!$C$20,Info!$AD803,"")</f>
        <v>#NUM!</v>
      </c>
    </row>
    <row r="804" spans="14:32" ht="14.5" customHeight="1">
      <c r="N804">
        <v>801</v>
      </c>
      <c r="O804" s="4">
        <v>17110</v>
      </c>
      <c r="P804" s="3" t="s">
        <v>1912</v>
      </c>
      <c r="Q804" s="3" t="s">
        <v>682</v>
      </c>
      <c r="R804" s="3" t="s">
        <v>290</v>
      </c>
      <c r="S804" s="3" t="s">
        <v>1913</v>
      </c>
      <c r="T804" s="3" t="str">
        <f t="shared" si="74"/>
        <v>คุ้งสำเภามโนรมย์ชัยนาท</v>
      </c>
      <c r="U804" s="3" t="s">
        <v>232</v>
      </c>
      <c r="V804" s="3" t="str">
        <f t="shared" si="75"/>
        <v/>
      </c>
      <c r="W804" s="3" t="e">
        <f t="shared" si="76"/>
        <v>#NUM!</v>
      </c>
      <c r="X804" s="3" t="str">
        <f t="shared" si="77"/>
        <v/>
      </c>
      <c r="Z804" s="2">
        <v>801</v>
      </c>
      <c r="AA804" s="3" t="s">
        <v>1914</v>
      </c>
      <c r="AB804" s="3" t="s">
        <v>482</v>
      </c>
      <c r="AC804" s="3" t="str">
        <f>IF(AB804='๑. ข้อมูลทั่วไป ๑'!$C$19,$Z804,"")</f>
        <v/>
      </c>
      <c r="AD804" s="3" t="e">
        <f t="shared" si="78"/>
        <v>#NUM!</v>
      </c>
      <c r="AE804" s="3" t="str">
        <f t="shared" si="79"/>
        <v/>
      </c>
      <c r="AF804" s="3" t="e">
        <f>IF($AE804='๑. ข้อมูลทั่วไป ๑'!$C$20,Info!$AD804,"")</f>
        <v>#NUM!</v>
      </c>
    </row>
    <row r="805" spans="14:32" ht="14.5" customHeight="1">
      <c r="N805">
        <v>802</v>
      </c>
      <c r="O805" s="4">
        <v>17110</v>
      </c>
      <c r="P805" s="3" t="s">
        <v>1915</v>
      </c>
      <c r="Q805" s="3" t="s">
        <v>682</v>
      </c>
      <c r="R805" s="3" t="s">
        <v>290</v>
      </c>
      <c r="S805" s="3" t="s">
        <v>1913</v>
      </c>
      <c r="T805" s="3" t="str">
        <f t="shared" si="74"/>
        <v>วัดโคกมโนรมย์ชัยนาท</v>
      </c>
      <c r="U805" s="3" t="s">
        <v>232</v>
      </c>
      <c r="V805" s="3" t="str">
        <f t="shared" si="75"/>
        <v/>
      </c>
      <c r="W805" s="3" t="e">
        <f t="shared" si="76"/>
        <v>#NUM!</v>
      </c>
      <c r="X805" s="3" t="str">
        <f t="shared" si="77"/>
        <v/>
      </c>
      <c r="Z805" s="2">
        <v>802</v>
      </c>
      <c r="AA805" s="3" t="s">
        <v>1916</v>
      </c>
      <c r="AB805" s="3" t="s">
        <v>486</v>
      </c>
      <c r="AC805" s="3" t="str">
        <f>IF(AB805='๑. ข้อมูลทั่วไป ๑'!$C$19,$Z805,"")</f>
        <v/>
      </c>
      <c r="AD805" s="3" t="e">
        <f t="shared" si="78"/>
        <v>#NUM!</v>
      </c>
      <c r="AE805" s="3" t="str">
        <f t="shared" si="79"/>
        <v/>
      </c>
      <c r="AF805" s="3" t="e">
        <f>IF($AE805='๑. ข้อมูลทั่วไป ๑'!$C$20,Info!$AD805,"")</f>
        <v>#NUM!</v>
      </c>
    </row>
    <row r="806" spans="14:32" ht="14.5" customHeight="1">
      <c r="N806">
        <v>803</v>
      </c>
      <c r="O806" s="4">
        <v>17110</v>
      </c>
      <c r="P806" s="3" t="s">
        <v>1917</v>
      </c>
      <c r="Q806" s="3" t="s">
        <v>682</v>
      </c>
      <c r="R806" s="3" t="s">
        <v>290</v>
      </c>
      <c r="S806" s="3" t="s">
        <v>1913</v>
      </c>
      <c r="T806" s="3" t="str">
        <f t="shared" si="74"/>
        <v>ศิลาดานมโนรมย์ชัยนาท</v>
      </c>
      <c r="U806" s="3" t="s">
        <v>232</v>
      </c>
      <c r="V806" s="3" t="str">
        <f t="shared" si="75"/>
        <v/>
      </c>
      <c r="W806" s="3" t="e">
        <f t="shared" si="76"/>
        <v>#NUM!</v>
      </c>
      <c r="X806" s="3" t="str">
        <f t="shared" si="77"/>
        <v/>
      </c>
      <c r="Z806" s="2">
        <v>803</v>
      </c>
      <c r="AA806" s="3" t="s">
        <v>1918</v>
      </c>
      <c r="AB806" s="3" t="s">
        <v>486</v>
      </c>
      <c r="AC806" s="3" t="str">
        <f>IF(AB806='๑. ข้อมูลทั่วไป ๑'!$C$19,$Z806,"")</f>
        <v/>
      </c>
      <c r="AD806" s="3" t="e">
        <f t="shared" si="78"/>
        <v>#NUM!</v>
      </c>
      <c r="AE806" s="3" t="str">
        <f t="shared" si="79"/>
        <v/>
      </c>
      <c r="AF806" s="3" t="e">
        <f>IF($AE806='๑. ข้อมูลทั่วไป ๑'!$C$20,Info!$AD806,"")</f>
        <v>#NUM!</v>
      </c>
    </row>
    <row r="807" spans="14:32" ht="14.5" customHeight="1">
      <c r="N807">
        <v>804</v>
      </c>
      <c r="O807" s="4">
        <v>17110</v>
      </c>
      <c r="P807" s="3" t="s">
        <v>1919</v>
      </c>
      <c r="Q807" s="3" t="s">
        <v>682</v>
      </c>
      <c r="R807" s="3" t="s">
        <v>290</v>
      </c>
      <c r="S807" s="3" t="s">
        <v>1913</v>
      </c>
      <c r="T807" s="3" t="str">
        <f t="shared" si="74"/>
        <v>ท่าฉนวนมโนรมย์ชัยนาท</v>
      </c>
      <c r="U807" s="3" t="s">
        <v>232</v>
      </c>
      <c r="V807" s="3" t="str">
        <f t="shared" si="75"/>
        <v/>
      </c>
      <c r="W807" s="3" t="e">
        <f t="shared" si="76"/>
        <v>#NUM!</v>
      </c>
      <c r="X807" s="3" t="str">
        <f t="shared" si="77"/>
        <v/>
      </c>
      <c r="Z807" s="2">
        <v>804</v>
      </c>
      <c r="AA807" s="3" t="s">
        <v>1920</v>
      </c>
      <c r="AB807" s="3" t="s">
        <v>486</v>
      </c>
      <c r="AC807" s="3" t="str">
        <f>IF(AB807='๑. ข้อมูลทั่วไป ๑'!$C$19,$Z807,"")</f>
        <v/>
      </c>
      <c r="AD807" s="3" t="e">
        <f t="shared" si="78"/>
        <v>#NUM!</v>
      </c>
      <c r="AE807" s="3" t="str">
        <f t="shared" si="79"/>
        <v/>
      </c>
      <c r="AF807" s="3" t="e">
        <f>IF($AE807='๑. ข้อมูลทั่วไป ๑'!$C$20,Info!$AD807,"")</f>
        <v>#NUM!</v>
      </c>
    </row>
    <row r="808" spans="14:32" ht="14.5" customHeight="1">
      <c r="N808">
        <v>805</v>
      </c>
      <c r="O808" s="4">
        <v>17170</v>
      </c>
      <c r="P808" s="3" t="s">
        <v>1921</v>
      </c>
      <c r="Q808" s="3" t="s">
        <v>682</v>
      </c>
      <c r="R808" s="3" t="s">
        <v>290</v>
      </c>
      <c r="S808" s="3" t="s">
        <v>1913</v>
      </c>
      <c r="T808" s="3" t="str">
        <f t="shared" si="74"/>
        <v>หางน้ำสาครมโนรมย์ชัยนาท</v>
      </c>
      <c r="U808" s="3" t="s">
        <v>232</v>
      </c>
      <c r="V808" s="3" t="str">
        <f t="shared" si="75"/>
        <v/>
      </c>
      <c r="W808" s="3" t="e">
        <f t="shared" si="76"/>
        <v>#NUM!</v>
      </c>
      <c r="X808" s="3" t="str">
        <f t="shared" si="77"/>
        <v/>
      </c>
      <c r="Z808" s="2">
        <v>805</v>
      </c>
      <c r="AA808" s="3" t="s">
        <v>1922</v>
      </c>
      <c r="AB808" s="3" t="s">
        <v>486</v>
      </c>
      <c r="AC808" s="3" t="str">
        <f>IF(AB808='๑. ข้อมูลทั่วไป ๑'!$C$19,$Z808,"")</f>
        <v/>
      </c>
      <c r="AD808" s="3" t="e">
        <f t="shared" si="78"/>
        <v>#NUM!</v>
      </c>
      <c r="AE808" s="3" t="str">
        <f t="shared" si="79"/>
        <v/>
      </c>
      <c r="AF808" s="3" t="e">
        <f>IF($AE808='๑. ข้อมูลทั่วไป ๑'!$C$20,Info!$AD808,"")</f>
        <v>#NUM!</v>
      </c>
    </row>
    <row r="809" spans="14:32" ht="14.5" customHeight="1">
      <c r="N809">
        <v>806</v>
      </c>
      <c r="O809" s="4">
        <v>17170</v>
      </c>
      <c r="P809" s="3" t="s">
        <v>1923</v>
      </c>
      <c r="Q809" s="3" t="s">
        <v>682</v>
      </c>
      <c r="R809" s="3" t="s">
        <v>290</v>
      </c>
      <c r="S809" s="3" t="s">
        <v>1913</v>
      </c>
      <c r="T809" s="3" t="str">
        <f t="shared" si="74"/>
        <v>ไร่พัฒนามโนรมย์ชัยนาท</v>
      </c>
      <c r="U809" s="3" t="s">
        <v>232</v>
      </c>
      <c r="V809" s="3" t="str">
        <f t="shared" si="75"/>
        <v/>
      </c>
      <c r="W809" s="3" t="e">
        <f t="shared" si="76"/>
        <v>#NUM!</v>
      </c>
      <c r="X809" s="3" t="str">
        <f t="shared" si="77"/>
        <v/>
      </c>
      <c r="Z809" s="2">
        <v>806</v>
      </c>
      <c r="AA809" s="3" t="s">
        <v>1924</v>
      </c>
      <c r="AB809" s="3" t="s">
        <v>486</v>
      </c>
      <c r="AC809" s="3" t="str">
        <f>IF(AB809='๑. ข้อมูลทั่วไป ๑'!$C$19,$Z809,"")</f>
        <v/>
      </c>
      <c r="AD809" s="3" t="e">
        <f t="shared" si="78"/>
        <v>#NUM!</v>
      </c>
      <c r="AE809" s="3" t="str">
        <f t="shared" si="79"/>
        <v/>
      </c>
      <c r="AF809" s="3" t="e">
        <f>IF($AE809='๑. ข้อมูลทั่วไป ๑'!$C$20,Info!$AD809,"")</f>
        <v>#NUM!</v>
      </c>
    </row>
    <row r="810" spans="14:32" ht="14.5" customHeight="1">
      <c r="N810">
        <v>807</v>
      </c>
      <c r="O810" s="4">
        <v>17170</v>
      </c>
      <c r="P810" s="3" t="s">
        <v>1925</v>
      </c>
      <c r="Q810" s="3" t="s">
        <v>682</v>
      </c>
      <c r="R810" s="3" t="s">
        <v>290</v>
      </c>
      <c r="S810" s="3" t="s">
        <v>1913</v>
      </c>
      <c r="T810" s="3" t="str">
        <f t="shared" si="74"/>
        <v>อู่ตะเภามโนรมย์ชัยนาท</v>
      </c>
      <c r="U810" s="3" t="s">
        <v>232</v>
      </c>
      <c r="V810" s="3" t="str">
        <f t="shared" si="75"/>
        <v/>
      </c>
      <c r="W810" s="3" t="e">
        <f t="shared" si="76"/>
        <v>#NUM!</v>
      </c>
      <c r="X810" s="3" t="str">
        <f t="shared" si="77"/>
        <v/>
      </c>
      <c r="Z810" s="2">
        <v>807</v>
      </c>
      <c r="AA810" s="3" t="s">
        <v>1926</v>
      </c>
      <c r="AB810" s="3" t="s">
        <v>486</v>
      </c>
      <c r="AC810" s="3" t="str">
        <f>IF(AB810='๑. ข้อมูลทั่วไป ๑'!$C$19,$Z810,"")</f>
        <v/>
      </c>
      <c r="AD810" s="3" t="e">
        <f t="shared" si="78"/>
        <v>#NUM!</v>
      </c>
      <c r="AE810" s="3" t="str">
        <f t="shared" si="79"/>
        <v/>
      </c>
      <c r="AF810" s="3" t="e">
        <f>IF($AE810='๑. ข้อมูลทั่วไป ๑'!$C$20,Info!$AD810,"")</f>
        <v>#NUM!</v>
      </c>
    </row>
    <row r="811" spans="14:32" ht="14.5" customHeight="1">
      <c r="N811">
        <v>808</v>
      </c>
      <c r="O811" s="4">
        <v>17120</v>
      </c>
      <c r="P811" s="3" t="s">
        <v>686</v>
      </c>
      <c r="Q811" s="3" t="s">
        <v>686</v>
      </c>
      <c r="R811" s="3" t="s">
        <v>290</v>
      </c>
      <c r="S811" s="3" t="s">
        <v>1927</v>
      </c>
      <c r="T811" s="3" t="str">
        <f t="shared" si="74"/>
        <v>วัดสิงห์วัดสิงห์ชัยนาท</v>
      </c>
      <c r="U811" s="3" t="s">
        <v>232</v>
      </c>
      <c r="V811" s="3" t="str">
        <f t="shared" si="75"/>
        <v/>
      </c>
      <c r="W811" s="3" t="e">
        <f t="shared" si="76"/>
        <v>#NUM!</v>
      </c>
      <c r="X811" s="3" t="str">
        <f t="shared" si="77"/>
        <v/>
      </c>
      <c r="Z811" s="2">
        <v>808</v>
      </c>
      <c r="AA811" s="3" t="s">
        <v>1928</v>
      </c>
      <c r="AB811" s="3" t="s">
        <v>486</v>
      </c>
      <c r="AC811" s="3" t="str">
        <f>IF(AB811='๑. ข้อมูลทั่วไป ๑'!$C$19,$Z811,"")</f>
        <v/>
      </c>
      <c r="AD811" s="3" t="e">
        <f t="shared" si="78"/>
        <v>#NUM!</v>
      </c>
      <c r="AE811" s="3" t="str">
        <f t="shared" si="79"/>
        <v/>
      </c>
      <c r="AF811" s="3" t="e">
        <f>IF($AE811='๑. ข้อมูลทั่วไป ๑'!$C$20,Info!$AD811,"")</f>
        <v>#NUM!</v>
      </c>
    </row>
    <row r="812" spans="14:32" ht="14.5" customHeight="1">
      <c r="N812">
        <v>809</v>
      </c>
      <c r="O812" s="4">
        <v>17120</v>
      </c>
      <c r="P812" s="3" t="s">
        <v>1929</v>
      </c>
      <c r="Q812" s="3" t="s">
        <v>686</v>
      </c>
      <c r="R812" s="3" t="s">
        <v>290</v>
      </c>
      <c r="S812" s="3" t="s">
        <v>1927</v>
      </c>
      <c r="T812" s="3" t="str">
        <f t="shared" si="74"/>
        <v>มะขามเฒ่าวัดสิงห์ชัยนาท</v>
      </c>
      <c r="U812" s="3" t="s">
        <v>232</v>
      </c>
      <c r="V812" s="3" t="str">
        <f t="shared" si="75"/>
        <v/>
      </c>
      <c r="W812" s="3" t="e">
        <f t="shared" si="76"/>
        <v>#NUM!</v>
      </c>
      <c r="X812" s="3" t="str">
        <f t="shared" si="77"/>
        <v/>
      </c>
      <c r="Z812" s="2">
        <v>809</v>
      </c>
      <c r="AA812" s="3" t="s">
        <v>1930</v>
      </c>
      <c r="AB812" s="3" t="s">
        <v>486</v>
      </c>
      <c r="AC812" s="3" t="str">
        <f>IF(AB812='๑. ข้อมูลทั่วไป ๑'!$C$19,$Z812,"")</f>
        <v/>
      </c>
      <c r="AD812" s="3" t="e">
        <f t="shared" si="78"/>
        <v>#NUM!</v>
      </c>
      <c r="AE812" s="3" t="str">
        <f t="shared" si="79"/>
        <v/>
      </c>
      <c r="AF812" s="3" t="e">
        <f>IF($AE812='๑. ข้อมูลทั่วไป ๑'!$C$20,Info!$AD812,"")</f>
        <v>#NUM!</v>
      </c>
    </row>
    <row r="813" spans="14:32" ht="14.5" customHeight="1">
      <c r="N813">
        <v>810</v>
      </c>
      <c r="O813" s="4">
        <v>17120</v>
      </c>
      <c r="P813" s="3" t="s">
        <v>1931</v>
      </c>
      <c r="Q813" s="3" t="s">
        <v>686</v>
      </c>
      <c r="R813" s="3" t="s">
        <v>290</v>
      </c>
      <c r="S813" s="3" t="s">
        <v>1927</v>
      </c>
      <c r="T813" s="3" t="str">
        <f t="shared" si="74"/>
        <v>หนองน้อยวัดสิงห์ชัยนาท</v>
      </c>
      <c r="U813" s="3" t="s">
        <v>232</v>
      </c>
      <c r="V813" s="3" t="str">
        <f t="shared" si="75"/>
        <v/>
      </c>
      <c r="W813" s="3" t="e">
        <f t="shared" si="76"/>
        <v>#NUM!</v>
      </c>
      <c r="X813" s="3" t="str">
        <f t="shared" si="77"/>
        <v/>
      </c>
      <c r="Z813" s="2">
        <v>810</v>
      </c>
      <c r="AA813" s="3" t="s">
        <v>1932</v>
      </c>
      <c r="AB813" s="3" t="s">
        <v>486</v>
      </c>
      <c r="AC813" s="3" t="str">
        <f>IF(AB813='๑. ข้อมูลทั่วไป ๑'!$C$19,$Z813,"")</f>
        <v/>
      </c>
      <c r="AD813" s="3" t="e">
        <f t="shared" si="78"/>
        <v>#NUM!</v>
      </c>
      <c r="AE813" s="3" t="str">
        <f t="shared" si="79"/>
        <v/>
      </c>
      <c r="AF813" s="3" t="e">
        <f>IF($AE813='๑. ข้อมูลทั่วไป ๑'!$C$20,Info!$AD813,"")</f>
        <v>#NUM!</v>
      </c>
    </row>
    <row r="814" spans="14:32" ht="14.5" customHeight="1">
      <c r="N814">
        <v>811</v>
      </c>
      <c r="O814" s="4">
        <v>17120</v>
      </c>
      <c r="P814" s="3" t="s">
        <v>1081</v>
      </c>
      <c r="Q814" s="3" t="s">
        <v>686</v>
      </c>
      <c r="R814" s="3" t="s">
        <v>290</v>
      </c>
      <c r="S814" s="3" t="s">
        <v>1927</v>
      </c>
      <c r="T814" s="3" t="str">
        <f t="shared" si="74"/>
        <v>หนองบัววัดสิงห์ชัยนาท</v>
      </c>
      <c r="U814" s="3" t="s">
        <v>232</v>
      </c>
      <c r="V814" s="3" t="str">
        <f t="shared" si="75"/>
        <v/>
      </c>
      <c r="W814" s="3" t="e">
        <f t="shared" si="76"/>
        <v>#NUM!</v>
      </c>
      <c r="X814" s="3" t="str">
        <f t="shared" si="77"/>
        <v/>
      </c>
      <c r="Z814" s="2">
        <v>811</v>
      </c>
      <c r="AA814" s="3" t="s">
        <v>1933</v>
      </c>
      <c r="AB814" s="3" t="s">
        <v>486</v>
      </c>
      <c r="AC814" s="3" t="str">
        <f>IF(AB814='๑. ข้อมูลทั่วไป ๑'!$C$19,$Z814,"")</f>
        <v/>
      </c>
      <c r="AD814" s="3" t="e">
        <f t="shared" si="78"/>
        <v>#NUM!</v>
      </c>
      <c r="AE814" s="3" t="str">
        <f t="shared" si="79"/>
        <v/>
      </c>
      <c r="AF814" s="3" t="e">
        <f>IF($AE814='๑. ข้อมูลทั่วไป ๑'!$C$20,Info!$AD814,"")</f>
        <v>#NUM!</v>
      </c>
    </row>
    <row r="815" spans="14:32" ht="14.5" customHeight="1">
      <c r="N815">
        <v>812</v>
      </c>
      <c r="O815" s="4">
        <v>17120</v>
      </c>
      <c r="P815" s="3" t="s">
        <v>1934</v>
      </c>
      <c r="Q815" s="3" t="s">
        <v>686</v>
      </c>
      <c r="R815" s="3" t="s">
        <v>290</v>
      </c>
      <c r="S815" s="3" t="s">
        <v>1927</v>
      </c>
      <c r="T815" s="3" t="str">
        <f t="shared" si="74"/>
        <v>หนองขุ่นวัดสิงห์ชัยนาท</v>
      </c>
      <c r="U815" s="3" t="s">
        <v>232</v>
      </c>
      <c r="V815" s="3" t="str">
        <f t="shared" si="75"/>
        <v/>
      </c>
      <c r="W815" s="3" t="e">
        <f t="shared" si="76"/>
        <v>#NUM!</v>
      </c>
      <c r="X815" s="3" t="str">
        <f t="shared" si="77"/>
        <v/>
      </c>
      <c r="Z815" s="2">
        <v>812</v>
      </c>
      <c r="AA815" s="3" t="s">
        <v>1935</v>
      </c>
      <c r="AB815" s="3" t="s">
        <v>486</v>
      </c>
      <c r="AC815" s="3" t="str">
        <f>IF(AB815='๑. ข้อมูลทั่วไป ๑'!$C$19,$Z815,"")</f>
        <v/>
      </c>
      <c r="AD815" s="3" t="e">
        <f t="shared" si="78"/>
        <v>#NUM!</v>
      </c>
      <c r="AE815" s="3" t="str">
        <f t="shared" si="79"/>
        <v/>
      </c>
      <c r="AF815" s="3" t="e">
        <f>IF($AE815='๑. ข้อมูลทั่วไป ๑'!$C$20,Info!$AD815,"")</f>
        <v>#NUM!</v>
      </c>
    </row>
    <row r="816" spans="14:32" ht="14.5" customHeight="1">
      <c r="N816">
        <v>813</v>
      </c>
      <c r="O816" s="4">
        <v>17120</v>
      </c>
      <c r="P816" s="3" t="s">
        <v>1518</v>
      </c>
      <c r="Q816" s="3" t="s">
        <v>686</v>
      </c>
      <c r="R816" s="3" t="s">
        <v>290</v>
      </c>
      <c r="S816" s="3" t="s">
        <v>1927</v>
      </c>
      <c r="T816" s="3" t="str">
        <f t="shared" si="74"/>
        <v>บ่อแร่วัดสิงห์ชัยนาท</v>
      </c>
      <c r="U816" s="3" t="s">
        <v>232</v>
      </c>
      <c r="V816" s="3" t="str">
        <f t="shared" si="75"/>
        <v/>
      </c>
      <c r="W816" s="3" t="e">
        <f t="shared" si="76"/>
        <v>#NUM!</v>
      </c>
      <c r="X816" s="3" t="str">
        <f t="shared" si="77"/>
        <v/>
      </c>
      <c r="Z816" s="2">
        <v>813</v>
      </c>
      <c r="AA816" s="3" t="s">
        <v>1936</v>
      </c>
      <c r="AB816" s="3" t="s">
        <v>486</v>
      </c>
      <c r="AC816" s="3" t="str">
        <f>IF(AB816='๑. ข้อมูลทั่วไป ๑'!$C$19,$Z816,"")</f>
        <v/>
      </c>
      <c r="AD816" s="3" t="e">
        <f t="shared" si="78"/>
        <v>#NUM!</v>
      </c>
      <c r="AE816" s="3" t="str">
        <f t="shared" si="79"/>
        <v/>
      </c>
      <c r="AF816" s="3" t="e">
        <f>IF($AE816='๑. ข้อมูลทั่วไป ๑'!$C$20,Info!$AD816,"")</f>
        <v>#NUM!</v>
      </c>
    </row>
    <row r="817" spans="14:32" ht="14.5" customHeight="1">
      <c r="N817">
        <v>814</v>
      </c>
      <c r="O817" s="4">
        <v>17120</v>
      </c>
      <c r="P817" s="3" t="s">
        <v>1937</v>
      </c>
      <c r="Q817" s="3" t="s">
        <v>686</v>
      </c>
      <c r="R817" s="3" t="s">
        <v>290</v>
      </c>
      <c r="S817" s="3" t="s">
        <v>1927</v>
      </c>
      <c r="T817" s="3" t="str">
        <f t="shared" si="74"/>
        <v>วังหมันวัดสิงห์ชัยนาท</v>
      </c>
      <c r="U817" s="3" t="s">
        <v>232</v>
      </c>
      <c r="V817" s="3" t="str">
        <f t="shared" si="75"/>
        <v/>
      </c>
      <c r="W817" s="3" t="e">
        <f t="shared" si="76"/>
        <v>#NUM!</v>
      </c>
      <c r="X817" s="3" t="str">
        <f t="shared" si="77"/>
        <v/>
      </c>
      <c r="Z817" s="2">
        <v>814</v>
      </c>
      <c r="AA817" s="3" t="s">
        <v>1938</v>
      </c>
      <c r="AB817" s="3" t="s">
        <v>486</v>
      </c>
      <c r="AC817" s="3" t="str">
        <f>IF(AB817='๑. ข้อมูลทั่วไป ๑'!$C$19,$Z817,"")</f>
        <v/>
      </c>
      <c r="AD817" s="3" t="e">
        <f t="shared" si="78"/>
        <v>#NUM!</v>
      </c>
      <c r="AE817" s="3" t="str">
        <f t="shared" si="79"/>
        <v/>
      </c>
      <c r="AF817" s="3" t="e">
        <f>IF($AE817='๑. ข้อมูลทั่วไป ๑'!$C$20,Info!$AD817,"")</f>
        <v>#NUM!</v>
      </c>
    </row>
    <row r="818" spans="14:32" ht="14.5" customHeight="1">
      <c r="N818">
        <v>815</v>
      </c>
      <c r="O818" s="4">
        <v>17150</v>
      </c>
      <c r="P818" s="3" t="s">
        <v>690</v>
      </c>
      <c r="Q818" s="3" t="s">
        <v>690</v>
      </c>
      <c r="R818" s="3" t="s">
        <v>290</v>
      </c>
      <c r="S818" s="3" t="s">
        <v>1939</v>
      </c>
      <c r="T818" s="3" t="str">
        <f t="shared" si="74"/>
        <v>สรรพยาสรรพยาชัยนาท</v>
      </c>
      <c r="U818" s="3" t="s">
        <v>232</v>
      </c>
      <c r="V818" s="3" t="str">
        <f t="shared" si="75"/>
        <v/>
      </c>
      <c r="W818" s="3" t="e">
        <f t="shared" si="76"/>
        <v>#NUM!</v>
      </c>
      <c r="X818" s="3" t="str">
        <f t="shared" si="77"/>
        <v/>
      </c>
      <c r="Z818" s="2">
        <v>815</v>
      </c>
      <c r="AA818" s="3" t="s">
        <v>1940</v>
      </c>
      <c r="AB818" s="3" t="s">
        <v>486</v>
      </c>
      <c r="AC818" s="3" t="str">
        <f>IF(AB818='๑. ข้อมูลทั่วไป ๑'!$C$19,$Z818,"")</f>
        <v/>
      </c>
      <c r="AD818" s="3" t="e">
        <f t="shared" si="78"/>
        <v>#NUM!</v>
      </c>
      <c r="AE818" s="3" t="str">
        <f t="shared" si="79"/>
        <v/>
      </c>
      <c r="AF818" s="3" t="e">
        <f>IF($AE818='๑. ข้อมูลทั่วไป ๑'!$C$20,Info!$AD818,"")</f>
        <v>#NUM!</v>
      </c>
    </row>
    <row r="819" spans="14:32" ht="14.5" customHeight="1">
      <c r="N819">
        <v>816</v>
      </c>
      <c r="O819" s="4">
        <v>17150</v>
      </c>
      <c r="P819" s="3" t="s">
        <v>1941</v>
      </c>
      <c r="Q819" s="3" t="s">
        <v>690</v>
      </c>
      <c r="R819" s="3" t="s">
        <v>290</v>
      </c>
      <c r="S819" s="3" t="s">
        <v>1939</v>
      </c>
      <c r="T819" s="3" t="str">
        <f t="shared" si="74"/>
        <v>ตลุกสรรพยาชัยนาท</v>
      </c>
      <c r="U819" s="3" t="s">
        <v>232</v>
      </c>
      <c r="V819" s="3" t="str">
        <f t="shared" si="75"/>
        <v/>
      </c>
      <c r="W819" s="3" t="e">
        <f t="shared" si="76"/>
        <v>#NUM!</v>
      </c>
      <c r="X819" s="3" t="str">
        <f t="shared" si="77"/>
        <v/>
      </c>
      <c r="Z819" s="2">
        <v>816</v>
      </c>
      <c r="AA819" s="3" t="s">
        <v>1942</v>
      </c>
      <c r="AB819" s="3" t="s">
        <v>486</v>
      </c>
      <c r="AC819" s="3" t="str">
        <f>IF(AB819='๑. ข้อมูลทั่วไป ๑'!$C$19,$Z819,"")</f>
        <v/>
      </c>
      <c r="AD819" s="3" t="e">
        <f t="shared" si="78"/>
        <v>#NUM!</v>
      </c>
      <c r="AE819" s="3" t="str">
        <f t="shared" si="79"/>
        <v/>
      </c>
      <c r="AF819" s="3" t="e">
        <f>IF($AE819='๑. ข้อมูลทั่วไป ๑'!$C$20,Info!$AD819,"")</f>
        <v>#NUM!</v>
      </c>
    </row>
    <row r="820" spans="14:32" ht="14.5" customHeight="1">
      <c r="N820">
        <v>817</v>
      </c>
      <c r="O820" s="4">
        <v>17150</v>
      </c>
      <c r="P820" s="3" t="s">
        <v>1943</v>
      </c>
      <c r="Q820" s="3" t="s">
        <v>690</v>
      </c>
      <c r="R820" s="3" t="s">
        <v>290</v>
      </c>
      <c r="S820" s="3" t="s">
        <v>1939</v>
      </c>
      <c r="T820" s="3" t="str">
        <f t="shared" si="74"/>
        <v>เขาแก้วสรรพยาชัยนาท</v>
      </c>
      <c r="U820" s="3" t="s">
        <v>232</v>
      </c>
      <c r="V820" s="3" t="str">
        <f t="shared" si="75"/>
        <v/>
      </c>
      <c r="W820" s="3" t="e">
        <f t="shared" si="76"/>
        <v>#NUM!</v>
      </c>
      <c r="X820" s="3" t="str">
        <f t="shared" si="77"/>
        <v/>
      </c>
      <c r="Z820" s="2">
        <v>817</v>
      </c>
      <c r="AA820" s="3" t="s">
        <v>1944</v>
      </c>
      <c r="AB820" s="3" t="s">
        <v>486</v>
      </c>
      <c r="AC820" s="3" t="str">
        <f>IF(AB820='๑. ข้อมูลทั่วไป ๑'!$C$19,$Z820,"")</f>
        <v/>
      </c>
      <c r="AD820" s="3" t="e">
        <f t="shared" si="78"/>
        <v>#NUM!</v>
      </c>
      <c r="AE820" s="3" t="str">
        <f t="shared" si="79"/>
        <v/>
      </c>
      <c r="AF820" s="3" t="e">
        <f>IF($AE820='๑. ข้อมูลทั่วไป ๑'!$C$20,Info!$AD820,"")</f>
        <v>#NUM!</v>
      </c>
    </row>
    <row r="821" spans="14:32" ht="14.5" customHeight="1">
      <c r="N821">
        <v>818</v>
      </c>
      <c r="O821" s="4">
        <v>17150</v>
      </c>
      <c r="P821" s="3" t="s">
        <v>1945</v>
      </c>
      <c r="Q821" s="3" t="s">
        <v>690</v>
      </c>
      <c r="R821" s="3" t="s">
        <v>290</v>
      </c>
      <c r="S821" s="3" t="s">
        <v>1939</v>
      </c>
      <c r="T821" s="3" t="str">
        <f t="shared" si="74"/>
        <v>โพนางดำตกสรรพยาชัยนาท</v>
      </c>
      <c r="U821" s="3" t="s">
        <v>232</v>
      </c>
      <c r="V821" s="3" t="str">
        <f t="shared" si="75"/>
        <v/>
      </c>
      <c r="W821" s="3" t="e">
        <f t="shared" si="76"/>
        <v>#NUM!</v>
      </c>
      <c r="X821" s="3" t="str">
        <f t="shared" si="77"/>
        <v/>
      </c>
      <c r="Z821" s="2">
        <v>818</v>
      </c>
      <c r="AA821" s="3" t="s">
        <v>1946</v>
      </c>
      <c r="AB821" s="3" t="s">
        <v>486</v>
      </c>
      <c r="AC821" s="3" t="str">
        <f>IF(AB821='๑. ข้อมูลทั่วไป ๑'!$C$19,$Z821,"")</f>
        <v/>
      </c>
      <c r="AD821" s="3" t="e">
        <f t="shared" si="78"/>
        <v>#NUM!</v>
      </c>
      <c r="AE821" s="3" t="str">
        <f t="shared" si="79"/>
        <v/>
      </c>
      <c r="AF821" s="3" t="e">
        <f>IF($AE821='๑. ข้อมูลทั่วไป ๑'!$C$20,Info!$AD821,"")</f>
        <v>#NUM!</v>
      </c>
    </row>
    <row r="822" spans="14:32" ht="14.5" customHeight="1">
      <c r="N822">
        <v>819</v>
      </c>
      <c r="O822" s="4">
        <v>17150</v>
      </c>
      <c r="P822" s="3" t="s">
        <v>1947</v>
      </c>
      <c r="Q822" s="3" t="s">
        <v>690</v>
      </c>
      <c r="R822" s="3" t="s">
        <v>290</v>
      </c>
      <c r="S822" s="3" t="s">
        <v>1939</v>
      </c>
      <c r="T822" s="3" t="str">
        <f t="shared" si="74"/>
        <v>โพนางดำออกสรรพยาชัยนาท</v>
      </c>
      <c r="U822" s="3" t="s">
        <v>232</v>
      </c>
      <c r="V822" s="3" t="str">
        <f t="shared" si="75"/>
        <v/>
      </c>
      <c r="W822" s="3" t="e">
        <f t="shared" si="76"/>
        <v>#NUM!</v>
      </c>
      <c r="X822" s="3" t="str">
        <f t="shared" si="77"/>
        <v/>
      </c>
      <c r="Z822" s="2">
        <v>819</v>
      </c>
      <c r="AA822" s="3" t="s">
        <v>1948</v>
      </c>
      <c r="AB822" s="3" t="s">
        <v>486</v>
      </c>
      <c r="AC822" s="3" t="str">
        <f>IF(AB822='๑. ข้อมูลทั่วไป ๑'!$C$19,$Z822,"")</f>
        <v/>
      </c>
      <c r="AD822" s="3" t="e">
        <f t="shared" si="78"/>
        <v>#NUM!</v>
      </c>
      <c r="AE822" s="3" t="str">
        <f t="shared" si="79"/>
        <v/>
      </c>
      <c r="AF822" s="3" t="e">
        <f>IF($AE822='๑. ข้อมูลทั่วไป ๑'!$C$20,Info!$AD822,"")</f>
        <v>#NUM!</v>
      </c>
    </row>
    <row r="823" spans="14:32" ht="14.5" customHeight="1">
      <c r="N823">
        <v>820</v>
      </c>
      <c r="O823" s="4">
        <v>17150</v>
      </c>
      <c r="P823" s="3" t="s">
        <v>951</v>
      </c>
      <c r="Q823" s="3" t="s">
        <v>690</v>
      </c>
      <c r="R823" s="3" t="s">
        <v>290</v>
      </c>
      <c r="S823" s="3" t="s">
        <v>1939</v>
      </c>
      <c r="T823" s="3" t="str">
        <f t="shared" si="74"/>
        <v>บางหลวงสรรพยาชัยนาท</v>
      </c>
      <c r="U823" s="3" t="s">
        <v>232</v>
      </c>
      <c r="V823" s="3" t="str">
        <f t="shared" si="75"/>
        <v/>
      </c>
      <c r="W823" s="3" t="e">
        <f t="shared" si="76"/>
        <v>#NUM!</v>
      </c>
      <c r="X823" s="3" t="str">
        <f t="shared" si="77"/>
        <v/>
      </c>
      <c r="Z823" s="2">
        <v>820</v>
      </c>
      <c r="AA823" s="3" t="s">
        <v>1949</v>
      </c>
      <c r="AB823" s="3" t="s">
        <v>486</v>
      </c>
      <c r="AC823" s="3" t="str">
        <f>IF(AB823='๑. ข้อมูลทั่วไป ๑'!$C$19,$Z823,"")</f>
        <v/>
      </c>
      <c r="AD823" s="3" t="e">
        <f t="shared" si="78"/>
        <v>#NUM!</v>
      </c>
      <c r="AE823" s="3" t="str">
        <f t="shared" si="79"/>
        <v/>
      </c>
      <c r="AF823" s="3" t="e">
        <f>IF($AE823='๑. ข้อมูลทั่วไป ๑'!$C$20,Info!$AD823,"")</f>
        <v>#NUM!</v>
      </c>
    </row>
    <row r="824" spans="14:32" ht="14.5" customHeight="1">
      <c r="N824">
        <v>821</v>
      </c>
      <c r="O824" s="4">
        <v>17150</v>
      </c>
      <c r="P824" s="3" t="s">
        <v>1950</v>
      </c>
      <c r="Q824" s="3" t="s">
        <v>690</v>
      </c>
      <c r="R824" s="3" t="s">
        <v>290</v>
      </c>
      <c r="S824" s="3" t="s">
        <v>1939</v>
      </c>
      <c r="T824" s="3" t="str">
        <f t="shared" si="74"/>
        <v>หาดอาษาสรรพยาชัยนาท</v>
      </c>
      <c r="U824" s="3" t="s">
        <v>232</v>
      </c>
      <c r="V824" s="3" t="str">
        <f t="shared" si="75"/>
        <v/>
      </c>
      <c r="W824" s="3" t="e">
        <f t="shared" si="76"/>
        <v>#NUM!</v>
      </c>
      <c r="X824" s="3" t="str">
        <f t="shared" si="77"/>
        <v/>
      </c>
      <c r="Z824" s="2">
        <v>821</v>
      </c>
      <c r="AA824" s="3" t="s">
        <v>1951</v>
      </c>
      <c r="AB824" s="3" t="s">
        <v>489</v>
      </c>
      <c r="AC824" s="3" t="str">
        <f>IF(AB824='๑. ข้อมูลทั่วไป ๑'!$C$19,$Z824,"")</f>
        <v/>
      </c>
      <c r="AD824" s="3" t="e">
        <f t="shared" si="78"/>
        <v>#NUM!</v>
      </c>
      <c r="AE824" s="3" t="str">
        <f t="shared" si="79"/>
        <v/>
      </c>
      <c r="AF824" s="3" t="e">
        <f>IF($AE824='๑. ข้อมูลทั่วไป ๑'!$C$20,Info!$AD824,"")</f>
        <v>#NUM!</v>
      </c>
    </row>
    <row r="825" spans="14:32" ht="14.5" customHeight="1">
      <c r="N825">
        <v>822</v>
      </c>
      <c r="O825" s="4">
        <v>17140</v>
      </c>
      <c r="P825" s="3" t="s">
        <v>1952</v>
      </c>
      <c r="Q825" s="3" t="s">
        <v>688</v>
      </c>
      <c r="R825" s="3" t="s">
        <v>290</v>
      </c>
      <c r="S825" s="3" t="s">
        <v>1953</v>
      </c>
      <c r="T825" s="3" t="str">
        <f t="shared" si="74"/>
        <v>แพรกศรีราชาสรรคบุรีชัยนาท</v>
      </c>
      <c r="U825" s="3" t="s">
        <v>232</v>
      </c>
      <c r="V825" s="3" t="str">
        <f t="shared" si="75"/>
        <v/>
      </c>
      <c r="W825" s="3" t="e">
        <f t="shared" si="76"/>
        <v>#NUM!</v>
      </c>
      <c r="X825" s="3" t="str">
        <f t="shared" si="77"/>
        <v/>
      </c>
      <c r="Z825" s="2">
        <v>822</v>
      </c>
      <c r="AA825" s="3" t="s">
        <v>1954</v>
      </c>
      <c r="AB825" s="3" t="s">
        <v>489</v>
      </c>
      <c r="AC825" s="3" t="str">
        <f>IF(AB825='๑. ข้อมูลทั่วไป ๑'!$C$19,$Z825,"")</f>
        <v/>
      </c>
      <c r="AD825" s="3" t="e">
        <f t="shared" si="78"/>
        <v>#NUM!</v>
      </c>
      <c r="AE825" s="3" t="str">
        <f t="shared" si="79"/>
        <v/>
      </c>
      <c r="AF825" s="3" t="e">
        <f>IF($AE825='๑. ข้อมูลทั่วไป ๑'!$C$20,Info!$AD825,"")</f>
        <v>#NUM!</v>
      </c>
    </row>
    <row r="826" spans="14:32" ht="14.5" customHeight="1">
      <c r="N826">
        <v>823</v>
      </c>
      <c r="O826" s="4">
        <v>17140</v>
      </c>
      <c r="P826" s="3" t="s">
        <v>1955</v>
      </c>
      <c r="Q826" s="3" t="s">
        <v>688</v>
      </c>
      <c r="R826" s="3" t="s">
        <v>290</v>
      </c>
      <c r="S826" s="3" t="s">
        <v>1953</v>
      </c>
      <c r="T826" s="3" t="str">
        <f t="shared" si="74"/>
        <v>เที่ยงแท้สรรคบุรีชัยนาท</v>
      </c>
      <c r="U826" s="3" t="s">
        <v>232</v>
      </c>
      <c r="V826" s="3" t="str">
        <f t="shared" si="75"/>
        <v/>
      </c>
      <c r="W826" s="3" t="e">
        <f t="shared" si="76"/>
        <v>#NUM!</v>
      </c>
      <c r="X826" s="3" t="str">
        <f t="shared" si="77"/>
        <v/>
      </c>
      <c r="Z826" s="2">
        <v>823</v>
      </c>
      <c r="AA826" s="3" t="s">
        <v>1956</v>
      </c>
      <c r="AB826" s="3" t="s">
        <v>489</v>
      </c>
      <c r="AC826" s="3" t="str">
        <f>IF(AB826='๑. ข้อมูลทั่วไป ๑'!$C$19,$Z826,"")</f>
        <v/>
      </c>
      <c r="AD826" s="3" t="e">
        <f t="shared" si="78"/>
        <v>#NUM!</v>
      </c>
      <c r="AE826" s="3" t="str">
        <f t="shared" si="79"/>
        <v/>
      </c>
      <c r="AF826" s="3" t="e">
        <f>IF($AE826='๑. ข้อมูลทั่วไป ๑'!$C$20,Info!$AD826,"")</f>
        <v>#NUM!</v>
      </c>
    </row>
    <row r="827" spans="14:32" ht="14.5" customHeight="1">
      <c r="N827">
        <v>824</v>
      </c>
      <c r="O827" s="4">
        <v>17140</v>
      </c>
      <c r="P827" s="3" t="s">
        <v>1957</v>
      </c>
      <c r="Q827" s="3" t="s">
        <v>688</v>
      </c>
      <c r="R827" s="3" t="s">
        <v>290</v>
      </c>
      <c r="S827" s="3" t="s">
        <v>1953</v>
      </c>
      <c r="T827" s="3" t="str">
        <f t="shared" si="74"/>
        <v>ห้วยกรดสรรคบุรีชัยนาท</v>
      </c>
      <c r="U827" s="3" t="s">
        <v>232</v>
      </c>
      <c r="V827" s="3" t="str">
        <f t="shared" si="75"/>
        <v/>
      </c>
      <c r="W827" s="3" t="e">
        <f t="shared" si="76"/>
        <v>#NUM!</v>
      </c>
      <c r="X827" s="3" t="str">
        <f t="shared" si="77"/>
        <v/>
      </c>
      <c r="Z827" s="2">
        <v>824</v>
      </c>
      <c r="AA827" s="3" t="s">
        <v>1958</v>
      </c>
      <c r="AB827" s="3" t="s">
        <v>489</v>
      </c>
      <c r="AC827" s="3" t="str">
        <f>IF(AB827='๑. ข้อมูลทั่วไป ๑'!$C$19,$Z827,"")</f>
        <v/>
      </c>
      <c r="AD827" s="3" t="e">
        <f t="shared" si="78"/>
        <v>#NUM!</v>
      </c>
      <c r="AE827" s="3" t="str">
        <f t="shared" si="79"/>
        <v/>
      </c>
      <c r="AF827" s="3" t="e">
        <f>IF($AE827='๑. ข้อมูลทั่วไป ๑'!$C$20,Info!$AD827,"")</f>
        <v>#NUM!</v>
      </c>
    </row>
    <row r="828" spans="14:32" ht="14.5" customHeight="1">
      <c r="N828">
        <v>825</v>
      </c>
      <c r="O828" s="4">
        <v>17140</v>
      </c>
      <c r="P828" s="3" t="s">
        <v>1959</v>
      </c>
      <c r="Q828" s="3" t="s">
        <v>688</v>
      </c>
      <c r="R828" s="3" t="s">
        <v>290</v>
      </c>
      <c r="S828" s="3" t="s">
        <v>1953</v>
      </c>
      <c r="T828" s="3" t="str">
        <f t="shared" si="74"/>
        <v>โพงามสรรคบุรีชัยนาท</v>
      </c>
      <c r="U828" s="3" t="s">
        <v>232</v>
      </c>
      <c r="V828" s="3" t="str">
        <f t="shared" si="75"/>
        <v/>
      </c>
      <c r="W828" s="3" t="e">
        <f t="shared" si="76"/>
        <v>#NUM!</v>
      </c>
      <c r="X828" s="3" t="str">
        <f t="shared" si="77"/>
        <v/>
      </c>
      <c r="Z828" s="2">
        <v>825</v>
      </c>
      <c r="AA828" s="3" t="s">
        <v>1960</v>
      </c>
      <c r="AB828" s="3" t="s">
        <v>489</v>
      </c>
      <c r="AC828" s="3" t="str">
        <f>IF(AB828='๑. ข้อมูลทั่วไป ๑'!$C$19,$Z828,"")</f>
        <v/>
      </c>
      <c r="AD828" s="3" t="e">
        <f t="shared" si="78"/>
        <v>#NUM!</v>
      </c>
      <c r="AE828" s="3" t="str">
        <f t="shared" si="79"/>
        <v/>
      </c>
      <c r="AF828" s="3" t="e">
        <f>IF($AE828='๑. ข้อมูลทั่วไป ๑'!$C$20,Info!$AD828,"")</f>
        <v>#NUM!</v>
      </c>
    </row>
    <row r="829" spans="14:32" ht="14.5" customHeight="1">
      <c r="N829">
        <v>826</v>
      </c>
      <c r="O829" s="4">
        <v>17140</v>
      </c>
      <c r="P829" s="3" t="s">
        <v>1961</v>
      </c>
      <c r="Q829" s="3" t="s">
        <v>688</v>
      </c>
      <c r="R829" s="3" t="s">
        <v>290</v>
      </c>
      <c r="S829" s="3" t="s">
        <v>1953</v>
      </c>
      <c r="T829" s="3" t="str">
        <f t="shared" si="74"/>
        <v>บางขุดสรรคบุรีชัยนาท</v>
      </c>
      <c r="U829" s="3" t="s">
        <v>232</v>
      </c>
      <c r="V829" s="3" t="str">
        <f t="shared" si="75"/>
        <v/>
      </c>
      <c r="W829" s="3" t="e">
        <f t="shared" si="76"/>
        <v>#NUM!</v>
      </c>
      <c r="X829" s="3" t="str">
        <f t="shared" si="77"/>
        <v/>
      </c>
      <c r="Z829" s="2">
        <v>826</v>
      </c>
      <c r="AA829" s="3" t="s">
        <v>1962</v>
      </c>
      <c r="AB829" s="3" t="s">
        <v>489</v>
      </c>
      <c r="AC829" s="3" t="str">
        <f>IF(AB829='๑. ข้อมูลทั่วไป ๑'!$C$19,$Z829,"")</f>
        <v/>
      </c>
      <c r="AD829" s="3" t="e">
        <f t="shared" si="78"/>
        <v>#NUM!</v>
      </c>
      <c r="AE829" s="3" t="str">
        <f t="shared" si="79"/>
        <v/>
      </c>
      <c r="AF829" s="3" t="e">
        <f>IF($AE829='๑. ข้อมูลทั่วไป ๑'!$C$20,Info!$AD829,"")</f>
        <v>#NUM!</v>
      </c>
    </row>
    <row r="830" spans="14:32" ht="14.5" customHeight="1">
      <c r="N830">
        <v>827</v>
      </c>
      <c r="O830" s="4">
        <v>17140</v>
      </c>
      <c r="P830" s="3" t="s">
        <v>1963</v>
      </c>
      <c r="Q830" s="3" t="s">
        <v>688</v>
      </c>
      <c r="R830" s="3" t="s">
        <v>290</v>
      </c>
      <c r="S830" s="3" t="s">
        <v>1953</v>
      </c>
      <c r="T830" s="3" t="str">
        <f t="shared" si="74"/>
        <v>ดงคอนสรรคบุรีชัยนาท</v>
      </c>
      <c r="U830" s="3" t="s">
        <v>232</v>
      </c>
      <c r="V830" s="3" t="str">
        <f t="shared" si="75"/>
        <v/>
      </c>
      <c r="W830" s="3" t="e">
        <f t="shared" si="76"/>
        <v>#NUM!</v>
      </c>
      <c r="X830" s="3" t="str">
        <f t="shared" si="77"/>
        <v/>
      </c>
      <c r="Z830" s="2">
        <v>827</v>
      </c>
      <c r="AA830" s="3" t="s">
        <v>1964</v>
      </c>
      <c r="AB830" s="3" t="s">
        <v>489</v>
      </c>
      <c r="AC830" s="3" t="str">
        <f>IF(AB830='๑. ข้อมูลทั่วไป ๑'!$C$19,$Z830,"")</f>
        <v/>
      </c>
      <c r="AD830" s="3" t="e">
        <f t="shared" si="78"/>
        <v>#NUM!</v>
      </c>
      <c r="AE830" s="3" t="str">
        <f t="shared" si="79"/>
        <v/>
      </c>
      <c r="AF830" s="3" t="e">
        <f>IF($AE830='๑. ข้อมูลทั่วไป ๑'!$C$20,Info!$AD830,"")</f>
        <v>#NUM!</v>
      </c>
    </row>
    <row r="831" spans="14:32" ht="14.5" customHeight="1">
      <c r="N831">
        <v>828</v>
      </c>
      <c r="O831" s="4">
        <v>17140</v>
      </c>
      <c r="P831" s="3" t="s">
        <v>1965</v>
      </c>
      <c r="Q831" s="3" t="s">
        <v>688</v>
      </c>
      <c r="R831" s="3" t="s">
        <v>290</v>
      </c>
      <c r="S831" s="3" t="s">
        <v>1953</v>
      </c>
      <c r="T831" s="3" t="str">
        <f t="shared" si="74"/>
        <v>ดอนกำสรรคบุรีชัยนาท</v>
      </c>
      <c r="U831" s="3" t="s">
        <v>232</v>
      </c>
      <c r="V831" s="3" t="str">
        <f t="shared" si="75"/>
        <v/>
      </c>
      <c r="W831" s="3" t="e">
        <f t="shared" si="76"/>
        <v>#NUM!</v>
      </c>
      <c r="X831" s="3" t="str">
        <f t="shared" si="77"/>
        <v/>
      </c>
      <c r="Z831" s="2">
        <v>828</v>
      </c>
      <c r="AA831" s="3" t="s">
        <v>1966</v>
      </c>
      <c r="AB831" s="3" t="s">
        <v>489</v>
      </c>
      <c r="AC831" s="3" t="str">
        <f>IF(AB831='๑. ข้อมูลทั่วไป ๑'!$C$19,$Z831,"")</f>
        <v/>
      </c>
      <c r="AD831" s="3" t="e">
        <f t="shared" si="78"/>
        <v>#NUM!</v>
      </c>
      <c r="AE831" s="3" t="str">
        <f t="shared" si="79"/>
        <v/>
      </c>
      <c r="AF831" s="3" t="e">
        <f>IF($AE831='๑. ข้อมูลทั่วไป ๑'!$C$20,Info!$AD831,"")</f>
        <v>#NUM!</v>
      </c>
    </row>
    <row r="832" spans="14:32" ht="14.5" customHeight="1">
      <c r="N832">
        <v>829</v>
      </c>
      <c r="O832" s="4">
        <v>17140</v>
      </c>
      <c r="P832" s="3" t="s">
        <v>1967</v>
      </c>
      <c r="Q832" s="3" t="s">
        <v>688</v>
      </c>
      <c r="R832" s="3" t="s">
        <v>290</v>
      </c>
      <c r="S832" s="3" t="s">
        <v>1953</v>
      </c>
      <c r="T832" s="3" t="str">
        <f t="shared" si="74"/>
        <v>ห้วยกรดพัฒนาสรรคบุรีชัยนาท</v>
      </c>
      <c r="U832" s="3" t="s">
        <v>232</v>
      </c>
      <c r="V832" s="3" t="str">
        <f t="shared" si="75"/>
        <v/>
      </c>
      <c r="W832" s="3" t="e">
        <f t="shared" si="76"/>
        <v>#NUM!</v>
      </c>
      <c r="X832" s="3" t="str">
        <f t="shared" si="77"/>
        <v/>
      </c>
      <c r="Z832" s="2">
        <v>829</v>
      </c>
      <c r="AA832" s="3" t="s">
        <v>1968</v>
      </c>
      <c r="AB832" s="3" t="s">
        <v>489</v>
      </c>
      <c r="AC832" s="3" t="str">
        <f>IF(AB832='๑. ข้อมูลทั่วไป ๑'!$C$19,$Z832,"")</f>
        <v/>
      </c>
      <c r="AD832" s="3" t="e">
        <f t="shared" si="78"/>
        <v>#NUM!</v>
      </c>
      <c r="AE832" s="3" t="str">
        <f t="shared" si="79"/>
        <v/>
      </c>
      <c r="AF832" s="3" t="e">
        <f>IF($AE832='๑. ข้อมูลทั่วไป ๑'!$C$20,Info!$AD832,"")</f>
        <v>#NUM!</v>
      </c>
    </row>
    <row r="833" spans="14:32" ht="14.5" customHeight="1">
      <c r="N833">
        <v>830</v>
      </c>
      <c r="O833" s="4">
        <v>17130</v>
      </c>
      <c r="P833" s="3" t="s">
        <v>695</v>
      </c>
      <c r="Q833" s="3" t="s">
        <v>695</v>
      </c>
      <c r="R833" s="3" t="s">
        <v>290</v>
      </c>
      <c r="S833" s="3" t="s">
        <v>1969</v>
      </c>
      <c r="T833" s="3" t="str">
        <f t="shared" si="74"/>
        <v>หันคาหันคาชัยนาท</v>
      </c>
      <c r="U833" s="3" t="s">
        <v>232</v>
      </c>
      <c r="V833" s="3" t="str">
        <f t="shared" si="75"/>
        <v/>
      </c>
      <c r="W833" s="3" t="e">
        <f t="shared" si="76"/>
        <v>#NUM!</v>
      </c>
      <c r="X833" s="3" t="str">
        <f t="shared" si="77"/>
        <v/>
      </c>
      <c r="Z833" s="2">
        <v>830</v>
      </c>
      <c r="AA833" s="3" t="s">
        <v>1970</v>
      </c>
      <c r="AB833" s="3" t="s">
        <v>489</v>
      </c>
      <c r="AC833" s="3" t="str">
        <f>IF(AB833='๑. ข้อมูลทั่วไป ๑'!$C$19,$Z833,"")</f>
        <v/>
      </c>
      <c r="AD833" s="3" t="e">
        <f t="shared" si="78"/>
        <v>#NUM!</v>
      </c>
      <c r="AE833" s="3" t="str">
        <f t="shared" si="79"/>
        <v/>
      </c>
      <c r="AF833" s="3" t="e">
        <f>IF($AE833='๑. ข้อมูลทั่วไป ๑'!$C$20,Info!$AD833,"")</f>
        <v>#NUM!</v>
      </c>
    </row>
    <row r="834" spans="14:32" ht="14.5" customHeight="1">
      <c r="N834">
        <v>831</v>
      </c>
      <c r="O834" s="4">
        <v>17130</v>
      </c>
      <c r="P834" s="3" t="s">
        <v>1971</v>
      </c>
      <c r="Q834" s="3" t="s">
        <v>695</v>
      </c>
      <c r="R834" s="3" t="s">
        <v>290</v>
      </c>
      <c r="S834" s="3" t="s">
        <v>1969</v>
      </c>
      <c r="T834" s="3" t="str">
        <f t="shared" si="74"/>
        <v>บ้านเชี่ยนหันคาชัยนาท</v>
      </c>
      <c r="U834" s="3" t="s">
        <v>232</v>
      </c>
      <c r="V834" s="3" t="str">
        <f t="shared" si="75"/>
        <v/>
      </c>
      <c r="W834" s="3" t="e">
        <f t="shared" si="76"/>
        <v>#NUM!</v>
      </c>
      <c r="X834" s="3" t="str">
        <f t="shared" si="77"/>
        <v/>
      </c>
      <c r="Z834" s="2">
        <v>831</v>
      </c>
      <c r="AA834" s="3" t="s">
        <v>1972</v>
      </c>
      <c r="AB834" s="3" t="s">
        <v>489</v>
      </c>
      <c r="AC834" s="3" t="str">
        <f>IF(AB834='๑. ข้อมูลทั่วไป ๑'!$C$19,$Z834,"")</f>
        <v/>
      </c>
      <c r="AD834" s="3" t="e">
        <f t="shared" si="78"/>
        <v>#NUM!</v>
      </c>
      <c r="AE834" s="3" t="str">
        <f t="shared" si="79"/>
        <v/>
      </c>
      <c r="AF834" s="3" t="e">
        <f>IF($AE834='๑. ข้อมูลทั่วไป ๑'!$C$20,Info!$AD834,"")</f>
        <v>#NUM!</v>
      </c>
    </row>
    <row r="835" spans="14:32" ht="14.5" customHeight="1">
      <c r="N835">
        <v>832</v>
      </c>
      <c r="O835" s="4">
        <v>17130</v>
      </c>
      <c r="P835" s="3" t="s">
        <v>1973</v>
      </c>
      <c r="Q835" s="3" t="s">
        <v>695</v>
      </c>
      <c r="R835" s="3" t="s">
        <v>290</v>
      </c>
      <c r="S835" s="3" t="s">
        <v>1969</v>
      </c>
      <c r="T835" s="3" t="str">
        <f t="shared" si="74"/>
        <v>ไพรนกยูงหันคาชัยนาท</v>
      </c>
      <c r="U835" s="3" t="s">
        <v>232</v>
      </c>
      <c r="V835" s="3" t="str">
        <f t="shared" si="75"/>
        <v/>
      </c>
      <c r="W835" s="3" t="e">
        <f t="shared" si="76"/>
        <v>#NUM!</v>
      </c>
      <c r="X835" s="3" t="str">
        <f t="shared" si="77"/>
        <v/>
      </c>
      <c r="Z835" s="2">
        <v>832</v>
      </c>
      <c r="AA835" s="3" t="s">
        <v>1974</v>
      </c>
      <c r="AB835" s="3" t="s">
        <v>489</v>
      </c>
      <c r="AC835" s="3" t="str">
        <f>IF(AB835='๑. ข้อมูลทั่วไป ๑'!$C$19,$Z835,"")</f>
        <v/>
      </c>
      <c r="AD835" s="3" t="e">
        <f t="shared" si="78"/>
        <v>#NUM!</v>
      </c>
      <c r="AE835" s="3" t="str">
        <f t="shared" si="79"/>
        <v/>
      </c>
      <c r="AF835" s="3" t="e">
        <f>IF($AE835='๑. ข้อมูลทั่วไป ๑'!$C$20,Info!$AD835,"")</f>
        <v>#NUM!</v>
      </c>
    </row>
    <row r="836" spans="14:32" ht="14.5" customHeight="1">
      <c r="N836">
        <v>833</v>
      </c>
      <c r="O836" s="4">
        <v>17160</v>
      </c>
      <c r="P836" s="3" t="s">
        <v>1869</v>
      </c>
      <c r="Q836" s="3" t="s">
        <v>695</v>
      </c>
      <c r="R836" s="3" t="s">
        <v>290</v>
      </c>
      <c r="S836" s="3" t="s">
        <v>1969</v>
      </c>
      <c r="T836" s="3" t="str">
        <f t="shared" si="74"/>
        <v>หนองแซงหันคาชัยนาท</v>
      </c>
      <c r="U836" s="3" t="s">
        <v>232</v>
      </c>
      <c r="V836" s="3" t="str">
        <f t="shared" si="75"/>
        <v/>
      </c>
      <c r="W836" s="3" t="e">
        <f t="shared" si="76"/>
        <v>#NUM!</v>
      </c>
      <c r="X836" s="3" t="str">
        <f t="shared" si="77"/>
        <v/>
      </c>
      <c r="Z836" s="2">
        <v>833</v>
      </c>
      <c r="AA836" s="3" t="s">
        <v>1975</v>
      </c>
      <c r="AB836" s="3" t="s">
        <v>489</v>
      </c>
      <c r="AC836" s="3" t="str">
        <f>IF(AB836='๑. ข้อมูลทั่วไป ๑'!$C$19,$Z836,"")</f>
        <v/>
      </c>
      <c r="AD836" s="3" t="e">
        <f t="shared" si="78"/>
        <v>#NUM!</v>
      </c>
      <c r="AE836" s="3" t="str">
        <f t="shared" si="79"/>
        <v/>
      </c>
      <c r="AF836" s="3" t="e">
        <f>IF($AE836='๑. ข้อมูลทั่วไป ๑'!$C$20,Info!$AD836,"")</f>
        <v>#NUM!</v>
      </c>
    </row>
    <row r="837" spans="14:32" ht="14.5" customHeight="1">
      <c r="N837">
        <v>834</v>
      </c>
      <c r="O837" s="4">
        <v>17160</v>
      </c>
      <c r="P837" s="3" t="s">
        <v>1976</v>
      </c>
      <c r="Q837" s="3" t="s">
        <v>695</v>
      </c>
      <c r="R837" s="3" t="s">
        <v>290</v>
      </c>
      <c r="S837" s="3" t="s">
        <v>1969</v>
      </c>
      <c r="T837" s="3" t="str">
        <f t="shared" ref="T837:T900" si="80">P837&amp;Q837&amp;R837</f>
        <v>ห้วยงูหันคาชัยนาท</v>
      </c>
      <c r="U837" s="3" t="s">
        <v>232</v>
      </c>
      <c r="V837" s="3" t="str">
        <f t="shared" ref="V837:V900" si="81">IF($V$1=$S837,$N837,"")</f>
        <v/>
      </c>
      <c r="W837" s="3" t="e">
        <f t="shared" ref="W837:W900" si="82">SMALL($V$4:$V$7439,N837)</f>
        <v>#NUM!</v>
      </c>
      <c r="X837" s="3" t="str">
        <f t="shared" ref="X837:X900" si="83">IFERROR(INDEX($P$4:$P$7439,$W837,1),"")</f>
        <v/>
      </c>
      <c r="Z837" s="2">
        <v>834</v>
      </c>
      <c r="AA837" s="3" t="s">
        <v>1977</v>
      </c>
      <c r="AB837" s="3" t="s">
        <v>489</v>
      </c>
      <c r="AC837" s="3" t="str">
        <f>IF(AB837='๑. ข้อมูลทั่วไป ๑'!$C$19,$Z837,"")</f>
        <v/>
      </c>
      <c r="AD837" s="3" t="e">
        <f t="shared" ref="AD837:AD900" si="84">SMALL($AC$4:$AC$931,$Z837)</f>
        <v>#NUM!</v>
      </c>
      <c r="AE837" s="3" t="str">
        <f t="shared" ref="AE837:AE900" si="85">IFERROR(INDEX($AA$4:$AA$931,$AD837,1),"")</f>
        <v/>
      </c>
      <c r="AF837" s="3" t="e">
        <f>IF($AE837='๑. ข้อมูลทั่วไป ๑'!$C$20,Info!$AD837,"")</f>
        <v>#NUM!</v>
      </c>
    </row>
    <row r="838" spans="14:32" ht="14.5" customHeight="1">
      <c r="N838">
        <v>835</v>
      </c>
      <c r="O838" s="4">
        <v>17130</v>
      </c>
      <c r="P838" s="3" t="s">
        <v>1978</v>
      </c>
      <c r="Q838" s="3" t="s">
        <v>695</v>
      </c>
      <c r="R838" s="3" t="s">
        <v>290</v>
      </c>
      <c r="S838" s="3" t="s">
        <v>1969</v>
      </c>
      <c r="T838" s="3" t="str">
        <f t="shared" si="80"/>
        <v>วังไก่เถื่อนหันคาชัยนาท</v>
      </c>
      <c r="U838" s="3" t="s">
        <v>232</v>
      </c>
      <c r="V838" s="3" t="str">
        <f t="shared" si="81"/>
        <v/>
      </c>
      <c r="W838" s="3" t="e">
        <f t="shared" si="82"/>
        <v>#NUM!</v>
      </c>
      <c r="X838" s="3" t="str">
        <f t="shared" si="83"/>
        <v/>
      </c>
      <c r="Z838" s="2">
        <v>835</v>
      </c>
      <c r="AA838" s="3" t="s">
        <v>1979</v>
      </c>
      <c r="AB838" s="3" t="s">
        <v>489</v>
      </c>
      <c r="AC838" s="3" t="str">
        <f>IF(AB838='๑. ข้อมูลทั่วไป ๑'!$C$19,$Z838,"")</f>
        <v/>
      </c>
      <c r="AD838" s="3" t="e">
        <f t="shared" si="84"/>
        <v>#NUM!</v>
      </c>
      <c r="AE838" s="3" t="str">
        <f t="shared" si="85"/>
        <v/>
      </c>
      <c r="AF838" s="3" t="e">
        <f>IF($AE838='๑. ข้อมูลทั่วไป ๑'!$C$20,Info!$AD838,"")</f>
        <v>#NUM!</v>
      </c>
    </row>
    <row r="839" spans="14:32" ht="14.5" customHeight="1">
      <c r="N839">
        <v>836</v>
      </c>
      <c r="O839" s="4">
        <v>17130</v>
      </c>
      <c r="P839" s="3" t="s">
        <v>1980</v>
      </c>
      <c r="Q839" s="3" t="s">
        <v>695</v>
      </c>
      <c r="R839" s="3" t="s">
        <v>290</v>
      </c>
      <c r="S839" s="3" t="s">
        <v>1969</v>
      </c>
      <c r="T839" s="3" t="str">
        <f t="shared" si="80"/>
        <v>เด่นใหญ่หันคาชัยนาท</v>
      </c>
      <c r="U839" s="3" t="s">
        <v>232</v>
      </c>
      <c r="V839" s="3" t="str">
        <f t="shared" si="81"/>
        <v/>
      </c>
      <c r="W839" s="3" t="e">
        <f t="shared" si="82"/>
        <v>#NUM!</v>
      </c>
      <c r="X839" s="3" t="str">
        <f t="shared" si="83"/>
        <v/>
      </c>
      <c r="Z839" s="2">
        <v>836</v>
      </c>
      <c r="AA839" s="3" t="s">
        <v>1981</v>
      </c>
      <c r="AB839" s="3" t="s">
        <v>489</v>
      </c>
      <c r="AC839" s="3" t="str">
        <f>IF(AB839='๑. ข้อมูลทั่วไป ๑'!$C$19,$Z839,"")</f>
        <v/>
      </c>
      <c r="AD839" s="3" t="e">
        <f t="shared" si="84"/>
        <v>#NUM!</v>
      </c>
      <c r="AE839" s="3" t="str">
        <f t="shared" si="85"/>
        <v/>
      </c>
      <c r="AF839" s="3" t="e">
        <f>IF($AE839='๑. ข้อมูลทั่วไป ๑'!$C$20,Info!$AD839,"")</f>
        <v>#NUM!</v>
      </c>
    </row>
    <row r="840" spans="14:32" ht="14.5" customHeight="1">
      <c r="N840">
        <v>837</v>
      </c>
      <c r="O840" s="4">
        <v>17160</v>
      </c>
      <c r="P840" s="3" t="s">
        <v>1982</v>
      </c>
      <c r="Q840" s="3" t="s">
        <v>695</v>
      </c>
      <c r="R840" s="3" t="s">
        <v>290</v>
      </c>
      <c r="S840" s="3" t="s">
        <v>1969</v>
      </c>
      <c r="T840" s="3" t="str">
        <f t="shared" si="80"/>
        <v>สามง่ามท่าโบสถ์หันคาชัยนาท</v>
      </c>
      <c r="U840" s="3" t="s">
        <v>232</v>
      </c>
      <c r="V840" s="3" t="str">
        <f t="shared" si="81"/>
        <v/>
      </c>
      <c r="W840" s="3" t="e">
        <f t="shared" si="82"/>
        <v>#NUM!</v>
      </c>
      <c r="X840" s="3" t="str">
        <f t="shared" si="83"/>
        <v/>
      </c>
      <c r="Z840" s="2">
        <v>837</v>
      </c>
      <c r="AA840" s="3" t="s">
        <v>1983</v>
      </c>
      <c r="AB840" s="3" t="s">
        <v>489</v>
      </c>
      <c r="AC840" s="3" t="str">
        <f>IF(AB840='๑. ข้อมูลทั่วไป ๑'!$C$19,$Z840,"")</f>
        <v/>
      </c>
      <c r="AD840" s="3" t="e">
        <f t="shared" si="84"/>
        <v>#NUM!</v>
      </c>
      <c r="AE840" s="3" t="str">
        <f t="shared" si="85"/>
        <v/>
      </c>
      <c r="AF840" s="3" t="e">
        <f>IF($AE840='๑. ข้อมูลทั่วไป ๑'!$C$20,Info!$AD840,"")</f>
        <v>#NUM!</v>
      </c>
    </row>
    <row r="841" spans="14:32" ht="14.5" customHeight="1">
      <c r="N841">
        <v>838</v>
      </c>
      <c r="O841" s="4">
        <v>17120</v>
      </c>
      <c r="P841" s="3" t="s">
        <v>692</v>
      </c>
      <c r="Q841" s="3" t="s">
        <v>692</v>
      </c>
      <c r="R841" s="3" t="s">
        <v>290</v>
      </c>
      <c r="S841" s="3" t="s">
        <v>1984</v>
      </c>
      <c r="T841" s="3" t="str">
        <f t="shared" si="80"/>
        <v>หนองมะโมงหนองมะโมงชัยนาท</v>
      </c>
      <c r="U841" s="3" t="s">
        <v>232</v>
      </c>
      <c r="V841" s="3" t="str">
        <f t="shared" si="81"/>
        <v/>
      </c>
      <c r="W841" s="3" t="e">
        <f t="shared" si="82"/>
        <v>#NUM!</v>
      </c>
      <c r="X841" s="3" t="str">
        <f t="shared" si="83"/>
        <v/>
      </c>
      <c r="Z841" s="2">
        <v>838</v>
      </c>
      <c r="AA841" s="3" t="s">
        <v>1985</v>
      </c>
      <c r="AB841" s="3" t="s">
        <v>492</v>
      </c>
      <c r="AC841" s="3" t="str">
        <f>IF(AB841='๑. ข้อมูลทั่วไป ๑'!$C$19,$Z841,"")</f>
        <v/>
      </c>
      <c r="AD841" s="3" t="e">
        <f t="shared" si="84"/>
        <v>#NUM!</v>
      </c>
      <c r="AE841" s="3" t="str">
        <f t="shared" si="85"/>
        <v/>
      </c>
      <c r="AF841" s="3" t="e">
        <f>IF($AE841='๑. ข้อมูลทั่วไป ๑'!$C$20,Info!$AD841,"")</f>
        <v>#NUM!</v>
      </c>
    </row>
    <row r="842" spans="14:32" ht="14.5" customHeight="1">
      <c r="N842">
        <v>839</v>
      </c>
      <c r="O842" s="4">
        <v>17120</v>
      </c>
      <c r="P842" s="3" t="s">
        <v>1986</v>
      </c>
      <c r="Q842" s="3" t="s">
        <v>692</v>
      </c>
      <c r="R842" s="3" t="s">
        <v>290</v>
      </c>
      <c r="S842" s="3" t="s">
        <v>1984</v>
      </c>
      <c r="T842" s="3" t="str">
        <f t="shared" si="80"/>
        <v>วังตะเคียนหนองมะโมงชัยนาท</v>
      </c>
      <c r="U842" s="3" t="s">
        <v>232</v>
      </c>
      <c r="V842" s="3" t="str">
        <f t="shared" si="81"/>
        <v/>
      </c>
      <c r="W842" s="3" t="e">
        <f t="shared" si="82"/>
        <v>#NUM!</v>
      </c>
      <c r="X842" s="3" t="str">
        <f t="shared" si="83"/>
        <v/>
      </c>
      <c r="Z842" s="2">
        <v>839</v>
      </c>
      <c r="AA842" s="3" t="s">
        <v>1987</v>
      </c>
      <c r="AB842" s="3" t="s">
        <v>492</v>
      </c>
      <c r="AC842" s="3" t="str">
        <f>IF(AB842='๑. ข้อมูลทั่วไป ๑'!$C$19,$Z842,"")</f>
        <v/>
      </c>
      <c r="AD842" s="3" t="e">
        <f t="shared" si="84"/>
        <v>#NUM!</v>
      </c>
      <c r="AE842" s="3" t="str">
        <f t="shared" si="85"/>
        <v/>
      </c>
      <c r="AF842" s="3" t="e">
        <f>IF($AE842='๑. ข้อมูลทั่วไป ๑'!$C$20,Info!$AD842,"")</f>
        <v>#NUM!</v>
      </c>
    </row>
    <row r="843" spans="14:32" ht="14.5" customHeight="1">
      <c r="N843">
        <v>840</v>
      </c>
      <c r="O843" s="4">
        <v>17120</v>
      </c>
      <c r="P843" s="3" t="s">
        <v>1988</v>
      </c>
      <c r="Q843" s="3" t="s">
        <v>692</v>
      </c>
      <c r="R843" s="3" t="s">
        <v>290</v>
      </c>
      <c r="S843" s="3" t="s">
        <v>1984</v>
      </c>
      <c r="T843" s="3" t="str">
        <f t="shared" si="80"/>
        <v>สะพานหินหนองมะโมงชัยนาท</v>
      </c>
      <c r="U843" s="3" t="s">
        <v>232</v>
      </c>
      <c r="V843" s="3" t="str">
        <f t="shared" si="81"/>
        <v/>
      </c>
      <c r="W843" s="3" t="e">
        <f t="shared" si="82"/>
        <v>#NUM!</v>
      </c>
      <c r="X843" s="3" t="str">
        <f t="shared" si="83"/>
        <v/>
      </c>
      <c r="Z843" s="2">
        <v>840</v>
      </c>
      <c r="AA843" s="3" t="s">
        <v>1989</v>
      </c>
      <c r="AB843" s="3" t="s">
        <v>492</v>
      </c>
      <c r="AC843" s="3" t="str">
        <f>IF(AB843='๑. ข้อมูลทั่วไป ๑'!$C$19,$Z843,"")</f>
        <v/>
      </c>
      <c r="AD843" s="3" t="e">
        <f t="shared" si="84"/>
        <v>#NUM!</v>
      </c>
      <c r="AE843" s="3" t="str">
        <f t="shared" si="85"/>
        <v/>
      </c>
      <c r="AF843" s="3" t="e">
        <f>IF($AE843='๑. ข้อมูลทั่วไป ๑'!$C$20,Info!$AD843,"")</f>
        <v>#NUM!</v>
      </c>
    </row>
    <row r="844" spans="14:32" ht="14.5" customHeight="1">
      <c r="N844">
        <v>841</v>
      </c>
      <c r="O844" s="4">
        <v>17120</v>
      </c>
      <c r="P844" s="3" t="s">
        <v>1990</v>
      </c>
      <c r="Q844" s="3" t="s">
        <v>692</v>
      </c>
      <c r="R844" s="3" t="s">
        <v>290</v>
      </c>
      <c r="S844" s="3" t="s">
        <v>1984</v>
      </c>
      <c r="T844" s="3" t="str">
        <f t="shared" si="80"/>
        <v>กุดจอกหนองมะโมงชัยนาท</v>
      </c>
      <c r="U844" s="3" t="s">
        <v>232</v>
      </c>
      <c r="V844" s="3" t="str">
        <f t="shared" si="81"/>
        <v/>
      </c>
      <c r="W844" s="3" t="e">
        <f t="shared" si="82"/>
        <v>#NUM!</v>
      </c>
      <c r="X844" s="3" t="str">
        <f t="shared" si="83"/>
        <v/>
      </c>
      <c r="Z844" s="2">
        <v>841</v>
      </c>
      <c r="AA844" s="3" t="s">
        <v>1991</v>
      </c>
      <c r="AB844" s="3" t="s">
        <v>492</v>
      </c>
      <c r="AC844" s="3" t="str">
        <f>IF(AB844='๑. ข้อมูลทั่วไป ๑'!$C$19,$Z844,"")</f>
        <v/>
      </c>
      <c r="AD844" s="3" t="e">
        <f t="shared" si="84"/>
        <v>#NUM!</v>
      </c>
      <c r="AE844" s="3" t="str">
        <f t="shared" si="85"/>
        <v/>
      </c>
      <c r="AF844" s="3" t="e">
        <f>IF($AE844='๑. ข้อมูลทั่วไป ๑'!$C$20,Info!$AD844,"")</f>
        <v>#NUM!</v>
      </c>
    </row>
    <row r="845" spans="14:32" ht="14.5" customHeight="1">
      <c r="N845">
        <v>842</v>
      </c>
      <c r="O845" s="4">
        <v>17130</v>
      </c>
      <c r="P845" s="3" t="s">
        <v>680</v>
      </c>
      <c r="Q845" s="3" t="s">
        <v>680</v>
      </c>
      <c r="R845" s="3" t="s">
        <v>290</v>
      </c>
      <c r="S845" s="3" t="s">
        <v>1992</v>
      </c>
      <c r="T845" s="3" t="str">
        <f t="shared" si="80"/>
        <v>เนินขามเนินขามชัยนาท</v>
      </c>
      <c r="U845" s="3" t="s">
        <v>232</v>
      </c>
      <c r="V845" s="3" t="str">
        <f t="shared" si="81"/>
        <v/>
      </c>
      <c r="W845" s="3" t="e">
        <f t="shared" si="82"/>
        <v>#NUM!</v>
      </c>
      <c r="X845" s="3" t="str">
        <f t="shared" si="83"/>
        <v/>
      </c>
      <c r="Z845" s="2">
        <v>842</v>
      </c>
      <c r="AA845" s="3" t="s">
        <v>1993</v>
      </c>
      <c r="AB845" s="3" t="s">
        <v>492</v>
      </c>
      <c r="AC845" s="3" t="str">
        <f>IF(AB845='๑. ข้อมูลทั่วไป ๑'!$C$19,$Z845,"")</f>
        <v/>
      </c>
      <c r="AD845" s="3" t="e">
        <f t="shared" si="84"/>
        <v>#NUM!</v>
      </c>
      <c r="AE845" s="3" t="str">
        <f t="shared" si="85"/>
        <v/>
      </c>
      <c r="AF845" s="3" t="e">
        <f>IF($AE845='๑. ข้อมูลทั่วไป ๑'!$C$20,Info!$AD845,"")</f>
        <v>#NUM!</v>
      </c>
    </row>
    <row r="846" spans="14:32" ht="14.5" customHeight="1">
      <c r="N846">
        <v>843</v>
      </c>
      <c r="O846" s="4">
        <v>17130</v>
      </c>
      <c r="P846" s="3" t="s">
        <v>1994</v>
      </c>
      <c r="Q846" s="3" t="s">
        <v>680</v>
      </c>
      <c r="R846" s="3" t="s">
        <v>290</v>
      </c>
      <c r="S846" s="3" t="s">
        <v>1992</v>
      </c>
      <c r="T846" s="3" t="str">
        <f t="shared" si="80"/>
        <v>กะบกเตี้ยเนินขามชัยนาท</v>
      </c>
      <c r="U846" s="3" t="s">
        <v>232</v>
      </c>
      <c r="V846" s="3" t="str">
        <f t="shared" si="81"/>
        <v/>
      </c>
      <c r="W846" s="3" t="e">
        <f t="shared" si="82"/>
        <v>#NUM!</v>
      </c>
      <c r="X846" s="3" t="str">
        <f t="shared" si="83"/>
        <v/>
      </c>
      <c r="Z846" s="2">
        <v>843</v>
      </c>
      <c r="AA846" s="3" t="s">
        <v>1995</v>
      </c>
      <c r="AB846" s="3" t="s">
        <v>492</v>
      </c>
      <c r="AC846" s="3" t="str">
        <f>IF(AB846='๑. ข้อมูลทั่วไป ๑'!$C$19,$Z846,"")</f>
        <v/>
      </c>
      <c r="AD846" s="3" t="e">
        <f t="shared" si="84"/>
        <v>#NUM!</v>
      </c>
      <c r="AE846" s="3" t="str">
        <f t="shared" si="85"/>
        <v/>
      </c>
      <c r="AF846" s="3" t="e">
        <f>IF($AE846='๑. ข้อมูลทั่วไป ๑'!$C$20,Info!$AD846,"")</f>
        <v>#NUM!</v>
      </c>
    </row>
    <row r="847" spans="14:32" ht="14.5" customHeight="1">
      <c r="N847">
        <v>844</v>
      </c>
      <c r="O847" s="4">
        <v>17130</v>
      </c>
      <c r="P847" s="3" t="s">
        <v>1996</v>
      </c>
      <c r="Q847" s="3" t="s">
        <v>680</v>
      </c>
      <c r="R847" s="3" t="s">
        <v>290</v>
      </c>
      <c r="S847" s="3" t="s">
        <v>1992</v>
      </c>
      <c r="T847" s="3" t="str">
        <f t="shared" si="80"/>
        <v>สุขเดือนห้าเนินขามชัยนาท</v>
      </c>
      <c r="U847" s="3" t="s">
        <v>232</v>
      </c>
      <c r="V847" s="3" t="str">
        <f t="shared" si="81"/>
        <v/>
      </c>
      <c r="W847" s="3" t="e">
        <f t="shared" si="82"/>
        <v>#NUM!</v>
      </c>
      <c r="X847" s="3" t="str">
        <f t="shared" si="83"/>
        <v/>
      </c>
      <c r="Z847" s="2">
        <v>844</v>
      </c>
      <c r="AA847" s="3" t="s">
        <v>1997</v>
      </c>
      <c r="AB847" s="3" t="s">
        <v>492</v>
      </c>
      <c r="AC847" s="3" t="str">
        <f>IF(AB847='๑. ข้อมูลทั่วไป ๑'!$C$19,$Z847,"")</f>
        <v/>
      </c>
      <c r="AD847" s="3" t="e">
        <f t="shared" si="84"/>
        <v>#NUM!</v>
      </c>
      <c r="AE847" s="3" t="str">
        <f t="shared" si="85"/>
        <v/>
      </c>
      <c r="AF847" s="3" t="e">
        <f>IF($AE847='๑. ข้อมูลทั่วไป ๑'!$C$20,Info!$AD847,"")</f>
        <v>#NUM!</v>
      </c>
    </row>
    <row r="848" spans="14:32" ht="14.5" customHeight="1">
      <c r="N848">
        <v>845</v>
      </c>
      <c r="O848" s="4">
        <v>18000</v>
      </c>
      <c r="P848" s="3" t="s">
        <v>1998</v>
      </c>
      <c r="Q848" s="3" t="s">
        <v>1859</v>
      </c>
      <c r="R848" s="3" t="s">
        <v>473</v>
      </c>
      <c r="S848" s="3" t="s">
        <v>1999</v>
      </c>
      <c r="T848" s="3" t="str">
        <f t="shared" si="80"/>
        <v>ปากเพรียวเมืองสระบุรีสระบุรี</v>
      </c>
      <c r="U848" s="3" t="s">
        <v>232</v>
      </c>
      <c r="V848" s="3" t="str">
        <f t="shared" si="81"/>
        <v/>
      </c>
      <c r="W848" s="3" t="e">
        <f t="shared" si="82"/>
        <v>#NUM!</v>
      </c>
      <c r="X848" s="3" t="str">
        <f t="shared" si="83"/>
        <v/>
      </c>
      <c r="Z848" s="2">
        <v>845</v>
      </c>
      <c r="AA848" s="3" t="s">
        <v>2000</v>
      </c>
      <c r="AB848" s="3" t="s">
        <v>492</v>
      </c>
      <c r="AC848" s="3" t="str">
        <f>IF(AB848='๑. ข้อมูลทั่วไป ๑'!$C$19,$Z848,"")</f>
        <v/>
      </c>
      <c r="AD848" s="3" t="e">
        <f t="shared" si="84"/>
        <v>#NUM!</v>
      </c>
      <c r="AE848" s="3" t="str">
        <f t="shared" si="85"/>
        <v/>
      </c>
      <c r="AF848" s="3" t="e">
        <f>IF($AE848='๑. ข้อมูลทั่วไป ๑'!$C$20,Info!$AD848,"")</f>
        <v>#NUM!</v>
      </c>
    </row>
    <row r="849" spans="14:32" ht="14.5" customHeight="1">
      <c r="N849">
        <v>846</v>
      </c>
      <c r="O849" s="4">
        <v>18000</v>
      </c>
      <c r="P849" s="3" t="s">
        <v>2001</v>
      </c>
      <c r="Q849" s="3" t="s">
        <v>1859</v>
      </c>
      <c r="R849" s="3" t="s">
        <v>473</v>
      </c>
      <c r="S849" s="3" t="s">
        <v>1999</v>
      </c>
      <c r="T849" s="3" t="str">
        <f t="shared" si="80"/>
        <v>ดาวเรืองเมืองสระบุรีสระบุรี</v>
      </c>
      <c r="U849" s="3" t="s">
        <v>232</v>
      </c>
      <c r="V849" s="3" t="str">
        <f t="shared" si="81"/>
        <v/>
      </c>
      <c r="W849" s="3" t="e">
        <f t="shared" si="82"/>
        <v>#NUM!</v>
      </c>
      <c r="X849" s="3" t="str">
        <f t="shared" si="83"/>
        <v/>
      </c>
      <c r="Z849" s="2">
        <v>846</v>
      </c>
      <c r="AA849" s="3" t="s">
        <v>2002</v>
      </c>
      <c r="AB849" s="3" t="s">
        <v>492</v>
      </c>
      <c r="AC849" s="3" t="str">
        <f>IF(AB849='๑. ข้อมูลทั่วไป ๑'!$C$19,$Z849,"")</f>
        <v/>
      </c>
      <c r="AD849" s="3" t="e">
        <f t="shared" si="84"/>
        <v>#NUM!</v>
      </c>
      <c r="AE849" s="3" t="str">
        <f t="shared" si="85"/>
        <v/>
      </c>
      <c r="AF849" s="3" t="e">
        <f>IF($AE849='๑. ข้อมูลทั่วไป ๑'!$C$20,Info!$AD849,"")</f>
        <v>#NUM!</v>
      </c>
    </row>
    <row r="850" spans="14:32" ht="14.5" customHeight="1">
      <c r="N850">
        <v>847</v>
      </c>
      <c r="O850" s="4">
        <v>18000</v>
      </c>
      <c r="P850" s="3" t="s">
        <v>2003</v>
      </c>
      <c r="Q850" s="3" t="s">
        <v>1859</v>
      </c>
      <c r="R850" s="3" t="s">
        <v>473</v>
      </c>
      <c r="S850" s="3" t="s">
        <v>1999</v>
      </c>
      <c r="T850" s="3" t="str">
        <f t="shared" si="80"/>
        <v>นาโฉงเมืองสระบุรีสระบุรี</v>
      </c>
      <c r="U850" s="3" t="s">
        <v>232</v>
      </c>
      <c r="V850" s="3" t="str">
        <f t="shared" si="81"/>
        <v/>
      </c>
      <c r="W850" s="3" t="e">
        <f t="shared" si="82"/>
        <v>#NUM!</v>
      </c>
      <c r="X850" s="3" t="str">
        <f t="shared" si="83"/>
        <v/>
      </c>
      <c r="Z850" s="2">
        <v>847</v>
      </c>
      <c r="AA850" s="3" t="s">
        <v>2004</v>
      </c>
      <c r="AB850" s="3" t="s">
        <v>494</v>
      </c>
      <c r="AC850" s="3" t="str">
        <f>IF(AB850='๑. ข้อมูลทั่วไป ๑'!$C$19,$Z850,"")</f>
        <v/>
      </c>
      <c r="AD850" s="3" t="e">
        <f t="shared" si="84"/>
        <v>#NUM!</v>
      </c>
      <c r="AE850" s="3" t="str">
        <f t="shared" si="85"/>
        <v/>
      </c>
      <c r="AF850" s="3" t="e">
        <f>IF($AE850='๑. ข้อมูลทั่วไป ๑'!$C$20,Info!$AD850,"")</f>
        <v>#NUM!</v>
      </c>
    </row>
    <row r="851" spans="14:32" ht="14.5" customHeight="1">
      <c r="N851">
        <v>848</v>
      </c>
      <c r="O851" s="4">
        <v>18000</v>
      </c>
      <c r="P851" s="3" t="s">
        <v>2005</v>
      </c>
      <c r="Q851" s="3" t="s">
        <v>1859</v>
      </c>
      <c r="R851" s="3" t="s">
        <v>473</v>
      </c>
      <c r="S851" s="3" t="s">
        <v>1999</v>
      </c>
      <c r="T851" s="3" t="str">
        <f t="shared" si="80"/>
        <v>โคกสว่างเมืองสระบุรีสระบุรี</v>
      </c>
      <c r="U851" s="3" t="s">
        <v>232</v>
      </c>
      <c r="V851" s="3" t="str">
        <f t="shared" si="81"/>
        <v/>
      </c>
      <c r="W851" s="3" t="e">
        <f t="shared" si="82"/>
        <v>#NUM!</v>
      </c>
      <c r="X851" s="3" t="str">
        <f t="shared" si="83"/>
        <v/>
      </c>
      <c r="Z851" s="2">
        <v>848</v>
      </c>
      <c r="AA851" s="3" t="s">
        <v>2006</v>
      </c>
      <c r="AB851" s="3" t="s">
        <v>494</v>
      </c>
      <c r="AC851" s="3" t="str">
        <f>IF(AB851='๑. ข้อมูลทั่วไป ๑'!$C$19,$Z851,"")</f>
        <v/>
      </c>
      <c r="AD851" s="3" t="e">
        <f t="shared" si="84"/>
        <v>#NUM!</v>
      </c>
      <c r="AE851" s="3" t="str">
        <f t="shared" si="85"/>
        <v/>
      </c>
      <c r="AF851" s="3" t="e">
        <f>IF($AE851='๑. ข้อมูลทั่วไป ๑'!$C$20,Info!$AD851,"")</f>
        <v>#NUM!</v>
      </c>
    </row>
    <row r="852" spans="14:32" ht="14.5" customHeight="1">
      <c r="N852">
        <v>849</v>
      </c>
      <c r="O852" s="4">
        <v>18000</v>
      </c>
      <c r="P852" s="3" t="s">
        <v>2007</v>
      </c>
      <c r="Q852" s="3" t="s">
        <v>1859</v>
      </c>
      <c r="R852" s="3" t="s">
        <v>473</v>
      </c>
      <c r="S852" s="3" t="s">
        <v>1999</v>
      </c>
      <c r="T852" s="3" t="str">
        <f t="shared" si="80"/>
        <v>หนองโนเมืองสระบุรีสระบุรี</v>
      </c>
      <c r="U852" s="3" t="s">
        <v>232</v>
      </c>
      <c r="V852" s="3" t="str">
        <f t="shared" si="81"/>
        <v/>
      </c>
      <c r="W852" s="3" t="e">
        <f t="shared" si="82"/>
        <v>#NUM!</v>
      </c>
      <c r="X852" s="3" t="str">
        <f t="shared" si="83"/>
        <v/>
      </c>
      <c r="Z852" s="2">
        <v>849</v>
      </c>
      <c r="AA852" s="3" t="s">
        <v>2008</v>
      </c>
      <c r="AB852" s="3" t="s">
        <v>494</v>
      </c>
      <c r="AC852" s="3" t="str">
        <f>IF(AB852='๑. ข้อมูลทั่วไป ๑'!$C$19,$Z852,"")</f>
        <v/>
      </c>
      <c r="AD852" s="3" t="e">
        <f t="shared" si="84"/>
        <v>#NUM!</v>
      </c>
      <c r="AE852" s="3" t="str">
        <f t="shared" si="85"/>
        <v/>
      </c>
      <c r="AF852" s="3" t="e">
        <f>IF($AE852='๑. ข้อมูลทั่วไป ๑'!$C$20,Info!$AD852,"")</f>
        <v>#NUM!</v>
      </c>
    </row>
    <row r="853" spans="14:32" ht="14.5" customHeight="1">
      <c r="N853">
        <v>850</v>
      </c>
      <c r="O853" s="4">
        <v>18000</v>
      </c>
      <c r="P853" s="3" t="s">
        <v>2009</v>
      </c>
      <c r="Q853" s="3" t="s">
        <v>1859</v>
      </c>
      <c r="R853" s="3" t="s">
        <v>473</v>
      </c>
      <c r="S853" s="3" t="s">
        <v>1999</v>
      </c>
      <c r="T853" s="3" t="str">
        <f t="shared" si="80"/>
        <v>หนองยาวเมืองสระบุรีสระบุรี</v>
      </c>
      <c r="U853" s="3" t="s">
        <v>232</v>
      </c>
      <c r="V853" s="3" t="str">
        <f t="shared" si="81"/>
        <v/>
      </c>
      <c r="W853" s="3" t="e">
        <f t="shared" si="82"/>
        <v>#NUM!</v>
      </c>
      <c r="X853" s="3" t="str">
        <f t="shared" si="83"/>
        <v/>
      </c>
      <c r="Z853" s="2">
        <v>850</v>
      </c>
      <c r="AA853" s="3" t="s">
        <v>2010</v>
      </c>
      <c r="AB853" s="3" t="s">
        <v>494</v>
      </c>
      <c r="AC853" s="3" t="str">
        <f>IF(AB853='๑. ข้อมูลทั่วไป ๑'!$C$19,$Z853,"")</f>
        <v/>
      </c>
      <c r="AD853" s="3" t="e">
        <f t="shared" si="84"/>
        <v>#NUM!</v>
      </c>
      <c r="AE853" s="3" t="str">
        <f t="shared" si="85"/>
        <v/>
      </c>
      <c r="AF853" s="3" t="e">
        <f>IF($AE853='๑. ข้อมูลทั่วไป ๑'!$C$20,Info!$AD853,"")</f>
        <v>#NUM!</v>
      </c>
    </row>
    <row r="854" spans="14:32" ht="14.5" customHeight="1">
      <c r="N854">
        <v>851</v>
      </c>
      <c r="O854" s="4">
        <v>18000</v>
      </c>
      <c r="P854" s="3" t="s">
        <v>2011</v>
      </c>
      <c r="Q854" s="3" t="s">
        <v>1859</v>
      </c>
      <c r="R854" s="3" t="s">
        <v>473</v>
      </c>
      <c r="S854" s="3" t="s">
        <v>1999</v>
      </c>
      <c r="T854" s="3" t="str">
        <f t="shared" si="80"/>
        <v>ปากข้าวสารเมืองสระบุรีสระบุรี</v>
      </c>
      <c r="U854" s="3" t="s">
        <v>232</v>
      </c>
      <c r="V854" s="3" t="str">
        <f t="shared" si="81"/>
        <v/>
      </c>
      <c r="W854" s="3" t="e">
        <f t="shared" si="82"/>
        <v>#NUM!</v>
      </c>
      <c r="X854" s="3" t="str">
        <f t="shared" si="83"/>
        <v/>
      </c>
      <c r="Z854" s="2">
        <v>851</v>
      </c>
      <c r="AA854" s="3" t="s">
        <v>2012</v>
      </c>
      <c r="AB854" s="3" t="s">
        <v>494</v>
      </c>
      <c r="AC854" s="3" t="str">
        <f>IF(AB854='๑. ข้อมูลทั่วไป ๑'!$C$19,$Z854,"")</f>
        <v/>
      </c>
      <c r="AD854" s="3" t="e">
        <f t="shared" si="84"/>
        <v>#NUM!</v>
      </c>
      <c r="AE854" s="3" t="str">
        <f t="shared" si="85"/>
        <v/>
      </c>
      <c r="AF854" s="3" t="e">
        <f>IF($AE854='๑. ข้อมูลทั่วไป ๑'!$C$20,Info!$AD854,"")</f>
        <v>#NUM!</v>
      </c>
    </row>
    <row r="855" spans="14:32" ht="14.5" customHeight="1">
      <c r="N855">
        <v>852</v>
      </c>
      <c r="O855" s="4">
        <v>18000</v>
      </c>
      <c r="P855" s="3" t="s">
        <v>2013</v>
      </c>
      <c r="Q855" s="3" t="s">
        <v>1859</v>
      </c>
      <c r="R855" s="3" t="s">
        <v>473</v>
      </c>
      <c r="S855" s="3" t="s">
        <v>1999</v>
      </c>
      <c r="T855" s="3" t="str">
        <f t="shared" si="80"/>
        <v>หนองปลาไหลเมืองสระบุรีสระบุรี</v>
      </c>
      <c r="U855" s="3" t="s">
        <v>232</v>
      </c>
      <c r="V855" s="3" t="str">
        <f t="shared" si="81"/>
        <v/>
      </c>
      <c r="W855" s="3" t="e">
        <f t="shared" si="82"/>
        <v>#NUM!</v>
      </c>
      <c r="X855" s="3" t="str">
        <f t="shared" si="83"/>
        <v/>
      </c>
      <c r="Z855" s="2">
        <v>852</v>
      </c>
      <c r="AA855" s="3" t="s">
        <v>2014</v>
      </c>
      <c r="AB855" s="3" t="s">
        <v>494</v>
      </c>
      <c r="AC855" s="3" t="str">
        <f>IF(AB855='๑. ข้อมูลทั่วไป ๑'!$C$19,$Z855,"")</f>
        <v/>
      </c>
      <c r="AD855" s="3" t="e">
        <f t="shared" si="84"/>
        <v>#NUM!</v>
      </c>
      <c r="AE855" s="3" t="str">
        <f t="shared" si="85"/>
        <v/>
      </c>
      <c r="AF855" s="3" t="e">
        <f>IF($AE855='๑. ข้อมูลทั่วไป ๑'!$C$20,Info!$AD855,"")</f>
        <v>#NUM!</v>
      </c>
    </row>
    <row r="856" spans="14:32" ht="14.5" customHeight="1">
      <c r="N856">
        <v>853</v>
      </c>
      <c r="O856" s="4">
        <v>18000</v>
      </c>
      <c r="P856" s="3" t="s">
        <v>2015</v>
      </c>
      <c r="Q856" s="3" t="s">
        <v>1859</v>
      </c>
      <c r="R856" s="3" t="s">
        <v>473</v>
      </c>
      <c r="S856" s="3" t="s">
        <v>1999</v>
      </c>
      <c r="T856" s="3" t="str">
        <f t="shared" si="80"/>
        <v>กุดนกเปล้าเมืองสระบุรีสระบุรี</v>
      </c>
      <c r="U856" s="3" t="s">
        <v>232</v>
      </c>
      <c r="V856" s="3" t="str">
        <f t="shared" si="81"/>
        <v/>
      </c>
      <c r="W856" s="3" t="e">
        <f t="shared" si="82"/>
        <v>#NUM!</v>
      </c>
      <c r="X856" s="3" t="str">
        <f t="shared" si="83"/>
        <v/>
      </c>
      <c r="Z856" s="2">
        <v>853</v>
      </c>
      <c r="AA856" s="3" t="s">
        <v>1465</v>
      </c>
      <c r="AB856" s="3" t="s">
        <v>497</v>
      </c>
      <c r="AC856" s="3" t="str">
        <f>IF(AB856='๑. ข้อมูลทั่วไป ๑'!$C$19,$Z856,"")</f>
        <v/>
      </c>
      <c r="AD856" s="3" t="e">
        <f t="shared" si="84"/>
        <v>#NUM!</v>
      </c>
      <c r="AE856" s="3" t="str">
        <f t="shared" si="85"/>
        <v/>
      </c>
      <c r="AF856" s="3" t="e">
        <f>IF($AE856='๑. ข้อมูลทั่วไป ๑'!$C$20,Info!$AD856,"")</f>
        <v>#NUM!</v>
      </c>
    </row>
    <row r="857" spans="14:32" ht="14.5" customHeight="1">
      <c r="N857">
        <v>854</v>
      </c>
      <c r="O857" s="4">
        <v>18000</v>
      </c>
      <c r="P857" s="3" t="s">
        <v>327</v>
      </c>
      <c r="Q857" s="3" t="s">
        <v>1859</v>
      </c>
      <c r="R857" s="3" t="s">
        <v>473</v>
      </c>
      <c r="S857" s="3" t="s">
        <v>1999</v>
      </c>
      <c r="T857" s="3" t="str">
        <f t="shared" si="80"/>
        <v>ตลิ่งชันเมืองสระบุรีสระบุรี</v>
      </c>
      <c r="U857" s="3" t="s">
        <v>232</v>
      </c>
      <c r="V857" s="3" t="str">
        <f t="shared" si="81"/>
        <v/>
      </c>
      <c r="W857" s="3" t="e">
        <f t="shared" si="82"/>
        <v>#NUM!</v>
      </c>
      <c r="X857" s="3" t="str">
        <f t="shared" si="83"/>
        <v/>
      </c>
      <c r="Z857" s="2">
        <v>854</v>
      </c>
      <c r="AA857" s="3" t="s">
        <v>1484</v>
      </c>
      <c r="AB857" s="3" t="s">
        <v>497</v>
      </c>
      <c r="AC857" s="3" t="str">
        <f>IF(AB857='๑. ข้อมูลทั่วไป ๑'!$C$19,$Z857,"")</f>
        <v/>
      </c>
      <c r="AD857" s="3" t="e">
        <f t="shared" si="84"/>
        <v>#NUM!</v>
      </c>
      <c r="AE857" s="3" t="str">
        <f t="shared" si="85"/>
        <v/>
      </c>
      <c r="AF857" s="3" t="e">
        <f>IF($AE857='๑. ข้อมูลทั่วไป ๑'!$C$20,Info!$AD857,"")</f>
        <v>#NUM!</v>
      </c>
    </row>
    <row r="858" spans="14:32" ht="14.5" customHeight="1">
      <c r="N858">
        <v>855</v>
      </c>
      <c r="O858" s="4">
        <v>18000</v>
      </c>
      <c r="P858" s="3" t="s">
        <v>2016</v>
      </c>
      <c r="Q858" s="3" t="s">
        <v>1859</v>
      </c>
      <c r="R858" s="3" t="s">
        <v>473</v>
      </c>
      <c r="S858" s="3" t="s">
        <v>1999</v>
      </c>
      <c r="T858" s="3" t="str">
        <f t="shared" si="80"/>
        <v>ตะกุดเมืองสระบุรีสระบุรี</v>
      </c>
      <c r="U858" s="3" t="s">
        <v>232</v>
      </c>
      <c r="V858" s="3" t="str">
        <f t="shared" si="81"/>
        <v/>
      </c>
      <c r="W858" s="3" t="e">
        <f t="shared" si="82"/>
        <v>#NUM!</v>
      </c>
      <c r="X858" s="3" t="str">
        <f t="shared" si="83"/>
        <v/>
      </c>
      <c r="Z858" s="2">
        <v>855</v>
      </c>
      <c r="AA858" s="3" t="s">
        <v>1500</v>
      </c>
      <c r="AB858" s="3" t="s">
        <v>497</v>
      </c>
      <c r="AC858" s="3" t="str">
        <f>IF(AB858='๑. ข้อมูลทั่วไป ๑'!$C$19,$Z858,"")</f>
        <v/>
      </c>
      <c r="AD858" s="3" t="e">
        <f t="shared" si="84"/>
        <v>#NUM!</v>
      </c>
      <c r="AE858" s="3" t="str">
        <f t="shared" si="85"/>
        <v/>
      </c>
      <c r="AF858" s="3" t="e">
        <f>IF($AE858='๑. ข้อมูลทั่วไป ๑'!$C$20,Info!$AD858,"")</f>
        <v>#NUM!</v>
      </c>
    </row>
    <row r="859" spans="14:32" ht="14.5" customHeight="1">
      <c r="N859">
        <v>856</v>
      </c>
      <c r="O859" s="4">
        <v>18110</v>
      </c>
      <c r="P859" s="3" t="s">
        <v>1849</v>
      </c>
      <c r="Q859" s="3" t="s">
        <v>1849</v>
      </c>
      <c r="R859" s="3" t="s">
        <v>473</v>
      </c>
      <c r="S859" s="3" t="s">
        <v>2017</v>
      </c>
      <c r="T859" s="3" t="str">
        <f t="shared" si="80"/>
        <v>แก่งคอยแก่งคอยสระบุรี</v>
      </c>
      <c r="U859" s="3" t="s">
        <v>232</v>
      </c>
      <c r="V859" s="3" t="str">
        <f t="shared" si="81"/>
        <v/>
      </c>
      <c r="W859" s="3" t="e">
        <f t="shared" si="82"/>
        <v>#NUM!</v>
      </c>
      <c r="X859" s="3" t="str">
        <f t="shared" si="83"/>
        <v/>
      </c>
      <c r="Z859" s="2">
        <v>856</v>
      </c>
      <c r="AA859" s="3" t="s">
        <v>1437</v>
      </c>
      <c r="AB859" s="3" t="s">
        <v>497</v>
      </c>
      <c r="AC859" s="3" t="str">
        <f>IF(AB859='๑. ข้อมูลทั่วไป ๑'!$C$19,$Z859,"")</f>
        <v/>
      </c>
      <c r="AD859" s="3" t="e">
        <f t="shared" si="84"/>
        <v>#NUM!</v>
      </c>
      <c r="AE859" s="3" t="str">
        <f t="shared" si="85"/>
        <v/>
      </c>
      <c r="AF859" s="3" t="e">
        <f>IF($AE859='๑. ข้อมูลทั่วไป ๑'!$C$20,Info!$AD859,"")</f>
        <v>#NUM!</v>
      </c>
    </row>
    <row r="860" spans="14:32" ht="14.5" customHeight="1">
      <c r="N860">
        <v>857</v>
      </c>
      <c r="O860" s="4">
        <v>18260</v>
      </c>
      <c r="P860" s="3" t="s">
        <v>2018</v>
      </c>
      <c r="Q860" s="3" t="s">
        <v>1849</v>
      </c>
      <c r="R860" s="3" t="s">
        <v>473</v>
      </c>
      <c r="S860" s="3" t="s">
        <v>2017</v>
      </c>
      <c r="T860" s="3" t="str">
        <f t="shared" si="80"/>
        <v>ทับกวางแก่งคอยสระบุรี</v>
      </c>
      <c r="U860" s="3" t="s">
        <v>232</v>
      </c>
      <c r="V860" s="3" t="str">
        <f t="shared" si="81"/>
        <v/>
      </c>
      <c r="W860" s="3" t="e">
        <f t="shared" si="82"/>
        <v>#NUM!</v>
      </c>
      <c r="X860" s="3" t="str">
        <f t="shared" si="83"/>
        <v/>
      </c>
      <c r="Z860" s="2">
        <v>857</v>
      </c>
      <c r="AA860" s="3" t="s">
        <v>1543</v>
      </c>
      <c r="AB860" s="3" t="s">
        <v>497</v>
      </c>
      <c r="AC860" s="3" t="str">
        <f>IF(AB860='๑. ข้อมูลทั่วไป ๑'!$C$19,$Z860,"")</f>
        <v/>
      </c>
      <c r="AD860" s="3" t="e">
        <f t="shared" si="84"/>
        <v>#NUM!</v>
      </c>
      <c r="AE860" s="3" t="str">
        <f t="shared" si="85"/>
        <v/>
      </c>
      <c r="AF860" s="3" t="e">
        <f>IF($AE860='๑. ข้อมูลทั่วไป ๑'!$C$20,Info!$AD860,"")</f>
        <v>#NUM!</v>
      </c>
    </row>
    <row r="861" spans="14:32" ht="14.5" customHeight="1">
      <c r="N861">
        <v>858</v>
      </c>
      <c r="O861" s="4">
        <v>18110</v>
      </c>
      <c r="P861" s="3" t="s">
        <v>2019</v>
      </c>
      <c r="Q861" s="3" t="s">
        <v>1849</v>
      </c>
      <c r="R861" s="3" t="s">
        <v>473</v>
      </c>
      <c r="S861" s="3" t="s">
        <v>2017</v>
      </c>
      <c r="T861" s="3" t="str">
        <f t="shared" si="80"/>
        <v>ตาลเดี่ยวแก่งคอยสระบุรี</v>
      </c>
      <c r="U861" s="3" t="s">
        <v>232</v>
      </c>
      <c r="V861" s="3" t="str">
        <f t="shared" si="81"/>
        <v/>
      </c>
      <c r="W861" s="3" t="e">
        <f t="shared" si="82"/>
        <v>#NUM!</v>
      </c>
      <c r="X861" s="3" t="str">
        <f t="shared" si="83"/>
        <v/>
      </c>
      <c r="Z861" s="2">
        <v>858</v>
      </c>
      <c r="AA861" s="3" t="s">
        <v>1573</v>
      </c>
      <c r="AB861" s="3" t="s">
        <v>497</v>
      </c>
      <c r="AC861" s="3" t="str">
        <f>IF(AB861='๑. ข้อมูลทั่วไป ๑'!$C$19,$Z861,"")</f>
        <v/>
      </c>
      <c r="AD861" s="3" t="e">
        <f t="shared" si="84"/>
        <v>#NUM!</v>
      </c>
      <c r="AE861" s="3" t="str">
        <f t="shared" si="85"/>
        <v/>
      </c>
      <c r="AF861" s="3" t="e">
        <f>IF($AE861='๑. ข้อมูลทั่วไป ๑'!$C$20,Info!$AD861,"")</f>
        <v>#NUM!</v>
      </c>
    </row>
    <row r="862" spans="14:32" ht="14.5" customHeight="1">
      <c r="N862">
        <v>859</v>
      </c>
      <c r="O862" s="4">
        <v>18110</v>
      </c>
      <c r="P862" s="3" t="s">
        <v>2020</v>
      </c>
      <c r="Q862" s="3" t="s">
        <v>1849</v>
      </c>
      <c r="R862" s="3" t="s">
        <v>473</v>
      </c>
      <c r="S862" s="3" t="s">
        <v>2017</v>
      </c>
      <c r="T862" s="3" t="str">
        <f t="shared" si="80"/>
        <v>ห้วยแห้งแก่งคอยสระบุรี</v>
      </c>
      <c r="U862" s="3" t="s">
        <v>232</v>
      </c>
      <c r="V862" s="3" t="str">
        <f t="shared" si="81"/>
        <v/>
      </c>
      <c r="W862" s="3" t="e">
        <f t="shared" si="82"/>
        <v>#NUM!</v>
      </c>
      <c r="X862" s="3" t="str">
        <f t="shared" si="83"/>
        <v/>
      </c>
      <c r="Z862" s="2">
        <v>859</v>
      </c>
      <c r="AA862" s="3" t="s">
        <v>1527</v>
      </c>
      <c r="AB862" s="3" t="s">
        <v>497</v>
      </c>
      <c r="AC862" s="3" t="str">
        <f>IF(AB862='๑. ข้อมูลทั่วไป ๑'!$C$19,$Z862,"")</f>
        <v/>
      </c>
      <c r="AD862" s="3" t="e">
        <f t="shared" si="84"/>
        <v>#NUM!</v>
      </c>
      <c r="AE862" s="3" t="str">
        <f t="shared" si="85"/>
        <v/>
      </c>
      <c r="AF862" s="3" t="e">
        <f>IF($AE862='๑. ข้อมูลทั่วไป ๑'!$C$20,Info!$AD862,"")</f>
        <v>#NUM!</v>
      </c>
    </row>
    <row r="863" spans="14:32" ht="14.5" customHeight="1">
      <c r="N863">
        <v>860</v>
      </c>
      <c r="O863" s="4">
        <v>18110</v>
      </c>
      <c r="P863" s="3" t="s">
        <v>2021</v>
      </c>
      <c r="Q863" s="3" t="s">
        <v>1849</v>
      </c>
      <c r="R863" s="3" t="s">
        <v>473</v>
      </c>
      <c r="S863" s="3" t="s">
        <v>2017</v>
      </c>
      <c r="T863" s="3" t="str">
        <f t="shared" si="80"/>
        <v>ท่าคล้อแก่งคอยสระบุรี</v>
      </c>
      <c r="U863" s="3" t="s">
        <v>232</v>
      </c>
      <c r="V863" s="3" t="str">
        <f t="shared" si="81"/>
        <v/>
      </c>
      <c r="W863" s="3" t="e">
        <f t="shared" si="82"/>
        <v>#NUM!</v>
      </c>
      <c r="X863" s="3" t="str">
        <f t="shared" si="83"/>
        <v/>
      </c>
      <c r="Z863" s="2">
        <v>860</v>
      </c>
      <c r="AA863" s="3" t="s">
        <v>2022</v>
      </c>
      <c r="AB863" s="3" t="s">
        <v>501</v>
      </c>
      <c r="AC863" s="3" t="str">
        <f>IF(AB863='๑. ข้อมูลทั่วไป ๑'!$C$19,$Z863,"")</f>
        <v/>
      </c>
      <c r="AD863" s="3" t="e">
        <f t="shared" si="84"/>
        <v>#NUM!</v>
      </c>
      <c r="AE863" s="3" t="str">
        <f t="shared" si="85"/>
        <v/>
      </c>
      <c r="AF863" s="3" t="e">
        <f>IF($AE863='๑. ข้อมูลทั่วไป ๑'!$C$20,Info!$AD863,"")</f>
        <v>#NUM!</v>
      </c>
    </row>
    <row r="864" spans="14:32" ht="14.5" customHeight="1">
      <c r="N864">
        <v>861</v>
      </c>
      <c r="O864" s="4">
        <v>18110</v>
      </c>
      <c r="P864" s="3" t="s">
        <v>2023</v>
      </c>
      <c r="Q864" s="3" t="s">
        <v>1849</v>
      </c>
      <c r="R864" s="3" t="s">
        <v>473</v>
      </c>
      <c r="S864" s="3" t="s">
        <v>2017</v>
      </c>
      <c r="T864" s="3" t="str">
        <f t="shared" si="80"/>
        <v>หินซ้อนแก่งคอยสระบุรี</v>
      </c>
      <c r="U864" s="3" t="s">
        <v>232</v>
      </c>
      <c r="V864" s="3" t="str">
        <f t="shared" si="81"/>
        <v/>
      </c>
      <c r="W864" s="3" t="e">
        <f t="shared" si="82"/>
        <v>#NUM!</v>
      </c>
      <c r="X864" s="3" t="str">
        <f t="shared" si="83"/>
        <v/>
      </c>
      <c r="Z864" s="2">
        <v>861</v>
      </c>
      <c r="AA864" s="3" t="s">
        <v>2024</v>
      </c>
      <c r="AB864" s="3" t="s">
        <v>501</v>
      </c>
      <c r="AC864" s="3" t="str">
        <f>IF(AB864='๑. ข้อมูลทั่วไป ๑'!$C$19,$Z864,"")</f>
        <v/>
      </c>
      <c r="AD864" s="3" t="e">
        <f t="shared" si="84"/>
        <v>#NUM!</v>
      </c>
      <c r="AE864" s="3" t="str">
        <f t="shared" si="85"/>
        <v/>
      </c>
      <c r="AF864" s="3" t="e">
        <f>IF($AE864='๑. ข้อมูลทั่วไป ๑'!$C$20,Info!$AD864,"")</f>
        <v>#NUM!</v>
      </c>
    </row>
    <row r="865" spans="14:32" ht="14.5" customHeight="1">
      <c r="N865">
        <v>862</v>
      </c>
      <c r="O865" s="4">
        <v>18110</v>
      </c>
      <c r="P865" s="3" t="s">
        <v>2025</v>
      </c>
      <c r="Q865" s="3" t="s">
        <v>1849</v>
      </c>
      <c r="R865" s="3" t="s">
        <v>473</v>
      </c>
      <c r="S865" s="3" t="s">
        <v>2017</v>
      </c>
      <c r="T865" s="3" t="str">
        <f t="shared" si="80"/>
        <v>บ้านธาตุแก่งคอยสระบุรี</v>
      </c>
      <c r="U865" s="3" t="s">
        <v>232</v>
      </c>
      <c r="V865" s="3" t="str">
        <f t="shared" si="81"/>
        <v/>
      </c>
      <c r="W865" s="3" t="e">
        <f t="shared" si="82"/>
        <v>#NUM!</v>
      </c>
      <c r="X865" s="3" t="str">
        <f t="shared" si="83"/>
        <v/>
      </c>
      <c r="Z865" s="2">
        <v>862</v>
      </c>
      <c r="AA865" s="3" t="s">
        <v>2026</v>
      </c>
      <c r="AB865" s="3" t="s">
        <v>501</v>
      </c>
      <c r="AC865" s="3" t="str">
        <f>IF(AB865='๑. ข้อมูลทั่วไป ๑'!$C$19,$Z865,"")</f>
        <v/>
      </c>
      <c r="AD865" s="3" t="e">
        <f t="shared" si="84"/>
        <v>#NUM!</v>
      </c>
      <c r="AE865" s="3" t="str">
        <f t="shared" si="85"/>
        <v/>
      </c>
      <c r="AF865" s="3" t="e">
        <f>IF($AE865='๑. ข้อมูลทั่วไป ๑'!$C$20,Info!$AD865,"")</f>
        <v>#NUM!</v>
      </c>
    </row>
    <row r="866" spans="14:32" ht="14.5" customHeight="1">
      <c r="N866">
        <v>863</v>
      </c>
      <c r="O866" s="4">
        <v>18110</v>
      </c>
      <c r="P866" s="3" t="s">
        <v>2027</v>
      </c>
      <c r="Q866" s="3" t="s">
        <v>1849</v>
      </c>
      <c r="R866" s="3" t="s">
        <v>473</v>
      </c>
      <c r="S866" s="3" t="s">
        <v>2017</v>
      </c>
      <c r="T866" s="3" t="str">
        <f t="shared" si="80"/>
        <v>บ้านป่าแก่งคอยสระบุรี</v>
      </c>
      <c r="U866" s="3" t="s">
        <v>232</v>
      </c>
      <c r="V866" s="3" t="str">
        <f t="shared" si="81"/>
        <v/>
      </c>
      <c r="W866" s="3" t="e">
        <f t="shared" si="82"/>
        <v>#NUM!</v>
      </c>
      <c r="X866" s="3" t="str">
        <f t="shared" si="83"/>
        <v/>
      </c>
      <c r="Z866" s="2">
        <v>863</v>
      </c>
      <c r="AA866" s="3" t="s">
        <v>2028</v>
      </c>
      <c r="AB866" s="3" t="s">
        <v>501</v>
      </c>
      <c r="AC866" s="3" t="str">
        <f>IF(AB866='๑. ข้อมูลทั่วไป ๑'!$C$19,$Z866,"")</f>
        <v/>
      </c>
      <c r="AD866" s="3" t="e">
        <f t="shared" si="84"/>
        <v>#NUM!</v>
      </c>
      <c r="AE866" s="3" t="str">
        <f t="shared" si="85"/>
        <v/>
      </c>
      <c r="AF866" s="3" t="e">
        <f>IF($AE866='๑. ข้อมูลทั่วไป ๑'!$C$20,Info!$AD866,"")</f>
        <v>#NUM!</v>
      </c>
    </row>
    <row r="867" spans="14:32" ht="14.5" customHeight="1">
      <c r="N867">
        <v>864</v>
      </c>
      <c r="O867" s="4">
        <v>18110</v>
      </c>
      <c r="P867" s="3" t="s">
        <v>1960</v>
      </c>
      <c r="Q867" s="3" t="s">
        <v>1849</v>
      </c>
      <c r="R867" s="3" t="s">
        <v>473</v>
      </c>
      <c r="S867" s="3" t="s">
        <v>2017</v>
      </c>
      <c r="T867" s="3" t="str">
        <f t="shared" si="80"/>
        <v>ท่าตูมแก่งคอยสระบุรี</v>
      </c>
      <c r="U867" s="3" t="s">
        <v>232</v>
      </c>
      <c r="V867" s="3" t="str">
        <f t="shared" si="81"/>
        <v/>
      </c>
      <c r="W867" s="3" t="e">
        <f t="shared" si="82"/>
        <v>#NUM!</v>
      </c>
      <c r="X867" s="3" t="str">
        <f t="shared" si="83"/>
        <v/>
      </c>
      <c r="Z867" s="2">
        <v>864</v>
      </c>
      <c r="AA867" s="3" t="s">
        <v>2029</v>
      </c>
      <c r="AB867" s="3" t="s">
        <v>501</v>
      </c>
      <c r="AC867" s="3" t="str">
        <f>IF(AB867='๑. ข้อมูลทั่วไป ๑'!$C$19,$Z867,"")</f>
        <v/>
      </c>
      <c r="AD867" s="3" t="e">
        <f t="shared" si="84"/>
        <v>#NUM!</v>
      </c>
      <c r="AE867" s="3" t="str">
        <f t="shared" si="85"/>
        <v/>
      </c>
      <c r="AF867" s="3" t="e">
        <f>IF($AE867='๑. ข้อมูลทั่วไป ๑'!$C$20,Info!$AD867,"")</f>
        <v>#NUM!</v>
      </c>
    </row>
    <row r="868" spans="14:32" ht="14.5" customHeight="1">
      <c r="N868">
        <v>865</v>
      </c>
      <c r="O868" s="4">
        <v>18110</v>
      </c>
      <c r="P868" s="3" t="s">
        <v>2030</v>
      </c>
      <c r="Q868" s="3" t="s">
        <v>1849</v>
      </c>
      <c r="R868" s="3" t="s">
        <v>473</v>
      </c>
      <c r="S868" s="3" t="s">
        <v>2017</v>
      </c>
      <c r="T868" s="3" t="str">
        <f t="shared" si="80"/>
        <v>ชะอมแก่งคอยสระบุรี</v>
      </c>
      <c r="U868" s="3" t="s">
        <v>232</v>
      </c>
      <c r="V868" s="3" t="str">
        <f t="shared" si="81"/>
        <v/>
      </c>
      <c r="W868" s="3" t="e">
        <f t="shared" si="82"/>
        <v>#NUM!</v>
      </c>
      <c r="X868" s="3" t="str">
        <f t="shared" si="83"/>
        <v/>
      </c>
      <c r="Z868" s="2">
        <v>865</v>
      </c>
      <c r="AA868" s="3" t="s">
        <v>2031</v>
      </c>
      <c r="AB868" s="3" t="s">
        <v>501</v>
      </c>
      <c r="AC868" s="3" t="str">
        <f>IF(AB868='๑. ข้อมูลทั่วไป ๑'!$C$19,$Z868,"")</f>
        <v/>
      </c>
      <c r="AD868" s="3" t="e">
        <f t="shared" si="84"/>
        <v>#NUM!</v>
      </c>
      <c r="AE868" s="3" t="str">
        <f t="shared" si="85"/>
        <v/>
      </c>
      <c r="AF868" s="3" t="e">
        <f>IF($AE868='๑. ข้อมูลทั่วไป ๑'!$C$20,Info!$AD868,"")</f>
        <v>#NUM!</v>
      </c>
    </row>
    <row r="869" spans="14:32" ht="14.5" customHeight="1">
      <c r="N869">
        <v>866</v>
      </c>
      <c r="O869" s="4">
        <v>18110</v>
      </c>
      <c r="P869" s="3" t="s">
        <v>2032</v>
      </c>
      <c r="Q869" s="3" t="s">
        <v>1849</v>
      </c>
      <c r="R869" s="3" t="s">
        <v>473</v>
      </c>
      <c r="S869" s="3" t="s">
        <v>2017</v>
      </c>
      <c r="T869" s="3" t="str">
        <f t="shared" si="80"/>
        <v>สองคอนแก่งคอยสระบุรี</v>
      </c>
      <c r="U869" s="3" t="s">
        <v>232</v>
      </c>
      <c r="V869" s="3" t="str">
        <f t="shared" si="81"/>
        <v/>
      </c>
      <c r="W869" s="3" t="e">
        <f t="shared" si="82"/>
        <v>#NUM!</v>
      </c>
      <c r="X869" s="3" t="str">
        <f t="shared" si="83"/>
        <v/>
      </c>
      <c r="Z869" s="2">
        <v>866</v>
      </c>
      <c r="AA869" s="3" t="s">
        <v>1567</v>
      </c>
      <c r="AB869" s="3" t="s">
        <v>501</v>
      </c>
      <c r="AC869" s="3" t="str">
        <f>IF(AB869='๑. ข้อมูลทั่วไป ๑'!$C$19,$Z869,"")</f>
        <v/>
      </c>
      <c r="AD869" s="3" t="e">
        <f t="shared" si="84"/>
        <v>#NUM!</v>
      </c>
      <c r="AE869" s="3" t="str">
        <f t="shared" si="85"/>
        <v/>
      </c>
      <c r="AF869" s="3" t="e">
        <f>IF($AE869='๑. ข้อมูลทั่วไป ๑'!$C$20,Info!$AD869,"")</f>
        <v>#NUM!</v>
      </c>
    </row>
    <row r="870" spans="14:32" ht="14.5" customHeight="1">
      <c r="N870">
        <v>867</v>
      </c>
      <c r="O870" s="4">
        <v>18110</v>
      </c>
      <c r="P870" s="3" t="s">
        <v>2033</v>
      </c>
      <c r="Q870" s="3" t="s">
        <v>1849</v>
      </c>
      <c r="R870" s="3" t="s">
        <v>473</v>
      </c>
      <c r="S870" s="3" t="s">
        <v>2017</v>
      </c>
      <c r="T870" s="3" t="str">
        <f t="shared" si="80"/>
        <v>เตาปูนแก่งคอยสระบุรี</v>
      </c>
      <c r="U870" s="3" t="s">
        <v>232</v>
      </c>
      <c r="V870" s="3" t="str">
        <f t="shared" si="81"/>
        <v/>
      </c>
      <c r="W870" s="3" t="e">
        <f t="shared" si="82"/>
        <v>#NUM!</v>
      </c>
      <c r="X870" s="3" t="str">
        <f t="shared" si="83"/>
        <v/>
      </c>
      <c r="Z870" s="2">
        <v>867</v>
      </c>
      <c r="AA870" s="3" t="s">
        <v>2034</v>
      </c>
      <c r="AB870" s="3" t="s">
        <v>503</v>
      </c>
      <c r="AC870" s="3" t="str">
        <f>IF(AB870='๑. ข้อมูลทั่วไป ๑'!$C$19,$Z870,"")</f>
        <v/>
      </c>
      <c r="AD870" s="3" t="e">
        <f t="shared" si="84"/>
        <v>#NUM!</v>
      </c>
      <c r="AE870" s="3" t="str">
        <f t="shared" si="85"/>
        <v/>
      </c>
      <c r="AF870" s="3" t="e">
        <f>IF($AE870='๑. ข้อมูลทั่วไป ๑'!$C$20,Info!$AD870,"")</f>
        <v>#NUM!</v>
      </c>
    </row>
    <row r="871" spans="14:32" ht="14.5" customHeight="1">
      <c r="N871">
        <v>868</v>
      </c>
      <c r="O871" s="4">
        <v>18110</v>
      </c>
      <c r="P871" s="3" t="s">
        <v>2035</v>
      </c>
      <c r="Q871" s="3" t="s">
        <v>1849</v>
      </c>
      <c r="R871" s="3" t="s">
        <v>473</v>
      </c>
      <c r="S871" s="3" t="s">
        <v>2017</v>
      </c>
      <c r="T871" s="3" t="str">
        <f t="shared" si="80"/>
        <v>ชำผักแพวแก่งคอยสระบุรี</v>
      </c>
      <c r="U871" s="3" t="s">
        <v>232</v>
      </c>
      <c r="V871" s="3" t="str">
        <f t="shared" si="81"/>
        <v/>
      </c>
      <c r="W871" s="3" t="e">
        <f t="shared" si="82"/>
        <v>#NUM!</v>
      </c>
      <c r="X871" s="3" t="str">
        <f t="shared" si="83"/>
        <v/>
      </c>
      <c r="Z871" s="2">
        <v>868</v>
      </c>
      <c r="AA871" s="3" t="s">
        <v>2036</v>
      </c>
      <c r="AB871" s="3" t="s">
        <v>503</v>
      </c>
      <c r="AC871" s="3" t="str">
        <f>IF(AB871='๑. ข้อมูลทั่วไป ๑'!$C$19,$Z871,"")</f>
        <v/>
      </c>
      <c r="AD871" s="3" t="e">
        <f t="shared" si="84"/>
        <v>#NUM!</v>
      </c>
      <c r="AE871" s="3" t="str">
        <f t="shared" si="85"/>
        <v/>
      </c>
      <c r="AF871" s="3" t="e">
        <f>IF($AE871='๑. ข้อมูลทั่วไป ๑'!$C$20,Info!$AD871,"")</f>
        <v>#NUM!</v>
      </c>
    </row>
    <row r="872" spans="14:32" ht="14.5" customHeight="1">
      <c r="N872">
        <v>869</v>
      </c>
      <c r="O872" s="4">
        <v>18110</v>
      </c>
      <c r="P872" s="3" t="s">
        <v>2037</v>
      </c>
      <c r="Q872" s="3" t="s">
        <v>1849</v>
      </c>
      <c r="R872" s="3" t="s">
        <v>473</v>
      </c>
      <c r="S872" s="3" t="s">
        <v>2017</v>
      </c>
      <c r="T872" s="3" t="str">
        <f t="shared" si="80"/>
        <v>ท่ามะปรางแก่งคอยสระบุรี</v>
      </c>
      <c r="U872" s="3" t="s">
        <v>232</v>
      </c>
      <c r="V872" s="3" t="str">
        <f t="shared" si="81"/>
        <v/>
      </c>
      <c r="W872" s="3" t="e">
        <f t="shared" si="82"/>
        <v>#NUM!</v>
      </c>
      <c r="X872" s="3" t="str">
        <f t="shared" si="83"/>
        <v/>
      </c>
      <c r="Z872" s="2">
        <v>869</v>
      </c>
      <c r="AA872" s="3" t="s">
        <v>2038</v>
      </c>
      <c r="AB872" s="3" t="s">
        <v>503</v>
      </c>
      <c r="AC872" s="3" t="str">
        <f>IF(AB872='๑. ข้อมูลทั่วไป ๑'!$C$19,$Z872,"")</f>
        <v/>
      </c>
      <c r="AD872" s="3" t="e">
        <f t="shared" si="84"/>
        <v>#NUM!</v>
      </c>
      <c r="AE872" s="3" t="str">
        <f t="shared" si="85"/>
        <v/>
      </c>
      <c r="AF872" s="3" t="e">
        <f>IF($AE872='๑. ข้อมูลทั่วไป ๑'!$C$20,Info!$AD872,"")</f>
        <v>#NUM!</v>
      </c>
    </row>
    <row r="873" spans="14:32" ht="14.5" customHeight="1">
      <c r="N873">
        <v>870</v>
      </c>
      <c r="O873" s="4">
        <v>18140</v>
      </c>
      <c r="P873" s="3" t="s">
        <v>1868</v>
      </c>
      <c r="Q873" s="3" t="s">
        <v>1868</v>
      </c>
      <c r="R873" s="3" t="s">
        <v>473</v>
      </c>
      <c r="S873" s="3" t="s">
        <v>2039</v>
      </c>
      <c r="T873" s="3" t="str">
        <f t="shared" si="80"/>
        <v>หนองแคหนองแคสระบุรี</v>
      </c>
      <c r="U873" s="3" t="s">
        <v>232</v>
      </c>
      <c r="V873" s="3" t="str">
        <f t="shared" si="81"/>
        <v/>
      </c>
      <c r="W873" s="3" t="e">
        <f t="shared" si="82"/>
        <v>#NUM!</v>
      </c>
      <c r="X873" s="3" t="str">
        <f t="shared" si="83"/>
        <v/>
      </c>
      <c r="Z873" s="2">
        <v>870</v>
      </c>
      <c r="AA873" s="3" t="s">
        <v>2040</v>
      </c>
      <c r="AB873" s="3" t="s">
        <v>503</v>
      </c>
      <c r="AC873" s="3" t="str">
        <f>IF(AB873='๑. ข้อมูลทั่วไป ๑'!$C$19,$Z873,"")</f>
        <v/>
      </c>
      <c r="AD873" s="3" t="e">
        <f t="shared" si="84"/>
        <v>#NUM!</v>
      </c>
      <c r="AE873" s="3" t="str">
        <f t="shared" si="85"/>
        <v/>
      </c>
      <c r="AF873" s="3" t="e">
        <f>IF($AE873='๑. ข้อมูลทั่วไป ๑'!$C$20,Info!$AD873,"")</f>
        <v>#NUM!</v>
      </c>
    </row>
    <row r="874" spans="14:32" ht="14.5" customHeight="1">
      <c r="N874">
        <v>871</v>
      </c>
      <c r="O874" s="4">
        <v>18140</v>
      </c>
      <c r="P874" s="3" t="s">
        <v>2041</v>
      </c>
      <c r="Q874" s="3" t="s">
        <v>1868</v>
      </c>
      <c r="R874" s="3" t="s">
        <v>473</v>
      </c>
      <c r="S874" s="3" t="s">
        <v>2039</v>
      </c>
      <c r="T874" s="3" t="str">
        <f t="shared" si="80"/>
        <v>กุ่มหักหนองแคสระบุรี</v>
      </c>
      <c r="U874" s="3" t="s">
        <v>232</v>
      </c>
      <c r="V874" s="3" t="str">
        <f t="shared" si="81"/>
        <v/>
      </c>
      <c r="W874" s="3" t="e">
        <f t="shared" si="82"/>
        <v>#NUM!</v>
      </c>
      <c r="X874" s="3" t="str">
        <f t="shared" si="83"/>
        <v/>
      </c>
      <c r="Z874" s="2">
        <v>871</v>
      </c>
      <c r="AA874" s="3" t="s">
        <v>2042</v>
      </c>
      <c r="AB874" s="3" t="s">
        <v>503</v>
      </c>
      <c r="AC874" s="3" t="str">
        <f>IF(AB874='๑. ข้อมูลทั่วไป ๑'!$C$19,$Z874,"")</f>
        <v/>
      </c>
      <c r="AD874" s="3" t="e">
        <f t="shared" si="84"/>
        <v>#NUM!</v>
      </c>
      <c r="AE874" s="3" t="str">
        <f t="shared" si="85"/>
        <v/>
      </c>
      <c r="AF874" s="3" t="e">
        <f>IF($AE874='๑. ข้อมูลทั่วไป ๑'!$C$20,Info!$AD874,"")</f>
        <v>#NUM!</v>
      </c>
    </row>
    <row r="875" spans="14:32" ht="14.5" customHeight="1">
      <c r="N875">
        <v>872</v>
      </c>
      <c r="O875" s="4">
        <v>18250</v>
      </c>
      <c r="P875" s="3" t="s">
        <v>2043</v>
      </c>
      <c r="Q875" s="3" t="s">
        <v>1868</v>
      </c>
      <c r="R875" s="3" t="s">
        <v>473</v>
      </c>
      <c r="S875" s="3" t="s">
        <v>2039</v>
      </c>
      <c r="T875" s="3" t="str">
        <f t="shared" si="80"/>
        <v>คชสิทธิ์หนองแคสระบุรี</v>
      </c>
      <c r="U875" s="3" t="s">
        <v>232</v>
      </c>
      <c r="V875" s="3" t="str">
        <f t="shared" si="81"/>
        <v/>
      </c>
      <c r="W875" s="3" t="e">
        <f t="shared" si="82"/>
        <v>#NUM!</v>
      </c>
      <c r="X875" s="3" t="str">
        <f t="shared" si="83"/>
        <v/>
      </c>
      <c r="Z875" s="2">
        <v>872</v>
      </c>
      <c r="AA875" s="3" t="s">
        <v>2044</v>
      </c>
      <c r="AB875" s="3" t="s">
        <v>503</v>
      </c>
      <c r="AC875" s="3" t="str">
        <f>IF(AB875='๑. ข้อมูลทั่วไป ๑'!$C$19,$Z875,"")</f>
        <v/>
      </c>
      <c r="AD875" s="3" t="e">
        <f t="shared" si="84"/>
        <v>#NUM!</v>
      </c>
      <c r="AE875" s="3" t="str">
        <f t="shared" si="85"/>
        <v/>
      </c>
      <c r="AF875" s="3" t="e">
        <f>IF($AE875='๑. ข้อมูลทั่วไป ๑'!$C$20,Info!$AD875,"")</f>
        <v>#NUM!</v>
      </c>
    </row>
    <row r="876" spans="14:32" ht="14.5" customHeight="1">
      <c r="N876">
        <v>873</v>
      </c>
      <c r="O876" s="4">
        <v>18250</v>
      </c>
      <c r="P876" s="3" t="s">
        <v>1601</v>
      </c>
      <c r="Q876" s="3" t="s">
        <v>1868</v>
      </c>
      <c r="R876" s="3" t="s">
        <v>473</v>
      </c>
      <c r="S876" s="3" t="s">
        <v>2039</v>
      </c>
      <c r="T876" s="3" t="str">
        <f t="shared" si="80"/>
        <v>โคกตูมหนองแคสระบุรี</v>
      </c>
      <c r="U876" s="3" t="s">
        <v>232</v>
      </c>
      <c r="V876" s="3" t="str">
        <f t="shared" si="81"/>
        <v/>
      </c>
      <c r="W876" s="3" t="e">
        <f t="shared" si="82"/>
        <v>#NUM!</v>
      </c>
      <c r="X876" s="3" t="str">
        <f t="shared" si="83"/>
        <v/>
      </c>
      <c r="Z876" s="2">
        <v>873</v>
      </c>
      <c r="AA876" s="3" t="s">
        <v>2045</v>
      </c>
      <c r="AB876" s="3" t="s">
        <v>503</v>
      </c>
      <c r="AC876" s="3" t="str">
        <f>IF(AB876='๑. ข้อมูลทั่วไป ๑'!$C$19,$Z876,"")</f>
        <v/>
      </c>
      <c r="AD876" s="3" t="e">
        <f t="shared" si="84"/>
        <v>#NUM!</v>
      </c>
      <c r="AE876" s="3" t="str">
        <f t="shared" si="85"/>
        <v/>
      </c>
      <c r="AF876" s="3" t="e">
        <f>IF($AE876='๑. ข้อมูลทั่วไป ๑'!$C$20,Info!$AD876,"")</f>
        <v>#NUM!</v>
      </c>
    </row>
    <row r="877" spans="14:32" ht="14.5" customHeight="1">
      <c r="N877">
        <v>874</v>
      </c>
      <c r="O877" s="4">
        <v>18230</v>
      </c>
      <c r="P877" s="3" t="s">
        <v>2046</v>
      </c>
      <c r="Q877" s="3" t="s">
        <v>1868</v>
      </c>
      <c r="R877" s="3" t="s">
        <v>473</v>
      </c>
      <c r="S877" s="3" t="s">
        <v>2039</v>
      </c>
      <c r="T877" s="3" t="str">
        <f t="shared" si="80"/>
        <v>โคกแย้หนองแคสระบุรี</v>
      </c>
      <c r="U877" s="3" t="s">
        <v>232</v>
      </c>
      <c r="V877" s="3" t="str">
        <f t="shared" si="81"/>
        <v/>
      </c>
      <c r="W877" s="3" t="e">
        <f t="shared" si="82"/>
        <v>#NUM!</v>
      </c>
      <c r="X877" s="3" t="str">
        <f t="shared" si="83"/>
        <v/>
      </c>
      <c r="Z877" s="2">
        <v>874</v>
      </c>
      <c r="AA877" s="3" t="s">
        <v>2047</v>
      </c>
      <c r="AB877" s="3" t="s">
        <v>503</v>
      </c>
      <c r="AC877" s="3" t="str">
        <f>IF(AB877='๑. ข้อมูลทั่วไป ๑'!$C$19,$Z877,"")</f>
        <v/>
      </c>
      <c r="AD877" s="3" t="e">
        <f t="shared" si="84"/>
        <v>#NUM!</v>
      </c>
      <c r="AE877" s="3" t="str">
        <f t="shared" si="85"/>
        <v/>
      </c>
      <c r="AF877" s="3" t="e">
        <f>IF($AE877='๑. ข้อมูลทั่วไป ๑'!$C$20,Info!$AD877,"")</f>
        <v>#NUM!</v>
      </c>
    </row>
    <row r="878" spans="14:32" ht="14.5" customHeight="1">
      <c r="N878">
        <v>875</v>
      </c>
      <c r="O878" s="4">
        <v>18230</v>
      </c>
      <c r="P878" s="3" t="s">
        <v>2048</v>
      </c>
      <c r="Q878" s="3" t="s">
        <v>1868</v>
      </c>
      <c r="R878" s="3" t="s">
        <v>473</v>
      </c>
      <c r="S878" s="3" t="s">
        <v>2039</v>
      </c>
      <c r="T878" s="3" t="str">
        <f t="shared" si="80"/>
        <v>บัวลอยหนองแคสระบุรี</v>
      </c>
      <c r="U878" s="3" t="s">
        <v>232</v>
      </c>
      <c r="V878" s="3" t="str">
        <f t="shared" si="81"/>
        <v/>
      </c>
      <c r="W878" s="3" t="e">
        <f t="shared" si="82"/>
        <v>#NUM!</v>
      </c>
      <c r="X878" s="3" t="str">
        <f t="shared" si="83"/>
        <v/>
      </c>
      <c r="Z878" s="2">
        <v>875</v>
      </c>
      <c r="AA878" s="3" t="s">
        <v>2049</v>
      </c>
      <c r="AB878" s="3" t="s">
        <v>503</v>
      </c>
      <c r="AC878" s="3" t="str">
        <f>IF(AB878='๑. ข้อมูลทั่วไป ๑'!$C$19,$Z878,"")</f>
        <v/>
      </c>
      <c r="AD878" s="3" t="e">
        <f t="shared" si="84"/>
        <v>#NUM!</v>
      </c>
      <c r="AE878" s="3" t="str">
        <f t="shared" si="85"/>
        <v/>
      </c>
      <c r="AF878" s="3" t="e">
        <f>IF($AE878='๑. ข้อมูลทั่วไป ๑'!$C$20,Info!$AD878,"")</f>
        <v>#NUM!</v>
      </c>
    </row>
    <row r="879" spans="14:32" ht="14.5" customHeight="1">
      <c r="N879">
        <v>876</v>
      </c>
      <c r="O879" s="4">
        <v>18140</v>
      </c>
      <c r="P879" s="3" t="s">
        <v>2050</v>
      </c>
      <c r="Q879" s="3" t="s">
        <v>1868</v>
      </c>
      <c r="R879" s="3" t="s">
        <v>473</v>
      </c>
      <c r="S879" s="3" t="s">
        <v>2039</v>
      </c>
      <c r="T879" s="3" t="str">
        <f t="shared" si="80"/>
        <v>ไผ่ต่ำหนองแคสระบุรี</v>
      </c>
      <c r="U879" s="3" t="s">
        <v>232</v>
      </c>
      <c r="V879" s="3" t="str">
        <f t="shared" si="81"/>
        <v/>
      </c>
      <c r="W879" s="3" t="e">
        <f t="shared" si="82"/>
        <v>#NUM!</v>
      </c>
      <c r="X879" s="3" t="str">
        <f t="shared" si="83"/>
        <v/>
      </c>
      <c r="Z879" s="2">
        <v>876</v>
      </c>
      <c r="AA879" s="3" t="s">
        <v>2051</v>
      </c>
      <c r="AB879" s="3" t="s">
        <v>503</v>
      </c>
      <c r="AC879" s="3" t="str">
        <f>IF(AB879='๑. ข้อมูลทั่วไป ๑'!$C$19,$Z879,"")</f>
        <v/>
      </c>
      <c r="AD879" s="3" t="e">
        <f t="shared" si="84"/>
        <v>#NUM!</v>
      </c>
      <c r="AE879" s="3" t="str">
        <f t="shared" si="85"/>
        <v/>
      </c>
      <c r="AF879" s="3" t="e">
        <f>IF($AE879='๑. ข้อมูลทั่วไป ๑'!$C$20,Info!$AD879,"")</f>
        <v>#NUM!</v>
      </c>
    </row>
    <row r="880" spans="14:32" ht="14.5" customHeight="1">
      <c r="N880">
        <v>877</v>
      </c>
      <c r="O880" s="4">
        <v>18250</v>
      </c>
      <c r="P880" s="3" t="s">
        <v>1535</v>
      </c>
      <c r="Q880" s="3" t="s">
        <v>1868</v>
      </c>
      <c r="R880" s="3" t="s">
        <v>473</v>
      </c>
      <c r="S880" s="3" t="s">
        <v>2039</v>
      </c>
      <c r="T880" s="3" t="str">
        <f t="shared" si="80"/>
        <v>โพนทองหนองแคสระบุรี</v>
      </c>
      <c r="U880" s="3" t="s">
        <v>232</v>
      </c>
      <c r="V880" s="3" t="str">
        <f t="shared" si="81"/>
        <v/>
      </c>
      <c r="W880" s="3" t="e">
        <f t="shared" si="82"/>
        <v>#NUM!</v>
      </c>
      <c r="X880" s="3" t="str">
        <f t="shared" si="83"/>
        <v/>
      </c>
      <c r="Z880" s="2">
        <v>877</v>
      </c>
      <c r="AA880" s="3" t="s">
        <v>2052</v>
      </c>
      <c r="AB880" s="3" t="s">
        <v>503</v>
      </c>
      <c r="AC880" s="3" t="str">
        <f>IF(AB880='๑. ข้อมูลทั่วไป ๑'!$C$19,$Z880,"")</f>
        <v/>
      </c>
      <c r="AD880" s="3" t="e">
        <f t="shared" si="84"/>
        <v>#NUM!</v>
      </c>
      <c r="AE880" s="3" t="str">
        <f t="shared" si="85"/>
        <v/>
      </c>
      <c r="AF880" s="3" t="e">
        <f>IF($AE880='๑. ข้อมูลทั่วไป ๑'!$C$20,Info!$AD880,"")</f>
        <v>#NUM!</v>
      </c>
    </row>
    <row r="881" spans="14:32" ht="14.5" customHeight="1">
      <c r="N881">
        <v>878</v>
      </c>
      <c r="O881" s="4">
        <v>18230</v>
      </c>
      <c r="P881" s="3" t="s">
        <v>2053</v>
      </c>
      <c r="Q881" s="3" t="s">
        <v>1868</v>
      </c>
      <c r="R881" s="3" t="s">
        <v>473</v>
      </c>
      <c r="S881" s="3" t="s">
        <v>2039</v>
      </c>
      <c r="T881" s="3" t="str">
        <f t="shared" si="80"/>
        <v>ห้วยขมิ้นหนองแคสระบุรี</v>
      </c>
      <c r="U881" s="3" t="s">
        <v>232</v>
      </c>
      <c r="V881" s="3" t="str">
        <f t="shared" si="81"/>
        <v/>
      </c>
      <c r="W881" s="3" t="e">
        <f t="shared" si="82"/>
        <v>#NUM!</v>
      </c>
      <c r="X881" s="3" t="str">
        <f t="shared" si="83"/>
        <v/>
      </c>
      <c r="Z881" s="2">
        <v>878</v>
      </c>
      <c r="AA881" s="3" t="s">
        <v>2054</v>
      </c>
      <c r="AB881" s="3" t="s">
        <v>503</v>
      </c>
      <c r="AC881" s="3" t="str">
        <f>IF(AB881='๑. ข้อมูลทั่วไป ๑'!$C$19,$Z881,"")</f>
        <v/>
      </c>
      <c r="AD881" s="3" t="e">
        <f t="shared" si="84"/>
        <v>#NUM!</v>
      </c>
      <c r="AE881" s="3" t="str">
        <f t="shared" si="85"/>
        <v/>
      </c>
      <c r="AF881" s="3" t="e">
        <f>IF($AE881='๑. ข้อมูลทั่วไป ๑'!$C$20,Info!$AD881,"")</f>
        <v>#NUM!</v>
      </c>
    </row>
    <row r="882" spans="14:32" ht="14.5" customHeight="1">
      <c r="N882">
        <v>879</v>
      </c>
      <c r="O882" s="4">
        <v>18230</v>
      </c>
      <c r="P882" s="3" t="s">
        <v>2055</v>
      </c>
      <c r="Q882" s="3" t="s">
        <v>1868</v>
      </c>
      <c r="R882" s="3" t="s">
        <v>473</v>
      </c>
      <c r="S882" s="3" t="s">
        <v>2039</v>
      </c>
      <c r="T882" s="3" t="str">
        <f t="shared" si="80"/>
        <v>ห้วยทรายหนองแคสระบุรี</v>
      </c>
      <c r="U882" s="3" t="s">
        <v>232</v>
      </c>
      <c r="V882" s="3" t="str">
        <f t="shared" si="81"/>
        <v/>
      </c>
      <c r="W882" s="3" t="e">
        <f t="shared" si="82"/>
        <v>#NUM!</v>
      </c>
      <c r="X882" s="3" t="str">
        <f t="shared" si="83"/>
        <v/>
      </c>
      <c r="Z882" s="2">
        <v>879</v>
      </c>
      <c r="AA882" s="3" t="s">
        <v>2056</v>
      </c>
      <c r="AB882" s="3" t="s">
        <v>503</v>
      </c>
      <c r="AC882" s="3" t="str">
        <f>IF(AB882='๑. ข้อมูลทั่วไป ๑'!$C$19,$Z882,"")</f>
        <v/>
      </c>
      <c r="AD882" s="3" t="e">
        <f t="shared" si="84"/>
        <v>#NUM!</v>
      </c>
      <c r="AE882" s="3" t="str">
        <f t="shared" si="85"/>
        <v/>
      </c>
      <c r="AF882" s="3" t="e">
        <f>IF($AE882='๑. ข้อมูลทั่วไป ๑'!$C$20,Info!$AD882,"")</f>
        <v>#NUM!</v>
      </c>
    </row>
    <row r="883" spans="14:32" ht="14.5" customHeight="1">
      <c r="N883">
        <v>880</v>
      </c>
      <c r="O883" s="4">
        <v>18140</v>
      </c>
      <c r="P883" s="3" t="s">
        <v>2057</v>
      </c>
      <c r="Q883" s="3" t="s">
        <v>1868</v>
      </c>
      <c r="R883" s="3" t="s">
        <v>473</v>
      </c>
      <c r="S883" s="3" t="s">
        <v>2039</v>
      </c>
      <c r="T883" s="3" t="str">
        <f t="shared" si="80"/>
        <v>หนองไข่น้ำหนองแคสระบุรี</v>
      </c>
      <c r="U883" s="3" t="s">
        <v>232</v>
      </c>
      <c r="V883" s="3" t="str">
        <f t="shared" si="81"/>
        <v/>
      </c>
      <c r="W883" s="3" t="e">
        <f t="shared" si="82"/>
        <v>#NUM!</v>
      </c>
      <c r="X883" s="3" t="str">
        <f t="shared" si="83"/>
        <v/>
      </c>
      <c r="Z883" s="2">
        <v>880</v>
      </c>
      <c r="AA883" s="3" t="s">
        <v>2058</v>
      </c>
      <c r="AB883" s="3" t="s">
        <v>503</v>
      </c>
      <c r="AC883" s="3" t="str">
        <f>IF(AB883='๑. ข้อมูลทั่วไป ๑'!$C$19,$Z883,"")</f>
        <v/>
      </c>
      <c r="AD883" s="3" t="e">
        <f t="shared" si="84"/>
        <v>#NUM!</v>
      </c>
      <c r="AE883" s="3" t="str">
        <f t="shared" si="85"/>
        <v/>
      </c>
      <c r="AF883" s="3" t="e">
        <f>IF($AE883='๑. ข้อมูลทั่วไป ๑'!$C$20,Info!$AD883,"")</f>
        <v>#NUM!</v>
      </c>
    </row>
    <row r="884" spans="14:32" ht="14.5" customHeight="1">
      <c r="N884">
        <v>881</v>
      </c>
      <c r="O884" s="4">
        <v>18140</v>
      </c>
      <c r="P884" s="3" t="s">
        <v>445</v>
      </c>
      <c r="Q884" s="3" t="s">
        <v>1868</v>
      </c>
      <c r="R884" s="3" t="s">
        <v>473</v>
      </c>
      <c r="S884" s="3" t="s">
        <v>2039</v>
      </c>
      <c r="T884" s="3" t="str">
        <f t="shared" si="80"/>
        <v>หนองแขมหนองแคสระบุรี</v>
      </c>
      <c r="U884" s="3" t="s">
        <v>232</v>
      </c>
      <c r="V884" s="3" t="str">
        <f t="shared" si="81"/>
        <v/>
      </c>
      <c r="W884" s="3" t="e">
        <f t="shared" si="82"/>
        <v>#NUM!</v>
      </c>
      <c r="X884" s="3" t="str">
        <f t="shared" si="83"/>
        <v/>
      </c>
      <c r="Z884" s="2">
        <v>881</v>
      </c>
      <c r="AA884" s="3" t="s">
        <v>2059</v>
      </c>
      <c r="AB884" s="3" t="s">
        <v>503</v>
      </c>
      <c r="AC884" s="3" t="str">
        <f>IF(AB884='๑. ข้อมูลทั่วไป ๑'!$C$19,$Z884,"")</f>
        <v/>
      </c>
      <c r="AD884" s="3" t="e">
        <f t="shared" si="84"/>
        <v>#NUM!</v>
      </c>
      <c r="AE884" s="3" t="str">
        <f t="shared" si="85"/>
        <v/>
      </c>
      <c r="AF884" s="3" t="e">
        <f>IF($AE884='๑. ข้อมูลทั่วไป ๑'!$C$20,Info!$AD884,"")</f>
        <v>#NUM!</v>
      </c>
    </row>
    <row r="885" spans="14:32" ht="14.5" customHeight="1">
      <c r="N885">
        <v>882</v>
      </c>
      <c r="O885" s="4">
        <v>18230</v>
      </c>
      <c r="P885" s="3" t="s">
        <v>1257</v>
      </c>
      <c r="Q885" s="3" t="s">
        <v>1868</v>
      </c>
      <c r="R885" s="3" t="s">
        <v>473</v>
      </c>
      <c r="S885" s="3" t="s">
        <v>2039</v>
      </c>
      <c r="T885" s="3" t="str">
        <f t="shared" si="80"/>
        <v>หนองจิกหนองแคสระบุรี</v>
      </c>
      <c r="U885" s="3" t="s">
        <v>232</v>
      </c>
      <c r="V885" s="3" t="str">
        <f t="shared" si="81"/>
        <v/>
      </c>
      <c r="W885" s="3" t="e">
        <f t="shared" si="82"/>
        <v>#NUM!</v>
      </c>
      <c r="X885" s="3" t="str">
        <f t="shared" si="83"/>
        <v/>
      </c>
      <c r="Z885" s="2">
        <v>882</v>
      </c>
      <c r="AA885" s="3" t="s">
        <v>2060</v>
      </c>
      <c r="AB885" s="3" t="s">
        <v>503</v>
      </c>
      <c r="AC885" s="3" t="str">
        <f>IF(AB885='๑. ข้อมูลทั่วไป ๑'!$C$19,$Z885,"")</f>
        <v/>
      </c>
      <c r="AD885" s="3" t="e">
        <f t="shared" si="84"/>
        <v>#NUM!</v>
      </c>
      <c r="AE885" s="3" t="str">
        <f t="shared" si="85"/>
        <v/>
      </c>
      <c r="AF885" s="3" t="e">
        <f>IF($AE885='๑. ข้อมูลทั่วไป ๑'!$C$20,Info!$AD885,"")</f>
        <v>#NUM!</v>
      </c>
    </row>
    <row r="886" spans="14:32" ht="14.5" customHeight="1">
      <c r="N886">
        <v>883</v>
      </c>
      <c r="O886" s="4">
        <v>18140</v>
      </c>
      <c r="P886" s="3" t="s">
        <v>2061</v>
      </c>
      <c r="Q886" s="3" t="s">
        <v>1868</v>
      </c>
      <c r="R886" s="3" t="s">
        <v>473</v>
      </c>
      <c r="S886" s="3" t="s">
        <v>2039</v>
      </c>
      <c r="T886" s="3" t="str">
        <f t="shared" si="80"/>
        <v>หนองจรเข้หนองแคสระบุรี</v>
      </c>
      <c r="U886" s="3" t="s">
        <v>232</v>
      </c>
      <c r="V886" s="3" t="str">
        <f t="shared" si="81"/>
        <v/>
      </c>
      <c r="W886" s="3" t="e">
        <f t="shared" si="82"/>
        <v>#NUM!</v>
      </c>
      <c r="X886" s="3" t="str">
        <f t="shared" si="83"/>
        <v/>
      </c>
      <c r="Z886" s="2">
        <v>883</v>
      </c>
      <c r="AA886" s="3" t="s">
        <v>2062</v>
      </c>
      <c r="AB886" s="3" t="s">
        <v>503</v>
      </c>
      <c r="AC886" s="3" t="str">
        <f>IF(AB886='๑. ข้อมูลทั่วไป ๑'!$C$19,$Z886,"")</f>
        <v/>
      </c>
      <c r="AD886" s="3" t="e">
        <f t="shared" si="84"/>
        <v>#NUM!</v>
      </c>
      <c r="AE886" s="3" t="str">
        <f t="shared" si="85"/>
        <v/>
      </c>
      <c r="AF886" s="3" t="e">
        <f>IF($AE886='๑. ข้อมูลทั่วไป ๑'!$C$20,Info!$AD886,"")</f>
        <v>#NUM!</v>
      </c>
    </row>
    <row r="887" spans="14:32" ht="14.5" customHeight="1">
      <c r="N887">
        <v>884</v>
      </c>
      <c r="O887" s="4">
        <v>18230</v>
      </c>
      <c r="P887" s="3" t="s">
        <v>2063</v>
      </c>
      <c r="Q887" s="3" t="s">
        <v>1868</v>
      </c>
      <c r="R887" s="3" t="s">
        <v>473</v>
      </c>
      <c r="S887" s="3" t="s">
        <v>2039</v>
      </c>
      <c r="T887" s="3" t="str">
        <f t="shared" si="80"/>
        <v>หนองนากหนองแคสระบุรี</v>
      </c>
      <c r="U887" s="3" t="s">
        <v>232</v>
      </c>
      <c r="V887" s="3" t="str">
        <f t="shared" si="81"/>
        <v/>
      </c>
      <c r="W887" s="3" t="e">
        <f t="shared" si="82"/>
        <v>#NUM!</v>
      </c>
      <c r="X887" s="3" t="str">
        <f t="shared" si="83"/>
        <v/>
      </c>
      <c r="Z887" s="2">
        <v>884</v>
      </c>
      <c r="AA887" s="3" t="s">
        <v>2064</v>
      </c>
      <c r="AB887" s="3" t="s">
        <v>503</v>
      </c>
      <c r="AC887" s="3" t="str">
        <f>IF(AB887='๑. ข้อมูลทั่วไป ๑'!$C$19,$Z887,"")</f>
        <v/>
      </c>
      <c r="AD887" s="3" t="e">
        <f t="shared" si="84"/>
        <v>#NUM!</v>
      </c>
      <c r="AE887" s="3" t="str">
        <f t="shared" si="85"/>
        <v/>
      </c>
      <c r="AF887" s="3" t="e">
        <f>IF($AE887='๑. ข้อมูลทั่วไป ๑'!$C$20,Info!$AD887,"")</f>
        <v>#NUM!</v>
      </c>
    </row>
    <row r="888" spans="14:32" ht="14.5" customHeight="1">
      <c r="N888">
        <v>885</v>
      </c>
      <c r="O888" s="4">
        <v>18140</v>
      </c>
      <c r="P888" s="3" t="s">
        <v>2065</v>
      </c>
      <c r="Q888" s="3" t="s">
        <v>1868</v>
      </c>
      <c r="R888" s="3" t="s">
        <v>473</v>
      </c>
      <c r="S888" s="3" t="s">
        <v>2039</v>
      </c>
      <c r="T888" s="3" t="str">
        <f t="shared" si="80"/>
        <v>หนองปลาหมอหนองแคสระบุรี</v>
      </c>
      <c r="U888" s="3" t="s">
        <v>232</v>
      </c>
      <c r="V888" s="3" t="str">
        <f t="shared" si="81"/>
        <v/>
      </c>
      <c r="W888" s="3" t="e">
        <f t="shared" si="82"/>
        <v>#NUM!</v>
      </c>
      <c r="X888" s="3" t="str">
        <f t="shared" si="83"/>
        <v/>
      </c>
      <c r="Z888" s="2">
        <v>885</v>
      </c>
      <c r="AA888" s="3" t="s">
        <v>2066</v>
      </c>
      <c r="AB888" s="3" t="s">
        <v>503</v>
      </c>
      <c r="AC888" s="3" t="str">
        <f>IF(AB888='๑. ข้อมูลทั่วไป ๑'!$C$19,$Z888,"")</f>
        <v/>
      </c>
      <c r="AD888" s="3" t="e">
        <f t="shared" si="84"/>
        <v>#NUM!</v>
      </c>
      <c r="AE888" s="3" t="str">
        <f t="shared" si="85"/>
        <v/>
      </c>
      <c r="AF888" s="3" t="e">
        <f>IF($AE888='๑. ข้อมูลทั่วไป ๑'!$C$20,Info!$AD888,"")</f>
        <v>#NUM!</v>
      </c>
    </row>
    <row r="889" spans="14:32" ht="14.5" customHeight="1">
      <c r="N889">
        <v>886</v>
      </c>
      <c r="O889" s="4">
        <v>18140</v>
      </c>
      <c r="P889" s="3" t="s">
        <v>1134</v>
      </c>
      <c r="Q889" s="3" t="s">
        <v>1868</v>
      </c>
      <c r="R889" s="3" t="s">
        <v>473</v>
      </c>
      <c r="S889" s="3" t="s">
        <v>2039</v>
      </c>
      <c r="T889" s="3" t="str">
        <f t="shared" si="80"/>
        <v>หนองปลิงหนองแคสระบุรี</v>
      </c>
      <c r="U889" s="3" t="s">
        <v>232</v>
      </c>
      <c r="V889" s="3" t="str">
        <f t="shared" si="81"/>
        <v/>
      </c>
      <c r="W889" s="3" t="e">
        <f t="shared" si="82"/>
        <v>#NUM!</v>
      </c>
      <c r="X889" s="3" t="str">
        <f t="shared" si="83"/>
        <v/>
      </c>
      <c r="Z889" s="2">
        <v>886</v>
      </c>
      <c r="AA889" s="3" t="s">
        <v>2067</v>
      </c>
      <c r="AB889" s="3" t="s">
        <v>503</v>
      </c>
      <c r="AC889" s="3" t="str">
        <f>IF(AB889='๑. ข้อมูลทั่วไป ๑'!$C$19,$Z889,"")</f>
        <v/>
      </c>
      <c r="AD889" s="3" t="e">
        <f t="shared" si="84"/>
        <v>#NUM!</v>
      </c>
      <c r="AE889" s="3" t="str">
        <f t="shared" si="85"/>
        <v/>
      </c>
      <c r="AF889" s="3" t="e">
        <f>IF($AE889='๑. ข้อมูลทั่วไป ๑'!$C$20,Info!$AD889,"")</f>
        <v>#NUM!</v>
      </c>
    </row>
    <row r="890" spans="14:32" ht="14.5" customHeight="1">
      <c r="N890">
        <v>887</v>
      </c>
      <c r="O890" s="4">
        <v>18140</v>
      </c>
      <c r="P890" s="3" t="s">
        <v>2068</v>
      </c>
      <c r="Q890" s="3" t="s">
        <v>1868</v>
      </c>
      <c r="R890" s="3" t="s">
        <v>473</v>
      </c>
      <c r="S890" s="3" t="s">
        <v>2039</v>
      </c>
      <c r="T890" s="3" t="str">
        <f t="shared" si="80"/>
        <v>หนองโรงหนองแคสระบุรี</v>
      </c>
      <c r="U890" s="3" t="s">
        <v>232</v>
      </c>
      <c r="V890" s="3" t="str">
        <f t="shared" si="81"/>
        <v/>
      </c>
      <c r="W890" s="3" t="e">
        <f t="shared" si="82"/>
        <v>#NUM!</v>
      </c>
      <c r="X890" s="3" t="str">
        <f t="shared" si="83"/>
        <v/>
      </c>
      <c r="Z890" s="2">
        <v>887</v>
      </c>
      <c r="AA890" s="3" t="s">
        <v>2069</v>
      </c>
      <c r="AB890" s="3" t="s">
        <v>506</v>
      </c>
      <c r="AC890" s="3" t="str">
        <f>IF(AB890='๑. ข้อมูลทั่วไป ๑'!$C$19,$Z890,"")</f>
        <v/>
      </c>
      <c r="AD890" s="3" t="e">
        <f t="shared" si="84"/>
        <v>#NUM!</v>
      </c>
      <c r="AE890" s="3" t="str">
        <f t="shared" si="85"/>
        <v/>
      </c>
      <c r="AF890" s="3" t="e">
        <f>IF($AE890='๑. ข้อมูลทั่วไป ๑'!$C$20,Info!$AD890,"")</f>
        <v>#NUM!</v>
      </c>
    </row>
    <row r="891" spans="14:32" ht="14.5" customHeight="1">
      <c r="N891">
        <v>888</v>
      </c>
      <c r="O891" s="4">
        <v>18150</v>
      </c>
      <c r="P891" s="3" t="s">
        <v>2070</v>
      </c>
      <c r="Q891" s="3" t="s">
        <v>1864</v>
      </c>
      <c r="R891" s="3" t="s">
        <v>473</v>
      </c>
      <c r="S891" s="3" t="s">
        <v>2071</v>
      </c>
      <c r="T891" s="3" t="str">
        <f t="shared" si="80"/>
        <v>หนองหมูวิหารแดงสระบุรี</v>
      </c>
      <c r="U891" s="3" t="s">
        <v>232</v>
      </c>
      <c r="V891" s="3" t="str">
        <f t="shared" si="81"/>
        <v/>
      </c>
      <c r="W891" s="3" t="e">
        <f t="shared" si="82"/>
        <v>#NUM!</v>
      </c>
      <c r="X891" s="3" t="str">
        <f t="shared" si="83"/>
        <v/>
      </c>
      <c r="Z891" s="2">
        <v>888</v>
      </c>
      <c r="AA891" s="3" t="s">
        <v>2072</v>
      </c>
      <c r="AB891" s="3" t="s">
        <v>506</v>
      </c>
      <c r="AC891" s="3" t="str">
        <f>IF(AB891='๑. ข้อมูลทั่วไป ๑'!$C$19,$Z891,"")</f>
        <v/>
      </c>
      <c r="AD891" s="3" t="e">
        <f t="shared" si="84"/>
        <v>#NUM!</v>
      </c>
      <c r="AE891" s="3" t="str">
        <f t="shared" si="85"/>
        <v/>
      </c>
      <c r="AF891" s="3" t="e">
        <f>IF($AE891='๑. ข้อมูลทั่วไป ๑'!$C$20,Info!$AD891,"")</f>
        <v>#NUM!</v>
      </c>
    </row>
    <row r="892" spans="14:32" ht="14.5" customHeight="1">
      <c r="N892">
        <v>889</v>
      </c>
      <c r="O892" s="4">
        <v>18150</v>
      </c>
      <c r="P892" s="3" t="s">
        <v>2073</v>
      </c>
      <c r="Q892" s="3" t="s">
        <v>1864</v>
      </c>
      <c r="R892" s="3" t="s">
        <v>473</v>
      </c>
      <c r="S892" s="3" t="s">
        <v>2071</v>
      </c>
      <c r="T892" s="3" t="str">
        <f t="shared" si="80"/>
        <v>บ้านลำวิหารแดงสระบุรี</v>
      </c>
      <c r="U892" s="3" t="s">
        <v>232</v>
      </c>
      <c r="V892" s="3" t="str">
        <f t="shared" si="81"/>
        <v/>
      </c>
      <c r="W892" s="3" t="e">
        <f t="shared" si="82"/>
        <v>#NUM!</v>
      </c>
      <c r="X892" s="3" t="str">
        <f t="shared" si="83"/>
        <v/>
      </c>
      <c r="Z892" s="2">
        <v>889</v>
      </c>
      <c r="AA892" s="3" t="s">
        <v>2074</v>
      </c>
      <c r="AB892" s="3" t="s">
        <v>506</v>
      </c>
      <c r="AC892" s="3" t="str">
        <f>IF(AB892='๑. ข้อมูลทั่วไป ๑'!$C$19,$Z892,"")</f>
        <v/>
      </c>
      <c r="AD892" s="3" t="e">
        <f t="shared" si="84"/>
        <v>#NUM!</v>
      </c>
      <c r="AE892" s="3" t="str">
        <f t="shared" si="85"/>
        <v/>
      </c>
      <c r="AF892" s="3" t="e">
        <f>IF($AE892='๑. ข้อมูลทั่วไป ๑'!$C$20,Info!$AD892,"")</f>
        <v>#NUM!</v>
      </c>
    </row>
    <row r="893" spans="14:32" ht="14.5" customHeight="1">
      <c r="N893">
        <v>890</v>
      </c>
      <c r="O893" s="4">
        <v>18150</v>
      </c>
      <c r="P893" s="3" t="s">
        <v>2075</v>
      </c>
      <c r="Q893" s="3" t="s">
        <v>1864</v>
      </c>
      <c r="R893" s="3" t="s">
        <v>473</v>
      </c>
      <c r="S893" s="3" t="s">
        <v>2071</v>
      </c>
      <c r="T893" s="3" t="str">
        <f t="shared" si="80"/>
        <v>คลองเรือวิหารแดงสระบุรี</v>
      </c>
      <c r="U893" s="3" t="s">
        <v>232</v>
      </c>
      <c r="V893" s="3" t="str">
        <f t="shared" si="81"/>
        <v/>
      </c>
      <c r="W893" s="3" t="e">
        <f t="shared" si="82"/>
        <v>#NUM!</v>
      </c>
      <c r="X893" s="3" t="str">
        <f t="shared" si="83"/>
        <v/>
      </c>
      <c r="Z893" s="2">
        <v>890</v>
      </c>
      <c r="AA893" s="3" t="s">
        <v>2076</v>
      </c>
      <c r="AB893" s="3" t="s">
        <v>506</v>
      </c>
      <c r="AC893" s="3" t="str">
        <f>IF(AB893='๑. ข้อมูลทั่วไป ๑'!$C$19,$Z893,"")</f>
        <v/>
      </c>
      <c r="AD893" s="3" t="e">
        <f t="shared" si="84"/>
        <v>#NUM!</v>
      </c>
      <c r="AE893" s="3" t="str">
        <f t="shared" si="85"/>
        <v/>
      </c>
      <c r="AF893" s="3" t="e">
        <f>IF($AE893='๑. ข้อมูลทั่วไป ๑'!$C$20,Info!$AD893,"")</f>
        <v>#NUM!</v>
      </c>
    </row>
    <row r="894" spans="14:32" ht="14.5" customHeight="1">
      <c r="N894">
        <v>891</v>
      </c>
      <c r="O894" s="4">
        <v>18150</v>
      </c>
      <c r="P894" s="3" t="s">
        <v>1864</v>
      </c>
      <c r="Q894" s="3" t="s">
        <v>1864</v>
      </c>
      <c r="R894" s="3" t="s">
        <v>473</v>
      </c>
      <c r="S894" s="3" t="s">
        <v>2071</v>
      </c>
      <c r="T894" s="3" t="str">
        <f t="shared" si="80"/>
        <v>วิหารแดงวิหารแดงสระบุรี</v>
      </c>
      <c r="U894" s="3" t="s">
        <v>232</v>
      </c>
      <c r="V894" s="3" t="str">
        <f t="shared" si="81"/>
        <v/>
      </c>
      <c r="W894" s="3" t="e">
        <f t="shared" si="82"/>
        <v>#NUM!</v>
      </c>
      <c r="X894" s="3" t="str">
        <f t="shared" si="83"/>
        <v/>
      </c>
      <c r="Z894" s="2">
        <v>891</v>
      </c>
      <c r="AA894" s="3" t="s">
        <v>2077</v>
      </c>
      <c r="AB894" s="3" t="s">
        <v>506</v>
      </c>
      <c r="AC894" s="3" t="str">
        <f>IF(AB894='๑. ข้อมูลทั่วไป ๑'!$C$19,$Z894,"")</f>
        <v/>
      </c>
      <c r="AD894" s="3" t="e">
        <f t="shared" si="84"/>
        <v>#NUM!</v>
      </c>
      <c r="AE894" s="3" t="str">
        <f t="shared" si="85"/>
        <v/>
      </c>
      <c r="AF894" s="3" t="e">
        <f>IF($AE894='๑. ข้อมูลทั่วไป ๑'!$C$20,Info!$AD894,"")</f>
        <v>#NUM!</v>
      </c>
    </row>
    <row r="895" spans="14:32" ht="14.5" customHeight="1">
      <c r="N895">
        <v>892</v>
      </c>
      <c r="O895" s="4">
        <v>18150</v>
      </c>
      <c r="P895" s="3" t="s">
        <v>2078</v>
      </c>
      <c r="Q895" s="3" t="s">
        <v>1864</v>
      </c>
      <c r="R895" s="3" t="s">
        <v>473</v>
      </c>
      <c r="S895" s="3" t="s">
        <v>2071</v>
      </c>
      <c r="T895" s="3" t="str">
        <f t="shared" si="80"/>
        <v>หนองสรวงวิหารแดงสระบุรี</v>
      </c>
      <c r="U895" s="3" t="s">
        <v>232</v>
      </c>
      <c r="V895" s="3" t="str">
        <f t="shared" si="81"/>
        <v/>
      </c>
      <c r="W895" s="3" t="e">
        <f t="shared" si="82"/>
        <v>#NUM!</v>
      </c>
      <c r="X895" s="3" t="str">
        <f t="shared" si="83"/>
        <v/>
      </c>
      <c r="Z895" s="2">
        <v>892</v>
      </c>
      <c r="AA895" s="3" t="s">
        <v>2079</v>
      </c>
      <c r="AB895" s="3" t="s">
        <v>506</v>
      </c>
      <c r="AC895" s="3" t="str">
        <f>IF(AB895='๑. ข้อมูลทั่วไป ๑'!$C$19,$Z895,"")</f>
        <v/>
      </c>
      <c r="AD895" s="3" t="e">
        <f t="shared" si="84"/>
        <v>#NUM!</v>
      </c>
      <c r="AE895" s="3" t="str">
        <f t="shared" si="85"/>
        <v/>
      </c>
      <c r="AF895" s="3" t="e">
        <f>IF($AE895='๑. ข้อมูลทั่วไป ๑'!$C$20,Info!$AD895,"")</f>
        <v>#NUM!</v>
      </c>
    </row>
    <row r="896" spans="14:32" ht="14.5" customHeight="1">
      <c r="N896">
        <v>893</v>
      </c>
      <c r="O896" s="4">
        <v>18150</v>
      </c>
      <c r="P896" s="3" t="s">
        <v>2080</v>
      </c>
      <c r="Q896" s="3" t="s">
        <v>1864</v>
      </c>
      <c r="R896" s="3" t="s">
        <v>473</v>
      </c>
      <c r="S896" s="3" t="s">
        <v>2071</v>
      </c>
      <c r="T896" s="3" t="str">
        <f t="shared" si="80"/>
        <v>เจริญธรรมวิหารแดงสระบุรี</v>
      </c>
      <c r="U896" s="3" t="s">
        <v>232</v>
      </c>
      <c r="V896" s="3" t="str">
        <f t="shared" si="81"/>
        <v/>
      </c>
      <c r="W896" s="3" t="e">
        <f t="shared" si="82"/>
        <v>#NUM!</v>
      </c>
      <c r="X896" s="3" t="str">
        <f t="shared" si="83"/>
        <v/>
      </c>
      <c r="Z896" s="2">
        <v>893</v>
      </c>
      <c r="AA896" s="3" t="s">
        <v>2081</v>
      </c>
      <c r="AB896" s="3" t="s">
        <v>506</v>
      </c>
      <c r="AC896" s="3" t="str">
        <f>IF(AB896='๑. ข้อมูลทั่วไป ๑'!$C$19,$Z896,"")</f>
        <v/>
      </c>
      <c r="AD896" s="3" t="e">
        <f t="shared" si="84"/>
        <v>#NUM!</v>
      </c>
      <c r="AE896" s="3" t="str">
        <f t="shared" si="85"/>
        <v/>
      </c>
      <c r="AF896" s="3" t="e">
        <f>IF($AE896='๑. ข้อมูลทั่วไป ๑'!$C$20,Info!$AD896,"")</f>
        <v>#NUM!</v>
      </c>
    </row>
    <row r="897" spans="14:32" ht="14.5" customHeight="1">
      <c r="N897">
        <v>894</v>
      </c>
      <c r="O897" s="4">
        <v>18170</v>
      </c>
      <c r="P897" s="3" t="s">
        <v>1869</v>
      </c>
      <c r="Q897" s="3" t="s">
        <v>1869</v>
      </c>
      <c r="R897" s="3" t="s">
        <v>473</v>
      </c>
      <c r="S897" s="3" t="s">
        <v>2082</v>
      </c>
      <c r="T897" s="3" t="str">
        <f t="shared" si="80"/>
        <v>หนองแซงหนองแซงสระบุรี</v>
      </c>
      <c r="U897" s="3" t="s">
        <v>232</v>
      </c>
      <c r="V897" s="3" t="str">
        <f t="shared" si="81"/>
        <v/>
      </c>
      <c r="W897" s="3" t="e">
        <f t="shared" si="82"/>
        <v>#NUM!</v>
      </c>
      <c r="X897" s="3" t="str">
        <f t="shared" si="83"/>
        <v/>
      </c>
      <c r="Z897" s="2">
        <v>894</v>
      </c>
      <c r="AA897" s="3" t="s">
        <v>2083</v>
      </c>
      <c r="AB897" s="3" t="s">
        <v>506</v>
      </c>
      <c r="AC897" s="3" t="str">
        <f>IF(AB897='๑. ข้อมูลทั่วไป ๑'!$C$19,$Z897,"")</f>
        <v/>
      </c>
      <c r="AD897" s="3" t="e">
        <f t="shared" si="84"/>
        <v>#NUM!</v>
      </c>
      <c r="AE897" s="3" t="str">
        <f t="shared" si="85"/>
        <v/>
      </c>
      <c r="AF897" s="3" t="e">
        <f>IF($AE897='๑. ข้อมูลทั่วไป ๑'!$C$20,Info!$AD897,"")</f>
        <v>#NUM!</v>
      </c>
    </row>
    <row r="898" spans="14:32" ht="14.5" customHeight="1">
      <c r="N898">
        <v>895</v>
      </c>
      <c r="O898" s="4">
        <v>18170</v>
      </c>
      <c r="P898" s="3" t="s">
        <v>2084</v>
      </c>
      <c r="Q898" s="3" t="s">
        <v>1869</v>
      </c>
      <c r="R898" s="3" t="s">
        <v>473</v>
      </c>
      <c r="S898" s="3" t="s">
        <v>2082</v>
      </c>
      <c r="T898" s="3" t="str">
        <f t="shared" si="80"/>
        <v>หนองควายโซหนองแซงสระบุรี</v>
      </c>
      <c r="U898" s="3" t="s">
        <v>232</v>
      </c>
      <c r="V898" s="3" t="str">
        <f t="shared" si="81"/>
        <v/>
      </c>
      <c r="W898" s="3" t="e">
        <f t="shared" si="82"/>
        <v>#NUM!</v>
      </c>
      <c r="X898" s="3" t="str">
        <f t="shared" si="83"/>
        <v/>
      </c>
      <c r="Z898" s="2">
        <v>895</v>
      </c>
      <c r="AA898" s="3" t="s">
        <v>2085</v>
      </c>
      <c r="AB898" s="3" t="s">
        <v>506</v>
      </c>
      <c r="AC898" s="3" t="str">
        <f>IF(AB898='๑. ข้อมูลทั่วไป ๑'!$C$19,$Z898,"")</f>
        <v/>
      </c>
      <c r="AD898" s="3" t="e">
        <f t="shared" si="84"/>
        <v>#NUM!</v>
      </c>
      <c r="AE898" s="3" t="str">
        <f t="shared" si="85"/>
        <v/>
      </c>
      <c r="AF898" s="3" t="e">
        <f>IF($AE898='๑. ข้อมูลทั่วไป ๑'!$C$20,Info!$AD898,"")</f>
        <v>#NUM!</v>
      </c>
    </row>
    <row r="899" spans="14:32" ht="14.5" customHeight="1">
      <c r="N899">
        <v>896</v>
      </c>
      <c r="O899" s="4">
        <v>18170</v>
      </c>
      <c r="P899" s="3" t="s">
        <v>2086</v>
      </c>
      <c r="Q899" s="3" t="s">
        <v>1869</v>
      </c>
      <c r="R899" s="3" t="s">
        <v>473</v>
      </c>
      <c r="S899" s="3" t="s">
        <v>2082</v>
      </c>
      <c r="T899" s="3" t="str">
        <f t="shared" si="80"/>
        <v>หนองหัวโพหนองแซงสระบุรี</v>
      </c>
      <c r="U899" s="3" t="s">
        <v>232</v>
      </c>
      <c r="V899" s="3" t="str">
        <f t="shared" si="81"/>
        <v/>
      </c>
      <c r="W899" s="3" t="e">
        <f t="shared" si="82"/>
        <v>#NUM!</v>
      </c>
      <c r="X899" s="3" t="str">
        <f t="shared" si="83"/>
        <v/>
      </c>
      <c r="Z899" s="2">
        <v>896</v>
      </c>
      <c r="AA899" s="3" t="s">
        <v>2087</v>
      </c>
      <c r="AB899" s="3" t="s">
        <v>509</v>
      </c>
      <c r="AC899" s="3" t="str">
        <f>IF(AB899='๑. ข้อมูลทั่วไป ๑'!$C$19,$Z899,"")</f>
        <v/>
      </c>
      <c r="AD899" s="3" t="e">
        <f t="shared" si="84"/>
        <v>#NUM!</v>
      </c>
      <c r="AE899" s="3" t="str">
        <f t="shared" si="85"/>
        <v/>
      </c>
      <c r="AF899" s="3" t="e">
        <f>IF($AE899='๑. ข้อมูลทั่วไป ๑'!$C$20,Info!$AD899,"")</f>
        <v>#NUM!</v>
      </c>
    </row>
    <row r="900" spans="14:32" ht="14.5" customHeight="1">
      <c r="N900">
        <v>897</v>
      </c>
      <c r="O900" s="4">
        <v>18170</v>
      </c>
      <c r="P900" s="3" t="s">
        <v>2088</v>
      </c>
      <c r="Q900" s="3" t="s">
        <v>1869</v>
      </c>
      <c r="R900" s="3" t="s">
        <v>473</v>
      </c>
      <c r="S900" s="3" t="s">
        <v>2082</v>
      </c>
      <c r="T900" s="3" t="str">
        <f t="shared" si="80"/>
        <v>หนองสีดาหนองแซงสระบุรี</v>
      </c>
      <c r="U900" s="3" t="s">
        <v>232</v>
      </c>
      <c r="V900" s="3" t="str">
        <f t="shared" si="81"/>
        <v/>
      </c>
      <c r="W900" s="3" t="e">
        <f t="shared" si="82"/>
        <v>#NUM!</v>
      </c>
      <c r="X900" s="3" t="str">
        <f t="shared" si="83"/>
        <v/>
      </c>
      <c r="Z900" s="2">
        <v>897</v>
      </c>
      <c r="AA900" s="3" t="s">
        <v>2089</v>
      </c>
      <c r="AB900" s="3" t="s">
        <v>509</v>
      </c>
      <c r="AC900" s="3" t="str">
        <f>IF(AB900='๑. ข้อมูลทั่วไป ๑'!$C$19,$Z900,"")</f>
        <v/>
      </c>
      <c r="AD900" s="3" t="e">
        <f t="shared" si="84"/>
        <v>#NUM!</v>
      </c>
      <c r="AE900" s="3" t="str">
        <f t="shared" si="85"/>
        <v/>
      </c>
      <c r="AF900" s="3" t="e">
        <f>IF($AE900='๑. ข้อมูลทั่วไป ๑'!$C$20,Info!$AD900,"")</f>
        <v>#NUM!</v>
      </c>
    </row>
    <row r="901" spans="14:32" ht="14.5" customHeight="1">
      <c r="N901">
        <v>898</v>
      </c>
      <c r="O901" s="4">
        <v>18170</v>
      </c>
      <c r="P901" s="3" t="s">
        <v>2090</v>
      </c>
      <c r="Q901" s="3" t="s">
        <v>1869</v>
      </c>
      <c r="R901" s="3" t="s">
        <v>473</v>
      </c>
      <c r="S901" s="3" t="s">
        <v>2082</v>
      </c>
      <c r="T901" s="3" t="str">
        <f t="shared" ref="T901:T964" si="86">P901&amp;Q901&amp;R901</f>
        <v>หนองกบหนองแซงสระบุรี</v>
      </c>
      <c r="U901" s="3" t="s">
        <v>232</v>
      </c>
      <c r="V901" s="3" t="str">
        <f t="shared" ref="V901:V964" si="87">IF($V$1=$S901,$N901,"")</f>
        <v/>
      </c>
      <c r="W901" s="3" t="e">
        <f t="shared" ref="W901:W964" si="88">SMALL($V$4:$V$7439,N901)</f>
        <v>#NUM!</v>
      </c>
      <c r="X901" s="3" t="str">
        <f t="shared" ref="X901:X964" si="89">IFERROR(INDEX($P$4:$P$7439,$W901,1),"")</f>
        <v/>
      </c>
      <c r="Z901" s="2">
        <v>898</v>
      </c>
      <c r="AA901" s="3" t="s">
        <v>2091</v>
      </c>
      <c r="AB901" s="3" t="s">
        <v>509</v>
      </c>
      <c r="AC901" s="3" t="str">
        <f>IF(AB901='๑. ข้อมูลทั่วไป ๑'!$C$19,$Z901,"")</f>
        <v/>
      </c>
      <c r="AD901" s="3" t="e">
        <f t="shared" ref="AD901:AD931" si="90">SMALL($AC$4:$AC$931,$Z901)</f>
        <v>#NUM!</v>
      </c>
      <c r="AE901" s="3" t="str">
        <f t="shared" ref="AE901:AE931" si="91">IFERROR(INDEX($AA$4:$AA$931,$AD901,1),"")</f>
        <v/>
      </c>
      <c r="AF901" s="3" t="e">
        <f>IF($AE901='๑. ข้อมูลทั่วไป ๑'!$C$20,Info!$AD901,"")</f>
        <v>#NUM!</v>
      </c>
    </row>
    <row r="902" spans="14:32" ht="14.5" customHeight="1">
      <c r="N902">
        <v>899</v>
      </c>
      <c r="O902" s="4">
        <v>18170</v>
      </c>
      <c r="P902" s="3" t="s">
        <v>2092</v>
      </c>
      <c r="Q902" s="3" t="s">
        <v>1869</v>
      </c>
      <c r="R902" s="3" t="s">
        <v>473</v>
      </c>
      <c r="S902" s="3" t="s">
        <v>2082</v>
      </c>
      <c r="T902" s="3" t="str">
        <f t="shared" si="86"/>
        <v>ไก่เส่าหนองแซงสระบุรี</v>
      </c>
      <c r="U902" s="3" t="s">
        <v>232</v>
      </c>
      <c r="V902" s="3" t="str">
        <f t="shared" si="87"/>
        <v/>
      </c>
      <c r="W902" s="3" t="e">
        <f t="shared" si="88"/>
        <v>#NUM!</v>
      </c>
      <c r="X902" s="3" t="str">
        <f t="shared" si="89"/>
        <v/>
      </c>
      <c r="Z902" s="2">
        <v>899</v>
      </c>
      <c r="AA902" s="3" t="s">
        <v>2093</v>
      </c>
      <c r="AB902" s="3" t="s">
        <v>509</v>
      </c>
      <c r="AC902" s="3" t="str">
        <f>IF(AB902='๑. ข้อมูลทั่วไป ๑'!$C$19,$Z902,"")</f>
        <v/>
      </c>
      <c r="AD902" s="3" t="e">
        <f t="shared" si="90"/>
        <v>#NUM!</v>
      </c>
      <c r="AE902" s="3" t="str">
        <f t="shared" si="91"/>
        <v/>
      </c>
      <c r="AF902" s="3" t="e">
        <f>IF($AE902='๑. ข้อมูลทั่วไป ๑'!$C$20,Info!$AD902,"")</f>
        <v>#NUM!</v>
      </c>
    </row>
    <row r="903" spans="14:32" ht="14.5" customHeight="1">
      <c r="N903">
        <v>900</v>
      </c>
      <c r="O903" s="4">
        <v>18170</v>
      </c>
      <c r="P903" s="3" t="s">
        <v>2094</v>
      </c>
      <c r="Q903" s="3" t="s">
        <v>1869</v>
      </c>
      <c r="R903" s="3" t="s">
        <v>473</v>
      </c>
      <c r="S903" s="3" t="s">
        <v>2082</v>
      </c>
      <c r="T903" s="3" t="str">
        <f t="shared" si="86"/>
        <v>โคกสะอาดหนองแซงสระบุรี</v>
      </c>
      <c r="U903" s="3" t="s">
        <v>232</v>
      </c>
      <c r="V903" s="3" t="str">
        <f t="shared" si="87"/>
        <v/>
      </c>
      <c r="W903" s="3" t="e">
        <f t="shared" si="88"/>
        <v>#NUM!</v>
      </c>
      <c r="X903" s="3" t="str">
        <f t="shared" si="89"/>
        <v/>
      </c>
      <c r="Z903" s="2">
        <v>900</v>
      </c>
      <c r="AA903" s="3" t="s">
        <v>2095</v>
      </c>
      <c r="AB903" s="3" t="s">
        <v>509</v>
      </c>
      <c r="AC903" s="3" t="str">
        <f>IF(AB903='๑. ข้อมูลทั่วไป ๑'!$C$19,$Z903,"")</f>
        <v/>
      </c>
      <c r="AD903" s="3" t="e">
        <f t="shared" si="90"/>
        <v>#NUM!</v>
      </c>
      <c r="AE903" s="3" t="str">
        <f t="shared" si="91"/>
        <v/>
      </c>
      <c r="AF903" s="3" t="e">
        <f>IF($AE903='๑. ข้อมูลทั่วไป ๑'!$C$20,Info!$AD903,"")</f>
        <v>#NUM!</v>
      </c>
    </row>
    <row r="904" spans="14:32" ht="14.5" customHeight="1">
      <c r="N904">
        <v>901</v>
      </c>
      <c r="O904" s="4">
        <v>18170</v>
      </c>
      <c r="P904" s="3" t="s">
        <v>2096</v>
      </c>
      <c r="Q904" s="3" t="s">
        <v>1869</v>
      </c>
      <c r="R904" s="3" t="s">
        <v>473</v>
      </c>
      <c r="S904" s="3" t="s">
        <v>2082</v>
      </c>
      <c r="T904" s="3" t="str">
        <f t="shared" si="86"/>
        <v>ม่วงหวานหนองแซงสระบุรี</v>
      </c>
      <c r="U904" s="3" t="s">
        <v>232</v>
      </c>
      <c r="V904" s="3" t="str">
        <f t="shared" si="87"/>
        <v/>
      </c>
      <c r="W904" s="3" t="e">
        <f t="shared" si="88"/>
        <v>#NUM!</v>
      </c>
      <c r="X904" s="3" t="str">
        <f t="shared" si="89"/>
        <v/>
      </c>
      <c r="Z904" s="2">
        <v>901</v>
      </c>
      <c r="AA904" s="3" t="s">
        <v>2097</v>
      </c>
      <c r="AB904" s="3" t="s">
        <v>509</v>
      </c>
      <c r="AC904" s="3" t="str">
        <f>IF(AB904='๑. ข้อมูลทั่วไป ๑'!$C$19,$Z904,"")</f>
        <v/>
      </c>
      <c r="AD904" s="3" t="e">
        <f t="shared" si="90"/>
        <v>#NUM!</v>
      </c>
      <c r="AE904" s="3" t="str">
        <f t="shared" si="91"/>
        <v/>
      </c>
      <c r="AF904" s="3" t="e">
        <f>IF($AE904='๑. ข้อมูลทั่วไป ๑'!$C$20,Info!$AD904,"")</f>
        <v>#NUM!</v>
      </c>
    </row>
    <row r="905" spans="14:32" ht="14.5" customHeight="1">
      <c r="N905">
        <v>902</v>
      </c>
      <c r="O905" s="4">
        <v>18170</v>
      </c>
      <c r="P905" s="3" t="s">
        <v>2098</v>
      </c>
      <c r="Q905" s="3" t="s">
        <v>1869</v>
      </c>
      <c r="R905" s="3" t="s">
        <v>473</v>
      </c>
      <c r="S905" s="3" t="s">
        <v>2082</v>
      </c>
      <c r="T905" s="3" t="str">
        <f t="shared" si="86"/>
        <v>เขาดินหนองแซงสระบุรี</v>
      </c>
      <c r="U905" s="3" t="s">
        <v>232</v>
      </c>
      <c r="V905" s="3" t="str">
        <f t="shared" si="87"/>
        <v/>
      </c>
      <c r="W905" s="3" t="e">
        <f t="shared" si="88"/>
        <v>#NUM!</v>
      </c>
      <c r="X905" s="3" t="str">
        <f t="shared" si="89"/>
        <v/>
      </c>
      <c r="Z905" s="2">
        <v>902</v>
      </c>
      <c r="AA905" s="3" t="s">
        <v>2099</v>
      </c>
      <c r="AB905" s="3" t="s">
        <v>509</v>
      </c>
      <c r="AC905" s="3" t="str">
        <f>IF(AB905='๑. ข้อมูลทั่วไป ๑'!$C$19,$Z905,"")</f>
        <v/>
      </c>
      <c r="AD905" s="3" t="e">
        <f t="shared" si="90"/>
        <v>#NUM!</v>
      </c>
      <c r="AE905" s="3" t="str">
        <f t="shared" si="91"/>
        <v/>
      </c>
      <c r="AF905" s="3" t="e">
        <f>IF($AE905='๑. ข้อมูลทั่วไป ๑'!$C$20,Info!$AD905,"")</f>
        <v>#NUM!</v>
      </c>
    </row>
    <row r="906" spans="14:32" ht="14.5" customHeight="1">
      <c r="N906">
        <v>903</v>
      </c>
      <c r="O906" s="4">
        <v>18130</v>
      </c>
      <c r="P906" s="3" t="s">
        <v>1854</v>
      </c>
      <c r="Q906" s="3" t="s">
        <v>1854</v>
      </c>
      <c r="R906" s="3" t="s">
        <v>473</v>
      </c>
      <c r="S906" s="3" t="s">
        <v>2100</v>
      </c>
      <c r="T906" s="3" t="str">
        <f t="shared" si="86"/>
        <v>บ้านหมอบ้านหมอสระบุรี</v>
      </c>
      <c r="U906" s="3" t="s">
        <v>232</v>
      </c>
      <c r="V906" s="3" t="str">
        <f t="shared" si="87"/>
        <v/>
      </c>
      <c r="W906" s="3" t="e">
        <f t="shared" si="88"/>
        <v>#NUM!</v>
      </c>
      <c r="X906" s="3" t="str">
        <f t="shared" si="89"/>
        <v/>
      </c>
      <c r="Z906" s="2">
        <v>903</v>
      </c>
      <c r="AA906" s="3" t="s">
        <v>2101</v>
      </c>
      <c r="AB906" s="3" t="s">
        <v>509</v>
      </c>
      <c r="AC906" s="3" t="str">
        <f>IF(AB906='๑. ข้อมูลทั่วไป ๑'!$C$19,$Z906,"")</f>
        <v/>
      </c>
      <c r="AD906" s="3" t="e">
        <f t="shared" si="90"/>
        <v>#NUM!</v>
      </c>
      <c r="AE906" s="3" t="str">
        <f t="shared" si="91"/>
        <v/>
      </c>
      <c r="AF906" s="3" t="e">
        <f>IF($AE906='๑. ข้อมูลทั่วไป ๑'!$C$20,Info!$AD906,"")</f>
        <v>#NUM!</v>
      </c>
    </row>
    <row r="907" spans="14:32" ht="14.5" customHeight="1">
      <c r="N907">
        <v>904</v>
      </c>
      <c r="O907" s="4">
        <v>18130</v>
      </c>
      <c r="P907" s="3" t="s">
        <v>2102</v>
      </c>
      <c r="Q907" s="3" t="s">
        <v>1854</v>
      </c>
      <c r="R907" s="3" t="s">
        <v>473</v>
      </c>
      <c r="S907" s="3" t="s">
        <v>2100</v>
      </c>
      <c r="T907" s="3" t="str">
        <f t="shared" si="86"/>
        <v>บางโขมดบ้านหมอสระบุรี</v>
      </c>
      <c r="U907" s="3" t="s">
        <v>232</v>
      </c>
      <c r="V907" s="3" t="str">
        <f t="shared" si="87"/>
        <v/>
      </c>
      <c r="W907" s="3" t="e">
        <f t="shared" si="88"/>
        <v>#NUM!</v>
      </c>
      <c r="X907" s="3" t="str">
        <f t="shared" si="89"/>
        <v/>
      </c>
      <c r="Z907" s="2">
        <v>904</v>
      </c>
      <c r="AA907" s="3" t="s">
        <v>2103</v>
      </c>
      <c r="AB907" s="3" t="s">
        <v>513</v>
      </c>
      <c r="AC907" s="3" t="str">
        <f>IF(AB907='๑. ข้อมูลทั่วไป ๑'!$C$19,$Z907,"")</f>
        <v/>
      </c>
      <c r="AD907" s="3" t="e">
        <f t="shared" si="90"/>
        <v>#NUM!</v>
      </c>
      <c r="AE907" s="3" t="str">
        <f t="shared" si="91"/>
        <v/>
      </c>
      <c r="AF907" s="3" t="e">
        <f>IF($AE907='๑. ข้อมูลทั่วไป ๑'!$C$20,Info!$AD907,"")</f>
        <v>#NUM!</v>
      </c>
    </row>
    <row r="908" spans="14:32" ht="14.5" customHeight="1">
      <c r="N908">
        <v>905</v>
      </c>
      <c r="O908" s="4">
        <v>18130</v>
      </c>
      <c r="P908" s="3" t="s">
        <v>2104</v>
      </c>
      <c r="Q908" s="3" t="s">
        <v>1854</v>
      </c>
      <c r="R908" s="3" t="s">
        <v>473</v>
      </c>
      <c r="S908" s="3" t="s">
        <v>2100</v>
      </c>
      <c r="T908" s="3" t="str">
        <f t="shared" si="86"/>
        <v>สร่างโศกบ้านหมอสระบุรี</v>
      </c>
      <c r="U908" s="3" t="s">
        <v>232</v>
      </c>
      <c r="V908" s="3" t="str">
        <f t="shared" si="87"/>
        <v/>
      </c>
      <c r="W908" s="3" t="e">
        <f t="shared" si="88"/>
        <v>#NUM!</v>
      </c>
      <c r="X908" s="3" t="str">
        <f t="shared" si="89"/>
        <v/>
      </c>
      <c r="Z908" s="2">
        <v>905</v>
      </c>
      <c r="AA908" s="3" t="s">
        <v>2105</v>
      </c>
      <c r="AB908" s="3" t="s">
        <v>513</v>
      </c>
      <c r="AC908" s="3" t="str">
        <f>IF(AB908='๑. ข้อมูลทั่วไป ๑'!$C$19,$Z908,"")</f>
        <v/>
      </c>
      <c r="AD908" s="3" t="e">
        <f t="shared" si="90"/>
        <v>#NUM!</v>
      </c>
      <c r="AE908" s="3" t="str">
        <f t="shared" si="91"/>
        <v/>
      </c>
      <c r="AF908" s="3" t="e">
        <f>IF($AE908='๑. ข้อมูลทั่วไป ๑'!$C$20,Info!$AD908,"")</f>
        <v>#NUM!</v>
      </c>
    </row>
    <row r="909" spans="14:32" ht="14.5" customHeight="1">
      <c r="N909">
        <v>906</v>
      </c>
      <c r="O909" s="4">
        <v>18130</v>
      </c>
      <c r="P909" s="3" t="s">
        <v>452</v>
      </c>
      <c r="Q909" s="3" t="s">
        <v>1854</v>
      </c>
      <c r="R909" s="3" t="s">
        <v>473</v>
      </c>
      <c r="S909" s="3" t="s">
        <v>2100</v>
      </c>
      <c r="T909" s="3" t="str">
        <f t="shared" si="86"/>
        <v>ตลาดน้อยบ้านหมอสระบุรี</v>
      </c>
      <c r="U909" s="3" t="s">
        <v>232</v>
      </c>
      <c r="V909" s="3" t="str">
        <f t="shared" si="87"/>
        <v/>
      </c>
      <c r="W909" s="3" t="e">
        <f t="shared" si="88"/>
        <v>#NUM!</v>
      </c>
      <c r="X909" s="3" t="str">
        <f t="shared" si="89"/>
        <v/>
      </c>
      <c r="Z909" s="2">
        <v>906</v>
      </c>
      <c r="AA909" s="3" t="s">
        <v>2106</v>
      </c>
      <c r="AB909" s="3" t="s">
        <v>513</v>
      </c>
      <c r="AC909" s="3" t="str">
        <f>IF(AB909='๑. ข้อมูลทั่วไป ๑'!$C$19,$Z909,"")</f>
        <v/>
      </c>
      <c r="AD909" s="3" t="e">
        <f t="shared" si="90"/>
        <v>#NUM!</v>
      </c>
      <c r="AE909" s="3" t="str">
        <f t="shared" si="91"/>
        <v/>
      </c>
      <c r="AF909" s="3" t="e">
        <f>IF($AE909='๑. ข้อมูลทั่วไป ๑'!$C$20,Info!$AD909,"")</f>
        <v>#NUM!</v>
      </c>
    </row>
    <row r="910" spans="14:32" ht="14.5" customHeight="1">
      <c r="N910">
        <v>907</v>
      </c>
      <c r="O910" s="4">
        <v>18130</v>
      </c>
      <c r="P910" s="3" t="s">
        <v>2107</v>
      </c>
      <c r="Q910" s="3" t="s">
        <v>1854</v>
      </c>
      <c r="R910" s="3" t="s">
        <v>473</v>
      </c>
      <c r="S910" s="3" t="s">
        <v>2100</v>
      </c>
      <c r="T910" s="3" t="str">
        <f t="shared" si="86"/>
        <v>หรเทพบ้านหมอสระบุรี</v>
      </c>
      <c r="U910" s="3" t="s">
        <v>232</v>
      </c>
      <c r="V910" s="3" t="str">
        <f t="shared" si="87"/>
        <v/>
      </c>
      <c r="W910" s="3" t="e">
        <f t="shared" si="88"/>
        <v>#NUM!</v>
      </c>
      <c r="X910" s="3" t="str">
        <f t="shared" si="89"/>
        <v/>
      </c>
      <c r="Z910" s="2">
        <v>907</v>
      </c>
      <c r="AA910" s="3" t="s">
        <v>2108</v>
      </c>
      <c r="AB910" s="3" t="s">
        <v>513</v>
      </c>
      <c r="AC910" s="3" t="str">
        <f>IF(AB910='๑. ข้อมูลทั่วไป ๑'!$C$19,$Z910,"")</f>
        <v/>
      </c>
      <c r="AD910" s="3" t="e">
        <f t="shared" si="90"/>
        <v>#NUM!</v>
      </c>
      <c r="AE910" s="3" t="str">
        <f t="shared" si="91"/>
        <v/>
      </c>
      <c r="AF910" s="3" t="e">
        <f>IF($AE910='๑. ข้อมูลทั่วไป ๑'!$C$20,Info!$AD910,"")</f>
        <v>#NUM!</v>
      </c>
    </row>
    <row r="911" spans="14:32" ht="14.5" customHeight="1">
      <c r="N911">
        <v>908</v>
      </c>
      <c r="O911" s="4">
        <v>18130</v>
      </c>
      <c r="P911" s="3" t="s">
        <v>2109</v>
      </c>
      <c r="Q911" s="3" t="s">
        <v>1854</v>
      </c>
      <c r="R911" s="3" t="s">
        <v>473</v>
      </c>
      <c r="S911" s="3" t="s">
        <v>2100</v>
      </c>
      <c r="T911" s="3" t="str">
        <f t="shared" si="86"/>
        <v>โคกใหญ่บ้านหมอสระบุรี</v>
      </c>
      <c r="U911" s="3" t="s">
        <v>232</v>
      </c>
      <c r="V911" s="3" t="str">
        <f t="shared" si="87"/>
        <v/>
      </c>
      <c r="W911" s="3" t="e">
        <f t="shared" si="88"/>
        <v>#NUM!</v>
      </c>
      <c r="X911" s="3" t="str">
        <f t="shared" si="89"/>
        <v/>
      </c>
      <c r="Z911" s="2">
        <v>908</v>
      </c>
      <c r="AA911" s="3" t="s">
        <v>2110</v>
      </c>
      <c r="AB911" s="3" t="s">
        <v>513</v>
      </c>
      <c r="AC911" s="3" t="str">
        <f>IF(AB911='๑. ข้อมูลทั่วไป ๑'!$C$19,$Z911,"")</f>
        <v/>
      </c>
      <c r="AD911" s="3" t="e">
        <f t="shared" si="90"/>
        <v>#NUM!</v>
      </c>
      <c r="AE911" s="3" t="str">
        <f t="shared" si="91"/>
        <v/>
      </c>
      <c r="AF911" s="3" t="e">
        <f>IF($AE911='๑. ข้อมูลทั่วไป ๑'!$C$20,Info!$AD911,"")</f>
        <v>#NUM!</v>
      </c>
    </row>
    <row r="912" spans="14:32" ht="14.5" customHeight="1">
      <c r="N912">
        <v>909</v>
      </c>
      <c r="O912" s="4">
        <v>18130</v>
      </c>
      <c r="P912" s="3" t="s">
        <v>2111</v>
      </c>
      <c r="Q912" s="3" t="s">
        <v>1854</v>
      </c>
      <c r="R912" s="3" t="s">
        <v>473</v>
      </c>
      <c r="S912" s="3" t="s">
        <v>2100</v>
      </c>
      <c r="T912" s="3" t="str">
        <f t="shared" si="86"/>
        <v>ไผ่ขวางบ้านหมอสระบุรี</v>
      </c>
      <c r="U912" s="3" t="s">
        <v>232</v>
      </c>
      <c r="V912" s="3" t="str">
        <f t="shared" si="87"/>
        <v/>
      </c>
      <c r="W912" s="3" t="e">
        <f t="shared" si="88"/>
        <v>#NUM!</v>
      </c>
      <c r="X912" s="3" t="str">
        <f t="shared" si="89"/>
        <v/>
      </c>
      <c r="Z912" s="2">
        <v>909</v>
      </c>
      <c r="AA912" s="3" t="s">
        <v>2112</v>
      </c>
      <c r="AB912" s="3" t="s">
        <v>513</v>
      </c>
      <c r="AC912" s="3" t="str">
        <f>IF(AB912='๑. ข้อมูลทั่วไป ๑'!$C$19,$Z912,"")</f>
        <v/>
      </c>
      <c r="AD912" s="3" t="e">
        <f t="shared" si="90"/>
        <v>#NUM!</v>
      </c>
      <c r="AE912" s="3" t="str">
        <f t="shared" si="91"/>
        <v/>
      </c>
      <c r="AF912" s="3" t="e">
        <f>IF($AE912='๑. ข้อมูลทั่วไป ๑'!$C$20,Info!$AD912,"")</f>
        <v>#NUM!</v>
      </c>
    </row>
    <row r="913" spans="14:32" ht="14.5" customHeight="1">
      <c r="N913">
        <v>910</v>
      </c>
      <c r="O913" s="4">
        <v>18270</v>
      </c>
      <c r="P913" s="3" t="s">
        <v>2113</v>
      </c>
      <c r="Q913" s="3" t="s">
        <v>1854</v>
      </c>
      <c r="R913" s="3" t="s">
        <v>473</v>
      </c>
      <c r="S913" s="3" t="s">
        <v>2100</v>
      </c>
      <c r="T913" s="3" t="str">
        <f t="shared" si="86"/>
        <v>บ้านครัวบ้านหมอสระบุรี</v>
      </c>
      <c r="U913" s="3" t="s">
        <v>232</v>
      </c>
      <c r="V913" s="3" t="str">
        <f t="shared" si="87"/>
        <v/>
      </c>
      <c r="W913" s="3" t="e">
        <f t="shared" si="88"/>
        <v>#NUM!</v>
      </c>
      <c r="X913" s="3" t="str">
        <f t="shared" si="89"/>
        <v/>
      </c>
      <c r="Z913" s="2">
        <v>910</v>
      </c>
      <c r="AA913" s="3" t="s">
        <v>2114</v>
      </c>
      <c r="AB913" s="3" t="s">
        <v>513</v>
      </c>
      <c r="AC913" s="3" t="str">
        <f>IF(AB913='๑. ข้อมูลทั่วไป ๑'!$C$19,$Z913,"")</f>
        <v/>
      </c>
      <c r="AD913" s="3" t="e">
        <f t="shared" si="90"/>
        <v>#NUM!</v>
      </c>
      <c r="AE913" s="3" t="str">
        <f t="shared" si="91"/>
        <v/>
      </c>
      <c r="AF913" s="3" t="e">
        <f>IF($AE913='๑. ข้อมูลทั่วไป ๑'!$C$20,Info!$AD913,"")</f>
        <v>#NUM!</v>
      </c>
    </row>
    <row r="914" spans="14:32" ht="14.5" customHeight="1">
      <c r="N914">
        <v>911</v>
      </c>
      <c r="O914" s="4">
        <v>18130</v>
      </c>
      <c r="P914" s="3" t="s">
        <v>1081</v>
      </c>
      <c r="Q914" s="3" t="s">
        <v>1854</v>
      </c>
      <c r="R914" s="3" t="s">
        <v>473</v>
      </c>
      <c r="S914" s="3" t="s">
        <v>2100</v>
      </c>
      <c r="T914" s="3" t="str">
        <f t="shared" si="86"/>
        <v>หนองบัวบ้านหมอสระบุรี</v>
      </c>
      <c r="U914" s="3" t="s">
        <v>232</v>
      </c>
      <c r="V914" s="3" t="str">
        <f t="shared" si="87"/>
        <v/>
      </c>
      <c r="W914" s="3" t="e">
        <f t="shared" si="88"/>
        <v>#NUM!</v>
      </c>
      <c r="X914" s="3" t="str">
        <f t="shared" si="89"/>
        <v/>
      </c>
      <c r="Z914" s="2">
        <v>911</v>
      </c>
      <c r="AA914" s="3" t="s">
        <v>2115</v>
      </c>
      <c r="AB914" s="3" t="s">
        <v>513</v>
      </c>
      <c r="AC914" s="3" t="str">
        <f>IF(AB914='๑. ข้อมูลทั่วไป ๑'!$C$19,$Z914,"")</f>
        <v/>
      </c>
      <c r="AD914" s="3" t="e">
        <f t="shared" si="90"/>
        <v>#NUM!</v>
      </c>
      <c r="AE914" s="3" t="str">
        <f t="shared" si="91"/>
        <v/>
      </c>
      <c r="AF914" s="3" t="e">
        <f>IF($AE914='๑. ข้อมูลทั่วไป ๑'!$C$20,Info!$AD914,"")</f>
        <v>#NUM!</v>
      </c>
    </row>
    <row r="915" spans="14:32" ht="14.5" customHeight="1">
      <c r="N915">
        <v>912</v>
      </c>
      <c r="O915" s="4">
        <v>18210</v>
      </c>
      <c r="P915" s="3" t="s">
        <v>1852</v>
      </c>
      <c r="Q915" s="3" t="s">
        <v>1852</v>
      </c>
      <c r="R915" s="3" t="s">
        <v>473</v>
      </c>
      <c r="S915" s="3" t="s">
        <v>2116</v>
      </c>
      <c r="T915" s="3" t="str">
        <f t="shared" si="86"/>
        <v>ดอนพุดดอนพุดสระบุรี</v>
      </c>
      <c r="U915" s="3" t="s">
        <v>232</v>
      </c>
      <c r="V915" s="3" t="str">
        <f t="shared" si="87"/>
        <v/>
      </c>
      <c r="W915" s="3" t="e">
        <f t="shared" si="88"/>
        <v>#NUM!</v>
      </c>
      <c r="X915" s="3" t="str">
        <f t="shared" si="89"/>
        <v/>
      </c>
      <c r="Z915" s="2">
        <v>912</v>
      </c>
      <c r="AA915" s="3" t="s">
        <v>2117</v>
      </c>
      <c r="AB915" s="3" t="s">
        <v>513</v>
      </c>
      <c r="AC915" s="3" t="str">
        <f>IF(AB915='๑. ข้อมูลทั่วไป ๑'!$C$19,$Z915,"")</f>
        <v/>
      </c>
      <c r="AD915" s="3" t="e">
        <f t="shared" si="90"/>
        <v>#NUM!</v>
      </c>
      <c r="AE915" s="3" t="str">
        <f t="shared" si="91"/>
        <v/>
      </c>
      <c r="AF915" s="3" t="e">
        <f>IF($AE915='๑. ข้อมูลทั่วไป ๑'!$C$20,Info!$AD915,"")</f>
        <v>#NUM!</v>
      </c>
    </row>
    <row r="916" spans="14:32" ht="14.5" customHeight="1">
      <c r="N916">
        <v>913</v>
      </c>
      <c r="O916" s="4">
        <v>18210</v>
      </c>
      <c r="P916" s="3" t="s">
        <v>2118</v>
      </c>
      <c r="Q916" s="3" t="s">
        <v>1852</v>
      </c>
      <c r="R916" s="3" t="s">
        <v>473</v>
      </c>
      <c r="S916" s="3" t="s">
        <v>2116</v>
      </c>
      <c r="T916" s="3" t="str">
        <f t="shared" si="86"/>
        <v>ไผ่หลิ่วดอนพุดสระบุรี</v>
      </c>
      <c r="U916" s="3" t="s">
        <v>232</v>
      </c>
      <c r="V916" s="3" t="str">
        <f t="shared" si="87"/>
        <v/>
      </c>
      <c r="W916" s="3" t="e">
        <f t="shared" si="88"/>
        <v>#NUM!</v>
      </c>
      <c r="X916" s="3" t="str">
        <f t="shared" si="89"/>
        <v/>
      </c>
      <c r="Z916" s="2">
        <v>913</v>
      </c>
      <c r="AA916" s="3" t="s">
        <v>2119</v>
      </c>
      <c r="AB916" s="3" t="s">
        <v>513</v>
      </c>
      <c r="AC916" s="3" t="str">
        <f>IF(AB916='๑. ข้อมูลทั่วไป ๑'!$C$19,$Z916,"")</f>
        <v/>
      </c>
      <c r="AD916" s="3" t="e">
        <f t="shared" si="90"/>
        <v>#NUM!</v>
      </c>
      <c r="AE916" s="3" t="str">
        <f t="shared" si="91"/>
        <v/>
      </c>
      <c r="AF916" s="3" t="e">
        <f>IF($AE916='๑. ข้อมูลทั่วไป ๑'!$C$20,Info!$AD916,"")</f>
        <v>#NUM!</v>
      </c>
    </row>
    <row r="917" spans="14:32" ht="14.5" customHeight="1">
      <c r="N917">
        <v>914</v>
      </c>
      <c r="O917" s="4">
        <v>18210</v>
      </c>
      <c r="P917" s="3" t="s">
        <v>1129</v>
      </c>
      <c r="Q917" s="3" t="s">
        <v>1852</v>
      </c>
      <c r="R917" s="3" t="s">
        <v>473</v>
      </c>
      <c r="S917" s="3" t="s">
        <v>2116</v>
      </c>
      <c r="T917" s="3" t="str">
        <f t="shared" si="86"/>
        <v>บ้านหลวงดอนพุดสระบุรี</v>
      </c>
      <c r="U917" s="3" t="s">
        <v>232</v>
      </c>
      <c r="V917" s="3" t="str">
        <f t="shared" si="87"/>
        <v/>
      </c>
      <c r="W917" s="3" t="e">
        <f t="shared" si="88"/>
        <v>#NUM!</v>
      </c>
      <c r="X917" s="3" t="str">
        <f t="shared" si="89"/>
        <v/>
      </c>
      <c r="Z917" s="2">
        <v>914</v>
      </c>
      <c r="AA917" s="3" t="s">
        <v>2120</v>
      </c>
      <c r="AB917" s="3" t="s">
        <v>513</v>
      </c>
      <c r="AC917" s="3" t="str">
        <f>IF(AB917='๑. ข้อมูลทั่วไป ๑'!$C$19,$Z917,"")</f>
        <v/>
      </c>
      <c r="AD917" s="3" t="e">
        <f t="shared" si="90"/>
        <v>#NUM!</v>
      </c>
      <c r="AE917" s="3" t="str">
        <f t="shared" si="91"/>
        <v/>
      </c>
      <c r="AF917" s="3" t="e">
        <f>IF($AE917='๑. ข้อมูลทั่วไป ๑'!$C$20,Info!$AD917,"")</f>
        <v>#NUM!</v>
      </c>
    </row>
    <row r="918" spans="14:32" ht="14.5" customHeight="1">
      <c r="N918">
        <v>915</v>
      </c>
      <c r="O918" s="4">
        <v>18210</v>
      </c>
      <c r="P918" s="3" t="s">
        <v>2121</v>
      </c>
      <c r="Q918" s="3" t="s">
        <v>1852</v>
      </c>
      <c r="R918" s="3" t="s">
        <v>473</v>
      </c>
      <c r="S918" s="3" t="s">
        <v>2116</v>
      </c>
      <c r="T918" s="3" t="str">
        <f t="shared" si="86"/>
        <v>ดงตะงาวดอนพุดสระบุรี</v>
      </c>
      <c r="U918" s="3" t="s">
        <v>232</v>
      </c>
      <c r="V918" s="3" t="str">
        <f t="shared" si="87"/>
        <v/>
      </c>
      <c r="W918" s="3" t="e">
        <f t="shared" si="88"/>
        <v>#NUM!</v>
      </c>
      <c r="X918" s="3" t="str">
        <f t="shared" si="89"/>
        <v/>
      </c>
      <c r="Z918" s="2">
        <v>915</v>
      </c>
      <c r="AA918" s="3" t="s">
        <v>2122</v>
      </c>
      <c r="AB918" s="3" t="s">
        <v>513</v>
      </c>
      <c r="AC918" s="3" t="str">
        <f>IF(AB918='๑. ข้อมูลทั่วไป ๑'!$C$19,$Z918,"")</f>
        <v/>
      </c>
      <c r="AD918" s="3" t="e">
        <f t="shared" si="90"/>
        <v>#NUM!</v>
      </c>
      <c r="AE918" s="3" t="str">
        <f t="shared" si="91"/>
        <v/>
      </c>
      <c r="AF918" s="3" t="e">
        <f>IF($AE918='๑. ข้อมูลทั่วไป ๑'!$C$20,Info!$AD918,"")</f>
        <v>#NUM!</v>
      </c>
    </row>
    <row r="919" spans="14:32" ht="14.5" customHeight="1">
      <c r="N919">
        <v>916</v>
      </c>
      <c r="O919" s="4">
        <v>18190</v>
      </c>
      <c r="P919" s="3" t="s">
        <v>1871</v>
      </c>
      <c r="Q919" s="3" t="s">
        <v>1871</v>
      </c>
      <c r="R919" s="3" t="s">
        <v>473</v>
      </c>
      <c r="S919" s="3" t="s">
        <v>2123</v>
      </c>
      <c r="T919" s="3" t="str">
        <f t="shared" si="86"/>
        <v>หนองโดนหนองโดนสระบุรี</v>
      </c>
      <c r="U919" s="3" t="s">
        <v>232</v>
      </c>
      <c r="V919" s="3" t="str">
        <f t="shared" si="87"/>
        <v/>
      </c>
      <c r="W919" s="3" t="e">
        <f t="shared" si="88"/>
        <v>#NUM!</v>
      </c>
      <c r="X919" s="3" t="str">
        <f t="shared" si="89"/>
        <v/>
      </c>
      <c r="Z919" s="2">
        <v>916</v>
      </c>
      <c r="AA919" s="3" t="s">
        <v>2124</v>
      </c>
      <c r="AB919" s="3" t="s">
        <v>513</v>
      </c>
      <c r="AC919" s="3" t="str">
        <f>IF(AB919='๑. ข้อมูลทั่วไป ๑'!$C$19,$Z919,"")</f>
        <v/>
      </c>
      <c r="AD919" s="3" t="e">
        <f t="shared" si="90"/>
        <v>#NUM!</v>
      </c>
      <c r="AE919" s="3" t="str">
        <f t="shared" si="91"/>
        <v/>
      </c>
      <c r="AF919" s="3" t="e">
        <f>IF($AE919='๑. ข้อมูลทั่วไป ๑'!$C$20,Info!$AD919,"")</f>
        <v>#NUM!</v>
      </c>
    </row>
    <row r="920" spans="14:32" ht="14.5" customHeight="1">
      <c r="N920">
        <v>917</v>
      </c>
      <c r="O920" s="4">
        <v>18190</v>
      </c>
      <c r="P920" s="3" t="s">
        <v>2125</v>
      </c>
      <c r="Q920" s="3" t="s">
        <v>1871</v>
      </c>
      <c r="R920" s="3" t="s">
        <v>473</v>
      </c>
      <c r="S920" s="3" t="s">
        <v>2123</v>
      </c>
      <c r="T920" s="3" t="str">
        <f t="shared" si="86"/>
        <v>บ้านกลับหนองโดนสระบุรี</v>
      </c>
      <c r="U920" s="3" t="s">
        <v>232</v>
      </c>
      <c r="V920" s="3" t="str">
        <f t="shared" si="87"/>
        <v/>
      </c>
      <c r="W920" s="3" t="e">
        <f t="shared" si="88"/>
        <v>#NUM!</v>
      </c>
      <c r="X920" s="3" t="str">
        <f t="shared" si="89"/>
        <v/>
      </c>
      <c r="Z920" s="2">
        <v>917</v>
      </c>
      <c r="AA920" s="3" t="s">
        <v>2126</v>
      </c>
      <c r="AB920" s="3" t="s">
        <v>513</v>
      </c>
      <c r="AC920" s="3" t="str">
        <f>IF(AB920='๑. ข้อมูลทั่วไป ๑'!$C$19,$Z920,"")</f>
        <v/>
      </c>
      <c r="AD920" s="3" t="e">
        <f t="shared" si="90"/>
        <v>#NUM!</v>
      </c>
      <c r="AE920" s="3" t="str">
        <f t="shared" si="91"/>
        <v/>
      </c>
      <c r="AF920" s="3" t="e">
        <f>IF($AE920='๑. ข้อมูลทั่วไป ๑'!$C$20,Info!$AD920,"")</f>
        <v>#NUM!</v>
      </c>
    </row>
    <row r="921" spans="14:32" ht="14.5" customHeight="1">
      <c r="N921">
        <v>918</v>
      </c>
      <c r="O921" s="4">
        <v>18190</v>
      </c>
      <c r="P921" s="3" t="s">
        <v>1369</v>
      </c>
      <c r="Q921" s="3" t="s">
        <v>1871</v>
      </c>
      <c r="R921" s="3" t="s">
        <v>473</v>
      </c>
      <c r="S921" s="3" t="s">
        <v>2123</v>
      </c>
      <c r="T921" s="3" t="str">
        <f t="shared" si="86"/>
        <v>ดอนทองหนองโดนสระบุรี</v>
      </c>
      <c r="U921" s="3" t="s">
        <v>232</v>
      </c>
      <c r="V921" s="3" t="str">
        <f t="shared" si="87"/>
        <v/>
      </c>
      <c r="W921" s="3" t="e">
        <f t="shared" si="88"/>
        <v>#NUM!</v>
      </c>
      <c r="X921" s="3" t="str">
        <f t="shared" si="89"/>
        <v/>
      </c>
      <c r="Z921" s="2">
        <v>918</v>
      </c>
      <c r="AA921" s="3" t="s">
        <v>2127</v>
      </c>
      <c r="AB921" s="3" t="s">
        <v>513</v>
      </c>
      <c r="AC921" s="3" t="str">
        <f>IF(AB921='๑. ข้อมูลทั่วไป ๑'!$C$19,$Z921,"")</f>
        <v/>
      </c>
      <c r="AD921" s="3" t="e">
        <f t="shared" si="90"/>
        <v>#NUM!</v>
      </c>
      <c r="AE921" s="3" t="str">
        <f t="shared" si="91"/>
        <v/>
      </c>
      <c r="AF921" s="3" t="e">
        <f>IF($AE921='๑. ข้อมูลทั่วไป ๑'!$C$20,Info!$AD921,"")</f>
        <v>#NUM!</v>
      </c>
    </row>
    <row r="922" spans="14:32" ht="14.5" customHeight="1">
      <c r="N922">
        <v>919</v>
      </c>
      <c r="O922" s="4">
        <v>18190</v>
      </c>
      <c r="P922" s="3" t="s">
        <v>2128</v>
      </c>
      <c r="Q922" s="3" t="s">
        <v>1871</v>
      </c>
      <c r="R922" s="3" t="s">
        <v>473</v>
      </c>
      <c r="S922" s="3" t="s">
        <v>2123</v>
      </c>
      <c r="T922" s="3" t="str">
        <f t="shared" si="86"/>
        <v>บ้านโปร่งหนองโดนสระบุรี</v>
      </c>
      <c r="U922" s="3" t="s">
        <v>232</v>
      </c>
      <c r="V922" s="3" t="str">
        <f t="shared" si="87"/>
        <v/>
      </c>
      <c r="W922" s="3" t="e">
        <f t="shared" si="88"/>
        <v>#NUM!</v>
      </c>
      <c r="X922" s="3" t="str">
        <f t="shared" si="89"/>
        <v/>
      </c>
      <c r="Z922" s="2">
        <v>919</v>
      </c>
      <c r="AA922" s="3" t="s">
        <v>2129</v>
      </c>
      <c r="AB922" s="3" t="s">
        <v>513</v>
      </c>
      <c r="AC922" s="3" t="str">
        <f>IF(AB922='๑. ข้อมูลทั่วไป ๑'!$C$19,$Z922,"")</f>
        <v/>
      </c>
      <c r="AD922" s="3" t="e">
        <f t="shared" si="90"/>
        <v>#NUM!</v>
      </c>
      <c r="AE922" s="3" t="str">
        <f t="shared" si="91"/>
        <v/>
      </c>
      <c r="AF922" s="3" t="e">
        <f>IF($AE922='๑. ข้อมูลทั่วไป ๑'!$C$20,Info!$AD922,"")</f>
        <v>#NUM!</v>
      </c>
    </row>
    <row r="923" spans="14:32" ht="14.5" customHeight="1">
      <c r="N923">
        <v>920</v>
      </c>
      <c r="O923" s="4">
        <v>18120</v>
      </c>
      <c r="P923" s="3" t="s">
        <v>1855</v>
      </c>
      <c r="Q923" s="3" t="s">
        <v>1855</v>
      </c>
      <c r="R923" s="3" t="s">
        <v>473</v>
      </c>
      <c r="S923" s="3" t="s">
        <v>2130</v>
      </c>
      <c r="T923" s="3" t="str">
        <f t="shared" si="86"/>
        <v>พระพุทธบาทพระพุทธบาทสระบุรี</v>
      </c>
      <c r="U923" s="3" t="s">
        <v>232</v>
      </c>
      <c r="V923" s="3" t="str">
        <f t="shared" si="87"/>
        <v/>
      </c>
      <c r="W923" s="3" t="e">
        <f t="shared" si="88"/>
        <v>#NUM!</v>
      </c>
      <c r="X923" s="3" t="str">
        <f t="shared" si="89"/>
        <v/>
      </c>
      <c r="Z923" s="2">
        <v>920</v>
      </c>
      <c r="AA923" s="3" t="s">
        <v>2131</v>
      </c>
      <c r="AB923" s="3" t="s">
        <v>513</v>
      </c>
      <c r="AC923" s="3" t="str">
        <f>IF(AB923='๑. ข้อมูลทั่วไป ๑'!$C$19,$Z923,"")</f>
        <v/>
      </c>
      <c r="AD923" s="3" t="e">
        <f t="shared" si="90"/>
        <v>#NUM!</v>
      </c>
      <c r="AE923" s="3" t="str">
        <f t="shared" si="91"/>
        <v/>
      </c>
      <c r="AF923" s="3" t="e">
        <f>IF($AE923='๑. ข้อมูลทั่วไป ๑'!$C$20,Info!$AD923,"")</f>
        <v>#NUM!</v>
      </c>
    </row>
    <row r="924" spans="14:32" ht="14.5" customHeight="1">
      <c r="N924">
        <v>921</v>
      </c>
      <c r="O924" s="4">
        <v>18120</v>
      </c>
      <c r="P924" s="3" t="s">
        <v>2132</v>
      </c>
      <c r="Q924" s="3" t="s">
        <v>1855</v>
      </c>
      <c r="R924" s="3" t="s">
        <v>473</v>
      </c>
      <c r="S924" s="3" t="s">
        <v>2130</v>
      </c>
      <c r="T924" s="3" t="str">
        <f t="shared" si="86"/>
        <v>ขุนโขลนพระพุทธบาทสระบุรี</v>
      </c>
      <c r="U924" s="3" t="s">
        <v>232</v>
      </c>
      <c r="V924" s="3" t="str">
        <f t="shared" si="87"/>
        <v/>
      </c>
      <c r="W924" s="3" t="e">
        <f t="shared" si="88"/>
        <v>#NUM!</v>
      </c>
      <c r="X924" s="3" t="str">
        <f t="shared" si="89"/>
        <v/>
      </c>
      <c r="Z924" s="2">
        <v>921</v>
      </c>
      <c r="AA924" s="3" t="s">
        <v>2133</v>
      </c>
      <c r="AB924" s="3" t="s">
        <v>513</v>
      </c>
      <c r="AC924" s="3" t="str">
        <f>IF(AB924='๑. ข้อมูลทั่วไป ๑'!$C$19,$Z924,"")</f>
        <v/>
      </c>
      <c r="AD924" s="3" t="e">
        <f t="shared" si="90"/>
        <v>#NUM!</v>
      </c>
      <c r="AE924" s="3" t="str">
        <f t="shared" si="91"/>
        <v/>
      </c>
      <c r="AF924" s="3" t="e">
        <f>IF($AE924='๑. ข้อมูลทั่วไป ๑'!$C$20,Info!$AD924,"")</f>
        <v>#NUM!</v>
      </c>
    </row>
    <row r="925" spans="14:32" ht="14.5" customHeight="1">
      <c r="N925">
        <v>922</v>
      </c>
      <c r="O925" s="4">
        <v>18120</v>
      </c>
      <c r="P925" s="3" t="s">
        <v>2134</v>
      </c>
      <c r="Q925" s="3" t="s">
        <v>1855</v>
      </c>
      <c r="R925" s="3" t="s">
        <v>473</v>
      </c>
      <c r="S925" s="3" t="s">
        <v>2130</v>
      </c>
      <c r="T925" s="3" t="str">
        <f t="shared" si="86"/>
        <v>ธารเกษมพระพุทธบาทสระบุรี</v>
      </c>
      <c r="U925" s="3" t="s">
        <v>232</v>
      </c>
      <c r="V925" s="3" t="str">
        <f t="shared" si="87"/>
        <v/>
      </c>
      <c r="W925" s="3" t="e">
        <f t="shared" si="88"/>
        <v>#NUM!</v>
      </c>
      <c r="X925" s="3" t="str">
        <f t="shared" si="89"/>
        <v/>
      </c>
      <c r="Z925" s="2">
        <v>922</v>
      </c>
      <c r="AA925" s="3" t="s">
        <v>2135</v>
      </c>
      <c r="AB925" s="3" t="s">
        <v>513</v>
      </c>
      <c r="AC925" s="3" t="str">
        <f>IF(AB925='๑. ข้อมูลทั่วไป ๑'!$C$19,$Z925,"")</f>
        <v/>
      </c>
      <c r="AD925" s="3" t="e">
        <f t="shared" si="90"/>
        <v>#NUM!</v>
      </c>
      <c r="AE925" s="3" t="str">
        <f t="shared" si="91"/>
        <v/>
      </c>
      <c r="AF925" s="3" t="e">
        <f>IF($AE925='๑. ข้อมูลทั่วไป ๑'!$C$20,Info!$AD925,"")</f>
        <v>#NUM!</v>
      </c>
    </row>
    <row r="926" spans="14:32" ht="14.5" customHeight="1">
      <c r="N926">
        <v>923</v>
      </c>
      <c r="O926" s="4">
        <v>18120</v>
      </c>
      <c r="P926" s="3" t="s">
        <v>2136</v>
      </c>
      <c r="Q926" s="3" t="s">
        <v>1855</v>
      </c>
      <c r="R926" s="3" t="s">
        <v>473</v>
      </c>
      <c r="S926" s="3" t="s">
        <v>2130</v>
      </c>
      <c r="T926" s="3" t="str">
        <f t="shared" si="86"/>
        <v>นายาวพระพุทธบาทสระบุรี</v>
      </c>
      <c r="U926" s="3" t="s">
        <v>232</v>
      </c>
      <c r="V926" s="3" t="str">
        <f t="shared" si="87"/>
        <v/>
      </c>
      <c r="W926" s="3" t="e">
        <f t="shared" si="88"/>
        <v>#NUM!</v>
      </c>
      <c r="X926" s="3" t="str">
        <f t="shared" si="89"/>
        <v/>
      </c>
      <c r="Z926" s="2">
        <v>923</v>
      </c>
      <c r="AA926" s="3" t="s">
        <v>2137</v>
      </c>
      <c r="AB926" s="3" t="s">
        <v>513</v>
      </c>
      <c r="AC926" s="3" t="str">
        <f>IF(AB926='๑. ข้อมูลทั่วไป ๑'!$C$19,$Z926,"")</f>
        <v/>
      </c>
      <c r="AD926" s="3" t="e">
        <f t="shared" si="90"/>
        <v>#NUM!</v>
      </c>
      <c r="AE926" s="3" t="str">
        <f t="shared" si="91"/>
        <v/>
      </c>
      <c r="AF926" s="3" t="e">
        <f>IF($AE926='๑. ข้อมูลทั่วไป ๑'!$C$20,Info!$AD926,"")</f>
        <v>#NUM!</v>
      </c>
    </row>
    <row r="927" spans="14:32" ht="14.5" customHeight="1">
      <c r="N927">
        <v>924</v>
      </c>
      <c r="O927" s="4">
        <v>18120</v>
      </c>
      <c r="P927" s="3" t="s">
        <v>2138</v>
      </c>
      <c r="Q927" s="3" t="s">
        <v>1855</v>
      </c>
      <c r="R927" s="3" t="s">
        <v>473</v>
      </c>
      <c r="S927" s="3" t="s">
        <v>2130</v>
      </c>
      <c r="T927" s="3" t="str">
        <f t="shared" si="86"/>
        <v>พุคำจานพระพุทธบาทสระบุรี</v>
      </c>
      <c r="U927" s="3" t="s">
        <v>232</v>
      </c>
      <c r="V927" s="3" t="str">
        <f t="shared" si="87"/>
        <v/>
      </c>
      <c r="W927" s="3" t="e">
        <f t="shared" si="88"/>
        <v>#NUM!</v>
      </c>
      <c r="X927" s="3" t="str">
        <f t="shared" si="89"/>
        <v/>
      </c>
      <c r="Z927" s="2">
        <v>924</v>
      </c>
      <c r="AA927" s="3" t="s">
        <v>2139</v>
      </c>
      <c r="AB927" s="3" t="s">
        <v>513</v>
      </c>
      <c r="AC927" s="3" t="str">
        <f>IF(AB927='๑. ข้อมูลทั่วไป ๑'!$C$19,$Z927,"")</f>
        <v/>
      </c>
      <c r="AD927" s="3" t="e">
        <f t="shared" si="90"/>
        <v>#NUM!</v>
      </c>
      <c r="AE927" s="3" t="str">
        <f t="shared" si="91"/>
        <v/>
      </c>
      <c r="AF927" s="3" t="e">
        <f>IF($AE927='๑. ข้อมูลทั่วไป ๑'!$C$20,Info!$AD927,"")</f>
        <v>#NUM!</v>
      </c>
    </row>
    <row r="928" spans="14:32" ht="14.5" customHeight="1">
      <c r="N928">
        <v>925</v>
      </c>
      <c r="O928" s="4">
        <v>18120</v>
      </c>
      <c r="P928" s="3" t="s">
        <v>502</v>
      </c>
      <c r="Q928" s="3" t="s">
        <v>1855</v>
      </c>
      <c r="R928" s="3" t="s">
        <v>473</v>
      </c>
      <c r="S928" s="3" t="s">
        <v>2130</v>
      </c>
      <c r="T928" s="3" t="str">
        <f t="shared" si="86"/>
        <v>เขาวงพระพุทธบาทสระบุรี</v>
      </c>
      <c r="U928" s="3" t="s">
        <v>232</v>
      </c>
      <c r="V928" s="3" t="str">
        <f t="shared" si="87"/>
        <v/>
      </c>
      <c r="W928" s="3" t="e">
        <f t="shared" si="88"/>
        <v>#NUM!</v>
      </c>
      <c r="X928" s="3" t="str">
        <f t="shared" si="89"/>
        <v/>
      </c>
      <c r="Z928" s="2">
        <v>925</v>
      </c>
      <c r="AA928" s="3" t="s">
        <v>2140</v>
      </c>
      <c r="AB928" s="3" t="s">
        <v>513</v>
      </c>
      <c r="AC928" s="3" t="str">
        <f>IF(AB928='๑. ข้อมูลทั่วไป ๑'!$C$19,$Z928,"")</f>
        <v/>
      </c>
      <c r="AD928" s="3" t="e">
        <f t="shared" si="90"/>
        <v>#NUM!</v>
      </c>
      <c r="AE928" s="3" t="str">
        <f t="shared" si="91"/>
        <v/>
      </c>
      <c r="AF928" s="3" t="e">
        <f>IF($AE928='๑. ข้อมูลทั่วไป ๑'!$C$20,Info!$AD928,"")</f>
        <v>#NUM!</v>
      </c>
    </row>
    <row r="929" spans="14:32" ht="14.5" customHeight="1">
      <c r="N929">
        <v>926</v>
      </c>
      <c r="O929" s="4">
        <v>18120</v>
      </c>
      <c r="P929" s="3" t="s">
        <v>2141</v>
      </c>
      <c r="Q929" s="3" t="s">
        <v>1855</v>
      </c>
      <c r="R929" s="3" t="s">
        <v>473</v>
      </c>
      <c r="S929" s="3" t="s">
        <v>2130</v>
      </c>
      <c r="T929" s="3" t="str">
        <f t="shared" si="86"/>
        <v>ห้วยป่าหวายพระพุทธบาทสระบุรี</v>
      </c>
      <c r="U929" s="3" t="s">
        <v>232</v>
      </c>
      <c r="V929" s="3" t="str">
        <f t="shared" si="87"/>
        <v/>
      </c>
      <c r="W929" s="3" t="e">
        <f t="shared" si="88"/>
        <v>#NUM!</v>
      </c>
      <c r="X929" s="3" t="str">
        <f t="shared" si="89"/>
        <v/>
      </c>
      <c r="Z929" s="2">
        <v>926</v>
      </c>
      <c r="AA929" s="3" t="s">
        <v>808</v>
      </c>
      <c r="AB929" s="3" t="s">
        <v>513</v>
      </c>
      <c r="AC929" s="3" t="str">
        <f>IF(AB929='๑. ข้อมูลทั่วไป ๑'!$C$19,$Z929,"")</f>
        <v/>
      </c>
      <c r="AD929" s="3" t="e">
        <f t="shared" si="90"/>
        <v>#NUM!</v>
      </c>
      <c r="AE929" s="3" t="str">
        <f t="shared" si="91"/>
        <v/>
      </c>
      <c r="AF929" s="3" t="e">
        <f>IF($AE929='๑. ข้อมูลทั่วไป ๑'!$C$20,Info!$AD929,"")</f>
        <v>#NUM!</v>
      </c>
    </row>
    <row r="930" spans="14:32" ht="14.5" customHeight="1">
      <c r="N930">
        <v>927</v>
      </c>
      <c r="O930" s="4">
        <v>18120</v>
      </c>
      <c r="P930" s="3" t="s">
        <v>2142</v>
      </c>
      <c r="Q930" s="3" t="s">
        <v>1855</v>
      </c>
      <c r="R930" s="3" t="s">
        <v>473</v>
      </c>
      <c r="S930" s="3" t="s">
        <v>2130</v>
      </c>
      <c r="T930" s="3" t="str">
        <f t="shared" si="86"/>
        <v>พุกร่างพระพุทธบาทสระบุรี</v>
      </c>
      <c r="U930" s="3" t="s">
        <v>232</v>
      </c>
      <c r="V930" s="3" t="str">
        <f t="shared" si="87"/>
        <v/>
      </c>
      <c r="W930" s="3" t="e">
        <f t="shared" si="88"/>
        <v>#NUM!</v>
      </c>
      <c r="X930" s="3" t="str">
        <f t="shared" si="89"/>
        <v/>
      </c>
      <c r="Z930" s="2">
        <v>927</v>
      </c>
      <c r="AA930" s="3" t="s">
        <v>2143</v>
      </c>
      <c r="AB930" s="3" t="s">
        <v>513</v>
      </c>
      <c r="AC930" s="3" t="str">
        <f>IF(AB930='๑. ข้อมูลทั่วไป ๑'!$C$19,$Z930,"")</f>
        <v/>
      </c>
      <c r="AD930" s="3" t="e">
        <f t="shared" si="90"/>
        <v>#NUM!</v>
      </c>
      <c r="AE930" s="3" t="str">
        <f t="shared" si="91"/>
        <v/>
      </c>
      <c r="AF930" s="3" t="e">
        <f>IF($AE930='๑. ข้อมูลทั่วไป ๑'!$C$20,Info!$AD930,"")</f>
        <v>#NUM!</v>
      </c>
    </row>
    <row r="931" spans="14:32" ht="14.5" customHeight="1">
      <c r="N931">
        <v>928</v>
      </c>
      <c r="O931" s="4">
        <v>18120</v>
      </c>
      <c r="P931" s="3" t="s">
        <v>2144</v>
      </c>
      <c r="Q931" s="3" t="s">
        <v>1855</v>
      </c>
      <c r="R931" s="3" t="s">
        <v>473</v>
      </c>
      <c r="S931" s="3" t="s">
        <v>2130</v>
      </c>
      <c r="T931" s="3" t="str">
        <f t="shared" si="86"/>
        <v>หนองแกพระพุทธบาทสระบุรี</v>
      </c>
      <c r="U931" s="3" t="s">
        <v>232</v>
      </c>
      <c r="V931" s="3" t="str">
        <f t="shared" si="87"/>
        <v/>
      </c>
      <c r="W931" s="3" t="e">
        <f t="shared" si="88"/>
        <v>#NUM!</v>
      </c>
      <c r="X931" s="3" t="str">
        <f t="shared" si="89"/>
        <v/>
      </c>
      <c r="Z931" s="2">
        <v>928</v>
      </c>
      <c r="AA931" s="3" t="s">
        <v>2145</v>
      </c>
      <c r="AB931" s="3" t="s">
        <v>513</v>
      </c>
      <c r="AC931" s="3" t="str">
        <f>IF(AB931='๑. ข้อมูลทั่วไป ๑'!$C$19,$Z931,"")</f>
        <v/>
      </c>
      <c r="AD931" s="3" t="e">
        <f t="shared" si="90"/>
        <v>#NUM!</v>
      </c>
      <c r="AE931" s="3" t="str">
        <f t="shared" si="91"/>
        <v/>
      </c>
      <c r="AF931" s="3" t="e">
        <f>IF($AE931='๑. ข้อมูลทั่วไป ๑'!$C$20,Info!$AD931,"")</f>
        <v>#NUM!</v>
      </c>
    </row>
    <row r="932" spans="14:32" ht="14.5" customHeight="1">
      <c r="N932">
        <v>929</v>
      </c>
      <c r="O932" s="4">
        <v>18160</v>
      </c>
      <c r="P932" s="3" t="s">
        <v>1866</v>
      </c>
      <c r="Q932" s="3" t="s">
        <v>1866</v>
      </c>
      <c r="R932" s="3" t="s">
        <v>473</v>
      </c>
      <c r="S932" s="3" t="s">
        <v>2146</v>
      </c>
      <c r="T932" s="3" t="str">
        <f t="shared" si="86"/>
        <v>เสาไห้เสาไห้สระบุรี</v>
      </c>
      <c r="U932" s="3" t="s">
        <v>232</v>
      </c>
      <c r="V932" s="3" t="str">
        <f t="shared" si="87"/>
        <v/>
      </c>
      <c r="W932" s="3" t="e">
        <f t="shared" si="88"/>
        <v>#NUM!</v>
      </c>
      <c r="X932" s="3" t="str">
        <f t="shared" si="89"/>
        <v/>
      </c>
    </row>
    <row r="933" spans="14:32" ht="14.5" customHeight="1">
      <c r="N933">
        <v>930</v>
      </c>
      <c r="O933" s="4">
        <v>18160</v>
      </c>
      <c r="P933" s="3" t="s">
        <v>2147</v>
      </c>
      <c r="Q933" s="3" t="s">
        <v>1866</v>
      </c>
      <c r="R933" s="3" t="s">
        <v>473</v>
      </c>
      <c r="S933" s="3" t="s">
        <v>2146</v>
      </c>
      <c r="T933" s="3" t="str">
        <f t="shared" si="86"/>
        <v>บ้านยางเสาไห้สระบุรี</v>
      </c>
      <c r="U933" s="3" t="s">
        <v>232</v>
      </c>
      <c r="V933" s="3" t="str">
        <f t="shared" si="87"/>
        <v/>
      </c>
      <c r="W933" s="3" t="e">
        <f t="shared" si="88"/>
        <v>#NUM!</v>
      </c>
      <c r="X933" s="3" t="str">
        <f t="shared" si="89"/>
        <v/>
      </c>
    </row>
    <row r="934" spans="14:32" ht="14.5" customHeight="1">
      <c r="N934">
        <v>931</v>
      </c>
      <c r="O934" s="4">
        <v>18160</v>
      </c>
      <c r="P934" s="3" t="s">
        <v>2148</v>
      </c>
      <c r="Q934" s="3" t="s">
        <v>1866</v>
      </c>
      <c r="R934" s="3" t="s">
        <v>473</v>
      </c>
      <c r="S934" s="3" t="s">
        <v>2146</v>
      </c>
      <c r="T934" s="3" t="str">
        <f t="shared" si="86"/>
        <v>หัวปลวกเสาไห้สระบุรี</v>
      </c>
      <c r="U934" s="3" t="s">
        <v>232</v>
      </c>
      <c r="V934" s="3" t="str">
        <f t="shared" si="87"/>
        <v/>
      </c>
      <c r="W934" s="3" t="e">
        <f t="shared" si="88"/>
        <v>#NUM!</v>
      </c>
      <c r="X934" s="3" t="str">
        <f t="shared" si="89"/>
        <v/>
      </c>
    </row>
    <row r="935" spans="14:32" ht="14.5" customHeight="1">
      <c r="N935">
        <v>932</v>
      </c>
      <c r="O935" s="4">
        <v>18160</v>
      </c>
      <c r="P935" s="3" t="s">
        <v>2149</v>
      </c>
      <c r="Q935" s="3" t="s">
        <v>1866</v>
      </c>
      <c r="R935" s="3" t="s">
        <v>473</v>
      </c>
      <c r="S935" s="3" t="s">
        <v>2146</v>
      </c>
      <c r="T935" s="3" t="str">
        <f t="shared" si="86"/>
        <v>งิ้วงามเสาไห้สระบุรี</v>
      </c>
      <c r="U935" s="3" t="s">
        <v>232</v>
      </c>
      <c r="V935" s="3" t="str">
        <f t="shared" si="87"/>
        <v/>
      </c>
      <c r="W935" s="3" t="e">
        <f t="shared" si="88"/>
        <v>#NUM!</v>
      </c>
      <c r="X935" s="3" t="str">
        <f t="shared" si="89"/>
        <v/>
      </c>
    </row>
    <row r="936" spans="14:32" ht="14.5" customHeight="1">
      <c r="N936">
        <v>933</v>
      </c>
      <c r="O936" s="4">
        <v>18160</v>
      </c>
      <c r="P936" s="3" t="s">
        <v>2150</v>
      </c>
      <c r="Q936" s="3" t="s">
        <v>1866</v>
      </c>
      <c r="R936" s="3" t="s">
        <v>473</v>
      </c>
      <c r="S936" s="3" t="s">
        <v>2146</v>
      </c>
      <c r="T936" s="3" t="str">
        <f t="shared" si="86"/>
        <v>ศาลารีไทยเสาไห้สระบุรี</v>
      </c>
      <c r="U936" s="3" t="s">
        <v>232</v>
      </c>
      <c r="V936" s="3" t="str">
        <f t="shared" si="87"/>
        <v/>
      </c>
      <c r="W936" s="3" t="e">
        <f t="shared" si="88"/>
        <v>#NUM!</v>
      </c>
      <c r="X936" s="3" t="str">
        <f t="shared" si="89"/>
        <v/>
      </c>
    </row>
    <row r="937" spans="14:32" ht="14.5" customHeight="1">
      <c r="N937">
        <v>934</v>
      </c>
      <c r="O937" s="4">
        <v>18160</v>
      </c>
      <c r="P937" s="3" t="s">
        <v>2151</v>
      </c>
      <c r="Q937" s="3" t="s">
        <v>1866</v>
      </c>
      <c r="R937" s="3" t="s">
        <v>473</v>
      </c>
      <c r="S937" s="3" t="s">
        <v>2146</v>
      </c>
      <c r="T937" s="3" t="str">
        <f t="shared" si="86"/>
        <v>ต้นตาลเสาไห้สระบุรี</v>
      </c>
      <c r="U937" s="3" t="s">
        <v>232</v>
      </c>
      <c r="V937" s="3" t="str">
        <f t="shared" si="87"/>
        <v/>
      </c>
      <c r="W937" s="3" t="e">
        <f t="shared" si="88"/>
        <v>#NUM!</v>
      </c>
      <c r="X937" s="3" t="str">
        <f t="shared" si="89"/>
        <v/>
      </c>
    </row>
    <row r="938" spans="14:32" ht="14.5" customHeight="1">
      <c r="N938">
        <v>935</v>
      </c>
      <c r="O938" s="4">
        <v>18160</v>
      </c>
      <c r="P938" s="3" t="s">
        <v>1120</v>
      </c>
      <c r="Q938" s="3" t="s">
        <v>1866</v>
      </c>
      <c r="R938" s="3" t="s">
        <v>473</v>
      </c>
      <c r="S938" s="3" t="s">
        <v>2146</v>
      </c>
      <c r="T938" s="3" t="str">
        <f t="shared" si="86"/>
        <v>ท่าช้างเสาไห้สระบุรี</v>
      </c>
      <c r="U938" s="3" t="s">
        <v>232</v>
      </c>
      <c r="V938" s="3" t="str">
        <f t="shared" si="87"/>
        <v/>
      </c>
      <c r="W938" s="3" t="e">
        <f t="shared" si="88"/>
        <v>#NUM!</v>
      </c>
      <c r="X938" s="3" t="str">
        <f t="shared" si="89"/>
        <v/>
      </c>
    </row>
    <row r="939" spans="14:32" ht="14.5" customHeight="1">
      <c r="N939">
        <v>936</v>
      </c>
      <c r="O939" s="4">
        <v>18160</v>
      </c>
      <c r="P939" s="3" t="s">
        <v>2152</v>
      </c>
      <c r="Q939" s="3" t="s">
        <v>1866</v>
      </c>
      <c r="R939" s="3" t="s">
        <v>473</v>
      </c>
      <c r="S939" s="3" t="s">
        <v>2146</v>
      </c>
      <c r="T939" s="3" t="str">
        <f t="shared" si="86"/>
        <v>พระยาทดเสาไห้สระบุรี</v>
      </c>
      <c r="U939" s="3" t="s">
        <v>232</v>
      </c>
      <c r="V939" s="3" t="str">
        <f t="shared" si="87"/>
        <v/>
      </c>
      <c r="W939" s="3" t="e">
        <f t="shared" si="88"/>
        <v>#NUM!</v>
      </c>
      <c r="X939" s="3" t="str">
        <f t="shared" si="89"/>
        <v/>
      </c>
    </row>
    <row r="940" spans="14:32" ht="14.5" customHeight="1">
      <c r="N940">
        <v>937</v>
      </c>
      <c r="O940" s="4">
        <v>18160</v>
      </c>
      <c r="P940" s="3" t="s">
        <v>2153</v>
      </c>
      <c r="Q940" s="3" t="s">
        <v>1866</v>
      </c>
      <c r="R940" s="3" t="s">
        <v>473</v>
      </c>
      <c r="S940" s="3" t="s">
        <v>2146</v>
      </c>
      <c r="T940" s="3" t="str">
        <f t="shared" si="86"/>
        <v>ม่วงงามเสาไห้สระบุรี</v>
      </c>
      <c r="U940" s="3" t="s">
        <v>232</v>
      </c>
      <c r="V940" s="3" t="str">
        <f t="shared" si="87"/>
        <v/>
      </c>
      <c r="W940" s="3" t="e">
        <f t="shared" si="88"/>
        <v>#NUM!</v>
      </c>
      <c r="X940" s="3" t="str">
        <f t="shared" si="89"/>
        <v/>
      </c>
    </row>
    <row r="941" spans="14:32" ht="14.5" customHeight="1">
      <c r="N941">
        <v>938</v>
      </c>
      <c r="O941" s="4">
        <v>18160</v>
      </c>
      <c r="P941" s="3" t="s">
        <v>2154</v>
      </c>
      <c r="Q941" s="3" t="s">
        <v>1866</v>
      </c>
      <c r="R941" s="3" t="s">
        <v>473</v>
      </c>
      <c r="S941" s="3" t="s">
        <v>2146</v>
      </c>
      <c r="T941" s="3" t="str">
        <f t="shared" si="86"/>
        <v>เริงรางเสาไห้สระบุรี</v>
      </c>
      <c r="U941" s="3" t="s">
        <v>232</v>
      </c>
      <c r="V941" s="3" t="str">
        <f t="shared" si="87"/>
        <v/>
      </c>
      <c r="W941" s="3" t="e">
        <f t="shared" si="88"/>
        <v>#NUM!</v>
      </c>
      <c r="X941" s="3" t="str">
        <f t="shared" si="89"/>
        <v/>
      </c>
    </row>
    <row r="942" spans="14:32" ht="14.5" customHeight="1">
      <c r="N942">
        <v>939</v>
      </c>
      <c r="O942" s="4">
        <v>18160</v>
      </c>
      <c r="P942" s="3" t="s">
        <v>2155</v>
      </c>
      <c r="Q942" s="3" t="s">
        <v>1866</v>
      </c>
      <c r="R942" s="3" t="s">
        <v>473</v>
      </c>
      <c r="S942" s="3" t="s">
        <v>2146</v>
      </c>
      <c r="T942" s="3" t="str">
        <f t="shared" si="86"/>
        <v>เมืองเก่าเสาไห้สระบุรี</v>
      </c>
      <c r="U942" s="3" t="s">
        <v>232</v>
      </c>
      <c r="V942" s="3" t="str">
        <f t="shared" si="87"/>
        <v/>
      </c>
      <c r="W942" s="3" t="e">
        <f t="shared" si="88"/>
        <v>#NUM!</v>
      </c>
      <c r="X942" s="3" t="str">
        <f t="shared" si="89"/>
        <v/>
      </c>
    </row>
    <row r="943" spans="14:32" ht="14.5" customHeight="1">
      <c r="N943">
        <v>940</v>
      </c>
      <c r="O943" s="4">
        <v>18160</v>
      </c>
      <c r="P943" s="3" t="s">
        <v>2156</v>
      </c>
      <c r="Q943" s="3" t="s">
        <v>1866</v>
      </c>
      <c r="R943" s="3" t="s">
        <v>473</v>
      </c>
      <c r="S943" s="3" t="s">
        <v>2146</v>
      </c>
      <c r="T943" s="3" t="str">
        <f t="shared" si="86"/>
        <v>สวนดอกไม้เสาไห้สระบุรี</v>
      </c>
      <c r="U943" s="3" t="s">
        <v>232</v>
      </c>
      <c r="V943" s="3" t="str">
        <f t="shared" si="87"/>
        <v/>
      </c>
      <c r="W943" s="3" t="e">
        <f t="shared" si="88"/>
        <v>#NUM!</v>
      </c>
      <c r="X943" s="3" t="str">
        <f t="shared" si="89"/>
        <v/>
      </c>
    </row>
    <row r="944" spans="14:32" ht="14.5" customHeight="1">
      <c r="N944">
        <v>941</v>
      </c>
      <c r="O944" s="4">
        <v>18180</v>
      </c>
      <c r="P944" s="3" t="s">
        <v>1857</v>
      </c>
      <c r="Q944" s="3" t="s">
        <v>1857</v>
      </c>
      <c r="R944" s="3" t="s">
        <v>473</v>
      </c>
      <c r="S944" s="3" t="s">
        <v>2157</v>
      </c>
      <c r="T944" s="3" t="str">
        <f t="shared" si="86"/>
        <v>มวกเหล็กมวกเหล็กสระบุรี</v>
      </c>
      <c r="U944" s="3" t="s">
        <v>232</v>
      </c>
      <c r="V944" s="3" t="str">
        <f t="shared" si="87"/>
        <v/>
      </c>
      <c r="W944" s="3" t="e">
        <f t="shared" si="88"/>
        <v>#NUM!</v>
      </c>
      <c r="X944" s="3" t="str">
        <f t="shared" si="89"/>
        <v/>
      </c>
    </row>
    <row r="945" spans="14:24" ht="14.5" customHeight="1">
      <c r="N945">
        <v>942</v>
      </c>
      <c r="O945" s="4">
        <v>18180</v>
      </c>
      <c r="P945" s="3" t="s">
        <v>2158</v>
      </c>
      <c r="Q945" s="3" t="s">
        <v>1857</v>
      </c>
      <c r="R945" s="3" t="s">
        <v>473</v>
      </c>
      <c r="S945" s="3" t="s">
        <v>2157</v>
      </c>
      <c r="T945" s="3" t="str">
        <f t="shared" si="86"/>
        <v>มิตรภาพมวกเหล็กสระบุรี</v>
      </c>
      <c r="U945" s="3" t="s">
        <v>232</v>
      </c>
      <c r="V945" s="3" t="str">
        <f t="shared" si="87"/>
        <v/>
      </c>
      <c r="W945" s="3" t="e">
        <f t="shared" si="88"/>
        <v>#NUM!</v>
      </c>
      <c r="X945" s="3" t="str">
        <f t="shared" si="89"/>
        <v/>
      </c>
    </row>
    <row r="946" spans="14:24" ht="14.5" customHeight="1">
      <c r="N946">
        <v>943</v>
      </c>
      <c r="O946" s="4">
        <v>18180</v>
      </c>
      <c r="P946" s="3" t="s">
        <v>2159</v>
      </c>
      <c r="Q946" s="3" t="s">
        <v>1857</v>
      </c>
      <c r="R946" s="3" t="s">
        <v>473</v>
      </c>
      <c r="S946" s="3" t="s">
        <v>2157</v>
      </c>
      <c r="T946" s="3" t="str">
        <f t="shared" si="86"/>
        <v>หนองย่างเสือมวกเหล็กสระบุรี</v>
      </c>
      <c r="U946" s="3" t="s">
        <v>232</v>
      </c>
      <c r="V946" s="3" t="str">
        <f t="shared" si="87"/>
        <v/>
      </c>
      <c r="W946" s="3" t="e">
        <f t="shared" si="88"/>
        <v>#NUM!</v>
      </c>
      <c r="X946" s="3" t="str">
        <f t="shared" si="89"/>
        <v/>
      </c>
    </row>
    <row r="947" spans="14:24" ht="14.5" customHeight="1">
      <c r="N947">
        <v>944</v>
      </c>
      <c r="O947" s="4">
        <v>30130</v>
      </c>
      <c r="P947" s="3" t="s">
        <v>2160</v>
      </c>
      <c r="Q947" s="3" t="s">
        <v>1857</v>
      </c>
      <c r="R947" s="3" t="s">
        <v>473</v>
      </c>
      <c r="S947" s="3" t="s">
        <v>2157</v>
      </c>
      <c r="T947" s="3" t="str">
        <f t="shared" si="86"/>
        <v>ลำสมพุงมวกเหล็กสระบุรี</v>
      </c>
      <c r="U947" s="3" t="s">
        <v>232</v>
      </c>
      <c r="V947" s="3" t="str">
        <f t="shared" si="87"/>
        <v/>
      </c>
      <c r="W947" s="3" t="e">
        <f t="shared" si="88"/>
        <v>#NUM!</v>
      </c>
      <c r="X947" s="3" t="str">
        <f t="shared" si="89"/>
        <v/>
      </c>
    </row>
    <row r="948" spans="14:24" ht="14.5" customHeight="1">
      <c r="N948">
        <v>945</v>
      </c>
      <c r="O948" s="4">
        <v>30130</v>
      </c>
      <c r="P948" s="3" t="s">
        <v>2161</v>
      </c>
      <c r="Q948" s="3" t="s">
        <v>1857</v>
      </c>
      <c r="R948" s="3" t="s">
        <v>473</v>
      </c>
      <c r="S948" s="3" t="s">
        <v>2157</v>
      </c>
      <c r="T948" s="3" t="str">
        <f t="shared" si="86"/>
        <v>ลำพญากลางมวกเหล็กสระบุรี</v>
      </c>
      <c r="U948" s="3" t="s">
        <v>232</v>
      </c>
      <c r="V948" s="3" t="str">
        <f t="shared" si="87"/>
        <v/>
      </c>
      <c r="W948" s="3" t="e">
        <f t="shared" si="88"/>
        <v>#NUM!</v>
      </c>
      <c r="X948" s="3" t="str">
        <f t="shared" si="89"/>
        <v/>
      </c>
    </row>
    <row r="949" spans="14:24" ht="14.5" customHeight="1">
      <c r="N949">
        <v>946</v>
      </c>
      <c r="O949" s="4">
        <v>18220</v>
      </c>
      <c r="P949" s="3" t="s">
        <v>2162</v>
      </c>
      <c r="Q949" s="3" t="s">
        <v>1857</v>
      </c>
      <c r="R949" s="3" t="s">
        <v>473</v>
      </c>
      <c r="S949" s="3" t="s">
        <v>2157</v>
      </c>
      <c r="T949" s="3" t="str">
        <f t="shared" si="86"/>
        <v>ซับสนุ่นมวกเหล็กสระบุรี</v>
      </c>
      <c r="U949" s="3" t="s">
        <v>232</v>
      </c>
      <c r="V949" s="3" t="str">
        <f t="shared" si="87"/>
        <v/>
      </c>
      <c r="W949" s="3" t="e">
        <f t="shared" si="88"/>
        <v>#NUM!</v>
      </c>
      <c r="X949" s="3" t="str">
        <f t="shared" si="89"/>
        <v/>
      </c>
    </row>
    <row r="950" spans="14:24" ht="14.5" customHeight="1">
      <c r="N950">
        <v>947</v>
      </c>
      <c r="O950" s="4">
        <v>18220</v>
      </c>
      <c r="P950" s="3" t="s">
        <v>2163</v>
      </c>
      <c r="Q950" s="3" t="s">
        <v>1863</v>
      </c>
      <c r="R950" s="3" t="s">
        <v>473</v>
      </c>
      <c r="S950" s="3" t="s">
        <v>2164</v>
      </c>
      <c r="T950" s="3" t="str">
        <f t="shared" si="86"/>
        <v>แสลงพันวังม่วงสระบุรี</v>
      </c>
      <c r="U950" s="3" t="s">
        <v>232</v>
      </c>
      <c r="V950" s="3" t="str">
        <f t="shared" si="87"/>
        <v/>
      </c>
      <c r="W950" s="3" t="e">
        <f t="shared" si="88"/>
        <v>#NUM!</v>
      </c>
      <c r="X950" s="3" t="str">
        <f t="shared" si="89"/>
        <v/>
      </c>
    </row>
    <row r="951" spans="14:24" ht="14.5" customHeight="1">
      <c r="N951">
        <v>948</v>
      </c>
      <c r="O951" s="4">
        <v>18220</v>
      </c>
      <c r="P951" s="3" t="s">
        <v>2165</v>
      </c>
      <c r="Q951" s="3" t="s">
        <v>1863</v>
      </c>
      <c r="R951" s="3" t="s">
        <v>473</v>
      </c>
      <c r="S951" s="3" t="s">
        <v>2164</v>
      </c>
      <c r="T951" s="3" t="str">
        <f t="shared" si="86"/>
        <v>คำพรานวังม่วงสระบุรี</v>
      </c>
      <c r="U951" s="3" t="s">
        <v>232</v>
      </c>
      <c r="V951" s="3" t="str">
        <f t="shared" si="87"/>
        <v/>
      </c>
      <c r="W951" s="3" t="e">
        <f t="shared" si="88"/>
        <v>#NUM!</v>
      </c>
      <c r="X951" s="3" t="str">
        <f t="shared" si="89"/>
        <v/>
      </c>
    </row>
    <row r="952" spans="14:24" ht="14.5" customHeight="1">
      <c r="N952">
        <v>949</v>
      </c>
      <c r="O952" s="4">
        <v>18220</v>
      </c>
      <c r="P952" s="3" t="s">
        <v>1863</v>
      </c>
      <c r="Q952" s="3" t="s">
        <v>1863</v>
      </c>
      <c r="R952" s="3" t="s">
        <v>473</v>
      </c>
      <c r="S952" s="3" t="s">
        <v>2164</v>
      </c>
      <c r="T952" s="3" t="str">
        <f t="shared" si="86"/>
        <v>วังม่วงวังม่วงสระบุรี</v>
      </c>
      <c r="U952" s="3" t="s">
        <v>232</v>
      </c>
      <c r="V952" s="3" t="str">
        <f t="shared" si="87"/>
        <v/>
      </c>
      <c r="W952" s="3" t="e">
        <f t="shared" si="88"/>
        <v>#NUM!</v>
      </c>
      <c r="X952" s="3" t="str">
        <f t="shared" si="89"/>
        <v/>
      </c>
    </row>
    <row r="953" spans="14:24" ht="14.5" customHeight="1">
      <c r="N953">
        <v>950</v>
      </c>
      <c r="O953" s="4">
        <v>18000</v>
      </c>
      <c r="P953" s="3" t="s">
        <v>2166</v>
      </c>
      <c r="Q953" s="3" t="s">
        <v>950</v>
      </c>
      <c r="R953" s="3" t="s">
        <v>473</v>
      </c>
      <c r="S953" s="3" t="s">
        <v>2167</v>
      </c>
      <c r="T953" s="3" t="str">
        <f t="shared" si="86"/>
        <v>เขาดินพัฒนาเฉลิมพระเกียรติสระบุรี</v>
      </c>
      <c r="U953" s="3" t="s">
        <v>232</v>
      </c>
      <c r="V953" s="3" t="str">
        <f t="shared" si="87"/>
        <v/>
      </c>
      <c r="W953" s="3" t="e">
        <f t="shared" si="88"/>
        <v>#NUM!</v>
      </c>
      <c r="X953" s="3" t="str">
        <f t="shared" si="89"/>
        <v/>
      </c>
    </row>
    <row r="954" spans="14:24" ht="14.5" customHeight="1">
      <c r="N954">
        <v>951</v>
      </c>
      <c r="O954" s="4">
        <v>18000</v>
      </c>
      <c r="P954" s="3" t="s">
        <v>2168</v>
      </c>
      <c r="Q954" s="3" t="s">
        <v>950</v>
      </c>
      <c r="R954" s="3" t="s">
        <v>473</v>
      </c>
      <c r="S954" s="3" t="s">
        <v>2167</v>
      </c>
      <c r="T954" s="3" t="str">
        <f t="shared" si="86"/>
        <v>บ้านแก้งเฉลิมพระเกียรติสระบุรี</v>
      </c>
      <c r="U954" s="3" t="s">
        <v>232</v>
      </c>
      <c r="V954" s="3" t="str">
        <f t="shared" si="87"/>
        <v/>
      </c>
      <c r="W954" s="3" t="e">
        <f t="shared" si="88"/>
        <v>#NUM!</v>
      </c>
      <c r="X954" s="3" t="str">
        <f t="shared" si="89"/>
        <v/>
      </c>
    </row>
    <row r="955" spans="14:24" ht="14.5" customHeight="1">
      <c r="N955">
        <v>952</v>
      </c>
      <c r="O955" s="4">
        <v>18000</v>
      </c>
      <c r="P955" s="3" t="s">
        <v>2169</v>
      </c>
      <c r="Q955" s="3" t="s">
        <v>950</v>
      </c>
      <c r="R955" s="3" t="s">
        <v>473</v>
      </c>
      <c r="S955" s="3" t="s">
        <v>2167</v>
      </c>
      <c r="T955" s="3" t="str">
        <f t="shared" si="86"/>
        <v>ผึ้งรวงเฉลิมพระเกียรติสระบุรี</v>
      </c>
      <c r="U955" s="3" t="s">
        <v>232</v>
      </c>
      <c r="V955" s="3" t="str">
        <f t="shared" si="87"/>
        <v/>
      </c>
      <c r="W955" s="3" t="e">
        <f t="shared" si="88"/>
        <v>#NUM!</v>
      </c>
      <c r="X955" s="3" t="str">
        <f t="shared" si="89"/>
        <v/>
      </c>
    </row>
    <row r="956" spans="14:24" ht="14.5" customHeight="1">
      <c r="N956">
        <v>953</v>
      </c>
      <c r="O956" s="4">
        <v>18240</v>
      </c>
      <c r="P956" s="3" t="s">
        <v>2170</v>
      </c>
      <c r="Q956" s="3" t="s">
        <v>950</v>
      </c>
      <c r="R956" s="3" t="s">
        <v>473</v>
      </c>
      <c r="S956" s="3" t="s">
        <v>2167</v>
      </c>
      <c r="T956" s="3" t="str">
        <f t="shared" si="86"/>
        <v>พุแคเฉลิมพระเกียรติสระบุรี</v>
      </c>
      <c r="U956" s="3" t="s">
        <v>232</v>
      </c>
      <c r="V956" s="3" t="str">
        <f t="shared" si="87"/>
        <v/>
      </c>
      <c r="W956" s="3" t="e">
        <f t="shared" si="88"/>
        <v>#NUM!</v>
      </c>
      <c r="X956" s="3" t="str">
        <f t="shared" si="89"/>
        <v/>
      </c>
    </row>
    <row r="957" spans="14:24" ht="14.5" customHeight="1">
      <c r="N957">
        <v>954</v>
      </c>
      <c r="O957" s="4">
        <v>18000</v>
      </c>
      <c r="P957" s="3" t="s">
        <v>2171</v>
      </c>
      <c r="Q957" s="3" t="s">
        <v>950</v>
      </c>
      <c r="R957" s="3" t="s">
        <v>473</v>
      </c>
      <c r="S957" s="3" t="s">
        <v>2167</v>
      </c>
      <c r="T957" s="3" t="str">
        <f t="shared" si="86"/>
        <v>ห้วยบงเฉลิมพระเกียรติสระบุรี</v>
      </c>
      <c r="U957" s="3" t="s">
        <v>232</v>
      </c>
      <c r="V957" s="3" t="str">
        <f t="shared" si="87"/>
        <v/>
      </c>
      <c r="W957" s="3" t="e">
        <f t="shared" si="88"/>
        <v>#NUM!</v>
      </c>
      <c r="X957" s="3" t="str">
        <f t="shared" si="89"/>
        <v/>
      </c>
    </row>
    <row r="958" spans="14:24" ht="14.5" customHeight="1">
      <c r="N958">
        <v>955</v>
      </c>
      <c r="O958" s="4">
        <v>18240</v>
      </c>
      <c r="P958" s="3" t="s">
        <v>2172</v>
      </c>
      <c r="Q958" s="3" t="s">
        <v>950</v>
      </c>
      <c r="R958" s="3" t="s">
        <v>473</v>
      </c>
      <c r="S958" s="3" t="s">
        <v>2167</v>
      </c>
      <c r="T958" s="3" t="str">
        <f t="shared" si="86"/>
        <v>หน้าพระลานเฉลิมพระเกียรติสระบุรี</v>
      </c>
      <c r="U958" s="3" t="s">
        <v>232</v>
      </c>
      <c r="V958" s="3" t="str">
        <f t="shared" si="87"/>
        <v/>
      </c>
      <c r="W958" s="3" t="e">
        <f t="shared" si="88"/>
        <v>#NUM!</v>
      </c>
      <c r="X958" s="3" t="str">
        <f t="shared" si="89"/>
        <v/>
      </c>
    </row>
    <row r="959" spans="14:24" ht="14.5" customHeight="1">
      <c r="N959">
        <v>956</v>
      </c>
      <c r="O959" s="4">
        <v>20000</v>
      </c>
      <c r="P959" s="3" t="s">
        <v>2173</v>
      </c>
      <c r="Q959" s="3" t="s">
        <v>672</v>
      </c>
      <c r="R959" s="3" t="s">
        <v>284</v>
      </c>
      <c r="S959" s="3" t="s">
        <v>2174</v>
      </c>
      <c r="T959" s="3" t="str">
        <f t="shared" si="86"/>
        <v>บางปลาสร้อยเมืองชลบุรีชลบุรี</v>
      </c>
      <c r="U959" s="3" t="s">
        <v>2175</v>
      </c>
      <c r="V959" s="3" t="str">
        <f t="shared" si="87"/>
        <v/>
      </c>
      <c r="W959" s="3" t="e">
        <f t="shared" si="88"/>
        <v>#NUM!</v>
      </c>
      <c r="X959" s="3" t="str">
        <f t="shared" si="89"/>
        <v/>
      </c>
    </row>
    <row r="960" spans="14:24" ht="14.5" customHeight="1">
      <c r="N960">
        <v>957</v>
      </c>
      <c r="O960" s="4">
        <v>20000</v>
      </c>
      <c r="P960" s="3" t="s">
        <v>2176</v>
      </c>
      <c r="Q960" s="3" t="s">
        <v>672</v>
      </c>
      <c r="R960" s="3" t="s">
        <v>284</v>
      </c>
      <c r="S960" s="3" t="s">
        <v>2174</v>
      </c>
      <c r="T960" s="3" t="str">
        <f t="shared" si="86"/>
        <v>มะขามหย่งเมืองชลบุรีชลบุรี</v>
      </c>
      <c r="U960" s="3" t="s">
        <v>2175</v>
      </c>
      <c r="V960" s="3" t="str">
        <f t="shared" si="87"/>
        <v/>
      </c>
      <c r="W960" s="3" t="e">
        <f t="shared" si="88"/>
        <v>#NUM!</v>
      </c>
      <c r="X960" s="3" t="str">
        <f t="shared" si="89"/>
        <v/>
      </c>
    </row>
    <row r="961" spans="14:24" ht="14.5" customHeight="1">
      <c r="N961">
        <v>958</v>
      </c>
      <c r="O961" s="4">
        <v>20000</v>
      </c>
      <c r="P961" s="3" t="s">
        <v>2177</v>
      </c>
      <c r="Q961" s="3" t="s">
        <v>672</v>
      </c>
      <c r="R961" s="3" t="s">
        <v>284</v>
      </c>
      <c r="S961" s="3" t="s">
        <v>2174</v>
      </c>
      <c r="T961" s="3" t="str">
        <f t="shared" si="86"/>
        <v>บ้านโขดเมืองชลบุรีชลบุรี</v>
      </c>
      <c r="U961" s="3" t="s">
        <v>2175</v>
      </c>
      <c r="V961" s="3" t="str">
        <f t="shared" si="87"/>
        <v/>
      </c>
      <c r="W961" s="3" t="e">
        <f t="shared" si="88"/>
        <v>#NUM!</v>
      </c>
      <c r="X961" s="3" t="str">
        <f t="shared" si="89"/>
        <v/>
      </c>
    </row>
    <row r="962" spans="14:24" ht="14.5" customHeight="1">
      <c r="N962">
        <v>959</v>
      </c>
      <c r="O962" s="4">
        <v>20130</v>
      </c>
      <c r="P962" s="3" t="s">
        <v>2178</v>
      </c>
      <c r="Q962" s="3" t="s">
        <v>672</v>
      </c>
      <c r="R962" s="3" t="s">
        <v>284</v>
      </c>
      <c r="S962" s="3" t="s">
        <v>2174</v>
      </c>
      <c r="T962" s="3" t="str">
        <f t="shared" si="86"/>
        <v>แสนสุขเมืองชลบุรีชลบุรี</v>
      </c>
      <c r="U962" s="3" t="s">
        <v>2175</v>
      </c>
      <c r="V962" s="3" t="str">
        <f t="shared" si="87"/>
        <v/>
      </c>
      <c r="W962" s="3" t="e">
        <f t="shared" si="88"/>
        <v>#NUM!</v>
      </c>
      <c r="X962" s="3" t="str">
        <f t="shared" si="89"/>
        <v/>
      </c>
    </row>
    <row r="963" spans="14:24" ht="14.5" customHeight="1">
      <c r="N963">
        <v>960</v>
      </c>
      <c r="O963" s="4">
        <v>20000</v>
      </c>
      <c r="P963" s="3" t="s">
        <v>2179</v>
      </c>
      <c r="Q963" s="3" t="s">
        <v>672</v>
      </c>
      <c r="R963" s="3" t="s">
        <v>284</v>
      </c>
      <c r="S963" s="3" t="s">
        <v>2174</v>
      </c>
      <c r="T963" s="3" t="str">
        <f t="shared" si="86"/>
        <v>บ้านสวนเมืองชลบุรีชลบุรี</v>
      </c>
      <c r="U963" s="3" t="s">
        <v>2175</v>
      </c>
      <c r="V963" s="3" t="str">
        <f t="shared" si="87"/>
        <v/>
      </c>
      <c r="W963" s="3" t="e">
        <f t="shared" si="88"/>
        <v>#NUM!</v>
      </c>
      <c r="X963" s="3" t="str">
        <f t="shared" si="89"/>
        <v/>
      </c>
    </row>
    <row r="964" spans="14:24" ht="14.5" customHeight="1">
      <c r="N964">
        <v>961</v>
      </c>
      <c r="O964" s="4">
        <v>20000</v>
      </c>
      <c r="P964" s="3" t="s">
        <v>1805</v>
      </c>
      <c r="Q964" s="3" t="s">
        <v>672</v>
      </c>
      <c r="R964" s="3" t="s">
        <v>284</v>
      </c>
      <c r="S964" s="3" t="s">
        <v>2174</v>
      </c>
      <c r="T964" s="3" t="str">
        <f t="shared" si="86"/>
        <v>หนองรีเมืองชลบุรีชลบุรี</v>
      </c>
      <c r="U964" s="3" t="s">
        <v>2175</v>
      </c>
      <c r="V964" s="3" t="str">
        <f t="shared" si="87"/>
        <v/>
      </c>
      <c r="W964" s="3" t="e">
        <f t="shared" si="88"/>
        <v>#NUM!</v>
      </c>
      <c r="X964" s="3" t="str">
        <f t="shared" si="89"/>
        <v/>
      </c>
    </row>
    <row r="965" spans="14:24" ht="14.5" customHeight="1">
      <c r="N965">
        <v>962</v>
      </c>
      <c r="O965" s="4">
        <v>20000</v>
      </c>
      <c r="P965" s="3" t="s">
        <v>2180</v>
      </c>
      <c r="Q965" s="3" t="s">
        <v>672</v>
      </c>
      <c r="R965" s="3" t="s">
        <v>284</v>
      </c>
      <c r="S965" s="3" t="s">
        <v>2174</v>
      </c>
      <c r="T965" s="3" t="str">
        <f t="shared" ref="T965:T1028" si="92">P965&amp;Q965&amp;R965</f>
        <v>นาป่าเมืองชลบุรีชลบุรี</v>
      </c>
      <c r="U965" s="3" t="s">
        <v>2175</v>
      </c>
      <c r="V965" s="3" t="str">
        <f t="shared" ref="V965:V1028" si="93">IF($V$1=$S965,$N965,"")</f>
        <v/>
      </c>
      <c r="W965" s="3" t="e">
        <f t="shared" ref="W965:W1028" si="94">SMALL($V$4:$V$7439,N965)</f>
        <v>#NUM!</v>
      </c>
      <c r="X965" s="3" t="str">
        <f t="shared" ref="X965:X1028" si="95">IFERROR(INDEX($P$4:$P$7439,$W965,1),"")</f>
        <v/>
      </c>
    </row>
    <row r="966" spans="14:24" ht="14.5" customHeight="1">
      <c r="N966">
        <v>963</v>
      </c>
      <c r="O966" s="4">
        <v>20000</v>
      </c>
      <c r="P966" s="3" t="s">
        <v>2181</v>
      </c>
      <c r="Q966" s="3" t="s">
        <v>672</v>
      </c>
      <c r="R966" s="3" t="s">
        <v>284</v>
      </c>
      <c r="S966" s="3" t="s">
        <v>2174</v>
      </c>
      <c r="T966" s="3" t="str">
        <f t="shared" si="92"/>
        <v>หนองข้างคอกเมืองชลบุรีชลบุรี</v>
      </c>
      <c r="U966" s="3" t="s">
        <v>2175</v>
      </c>
      <c r="V966" s="3" t="str">
        <f t="shared" si="93"/>
        <v/>
      </c>
      <c r="W966" s="3" t="e">
        <f t="shared" si="94"/>
        <v>#NUM!</v>
      </c>
      <c r="X966" s="3" t="str">
        <f t="shared" si="95"/>
        <v/>
      </c>
    </row>
    <row r="967" spans="14:24" ht="14.5" customHeight="1">
      <c r="N967">
        <v>964</v>
      </c>
      <c r="O967" s="4">
        <v>20000</v>
      </c>
      <c r="P967" s="3" t="s">
        <v>2182</v>
      </c>
      <c r="Q967" s="3" t="s">
        <v>672</v>
      </c>
      <c r="R967" s="3" t="s">
        <v>284</v>
      </c>
      <c r="S967" s="3" t="s">
        <v>2174</v>
      </c>
      <c r="T967" s="3" t="str">
        <f t="shared" si="92"/>
        <v>ดอนหัวฬ่อเมืองชลบุรีชลบุรี</v>
      </c>
      <c r="U967" s="3" t="s">
        <v>2175</v>
      </c>
      <c r="V967" s="3" t="str">
        <f t="shared" si="93"/>
        <v/>
      </c>
      <c r="W967" s="3" t="e">
        <f t="shared" si="94"/>
        <v>#NUM!</v>
      </c>
      <c r="X967" s="3" t="str">
        <f t="shared" si="95"/>
        <v/>
      </c>
    </row>
    <row r="968" spans="14:24" ht="14.5" customHeight="1">
      <c r="N968">
        <v>965</v>
      </c>
      <c r="O968" s="4">
        <v>20000</v>
      </c>
      <c r="P968" s="3" t="s">
        <v>2183</v>
      </c>
      <c r="Q968" s="3" t="s">
        <v>672</v>
      </c>
      <c r="R968" s="3" t="s">
        <v>284</v>
      </c>
      <c r="S968" s="3" t="s">
        <v>2174</v>
      </c>
      <c r="T968" s="3" t="str">
        <f t="shared" si="92"/>
        <v>หนองไม้แดงเมืองชลบุรีชลบุรี</v>
      </c>
      <c r="U968" s="3" t="s">
        <v>2175</v>
      </c>
      <c r="V968" s="3" t="str">
        <f t="shared" si="93"/>
        <v/>
      </c>
      <c r="W968" s="3" t="e">
        <f t="shared" si="94"/>
        <v>#NUM!</v>
      </c>
      <c r="X968" s="3" t="str">
        <f t="shared" si="95"/>
        <v/>
      </c>
    </row>
    <row r="969" spans="14:24" ht="14.5" customHeight="1">
      <c r="N969">
        <v>966</v>
      </c>
      <c r="O969" s="4">
        <v>20000</v>
      </c>
      <c r="P969" s="3" t="s">
        <v>2184</v>
      </c>
      <c r="Q969" s="3" t="s">
        <v>672</v>
      </c>
      <c r="R969" s="3" t="s">
        <v>284</v>
      </c>
      <c r="S969" s="3" t="s">
        <v>2174</v>
      </c>
      <c r="T969" s="3" t="str">
        <f t="shared" si="92"/>
        <v>บางทรายเมืองชลบุรีชลบุรี</v>
      </c>
      <c r="U969" s="3" t="s">
        <v>2175</v>
      </c>
      <c r="V969" s="3" t="str">
        <f t="shared" si="93"/>
        <v/>
      </c>
      <c r="W969" s="3" t="e">
        <f t="shared" si="94"/>
        <v>#NUM!</v>
      </c>
      <c r="X969" s="3" t="str">
        <f t="shared" si="95"/>
        <v/>
      </c>
    </row>
    <row r="970" spans="14:24" ht="14.5" customHeight="1">
      <c r="N970">
        <v>967</v>
      </c>
      <c r="O970" s="4">
        <v>20000</v>
      </c>
      <c r="P970" s="3" t="s">
        <v>2185</v>
      </c>
      <c r="Q970" s="3" t="s">
        <v>672</v>
      </c>
      <c r="R970" s="3" t="s">
        <v>284</v>
      </c>
      <c r="S970" s="3" t="s">
        <v>2174</v>
      </c>
      <c r="T970" s="3" t="str">
        <f t="shared" si="92"/>
        <v>คลองตำหรุเมืองชลบุรีชลบุรี</v>
      </c>
      <c r="U970" s="3" t="s">
        <v>2175</v>
      </c>
      <c r="V970" s="3" t="str">
        <f t="shared" si="93"/>
        <v/>
      </c>
      <c r="W970" s="3" t="e">
        <f t="shared" si="94"/>
        <v>#NUM!</v>
      </c>
      <c r="X970" s="3" t="str">
        <f t="shared" si="95"/>
        <v/>
      </c>
    </row>
    <row r="971" spans="14:24" ht="14.5" customHeight="1">
      <c r="N971">
        <v>968</v>
      </c>
      <c r="O971" s="4">
        <v>20130</v>
      </c>
      <c r="P971" s="3" t="s">
        <v>2186</v>
      </c>
      <c r="Q971" s="3" t="s">
        <v>672</v>
      </c>
      <c r="R971" s="3" t="s">
        <v>284</v>
      </c>
      <c r="S971" s="3" t="s">
        <v>2174</v>
      </c>
      <c r="T971" s="3" t="str">
        <f t="shared" si="92"/>
        <v>เหมืองเมืองชลบุรีชลบุรี</v>
      </c>
      <c r="U971" s="3" t="s">
        <v>2175</v>
      </c>
      <c r="V971" s="3" t="str">
        <f t="shared" si="93"/>
        <v/>
      </c>
      <c r="W971" s="3" t="e">
        <f t="shared" si="94"/>
        <v>#NUM!</v>
      </c>
      <c r="X971" s="3" t="str">
        <f t="shared" si="95"/>
        <v/>
      </c>
    </row>
    <row r="972" spans="14:24" ht="14.5" customHeight="1">
      <c r="N972">
        <v>969</v>
      </c>
      <c r="O972" s="4">
        <v>20130</v>
      </c>
      <c r="P972" s="3" t="s">
        <v>2187</v>
      </c>
      <c r="Q972" s="3" t="s">
        <v>672</v>
      </c>
      <c r="R972" s="3" t="s">
        <v>284</v>
      </c>
      <c r="S972" s="3" t="s">
        <v>2174</v>
      </c>
      <c r="T972" s="3" t="str">
        <f t="shared" si="92"/>
        <v>บ้านปึกเมืองชลบุรีชลบุรี</v>
      </c>
      <c r="U972" s="3" t="s">
        <v>2175</v>
      </c>
      <c r="V972" s="3" t="str">
        <f t="shared" si="93"/>
        <v/>
      </c>
      <c r="W972" s="3" t="e">
        <f t="shared" si="94"/>
        <v>#NUM!</v>
      </c>
      <c r="X972" s="3" t="str">
        <f t="shared" si="95"/>
        <v/>
      </c>
    </row>
    <row r="973" spans="14:24" ht="14.5" customHeight="1">
      <c r="N973">
        <v>970</v>
      </c>
      <c r="O973" s="4">
        <v>20000</v>
      </c>
      <c r="P973" s="3" t="s">
        <v>2188</v>
      </c>
      <c r="Q973" s="3" t="s">
        <v>672</v>
      </c>
      <c r="R973" s="3" t="s">
        <v>284</v>
      </c>
      <c r="S973" s="3" t="s">
        <v>2174</v>
      </c>
      <c r="T973" s="3" t="str">
        <f t="shared" si="92"/>
        <v>ห้วยกะปิเมืองชลบุรีชลบุรี</v>
      </c>
      <c r="U973" s="3" t="s">
        <v>2175</v>
      </c>
      <c r="V973" s="3" t="str">
        <f t="shared" si="93"/>
        <v/>
      </c>
      <c r="W973" s="3" t="e">
        <f t="shared" si="94"/>
        <v>#NUM!</v>
      </c>
      <c r="X973" s="3" t="str">
        <f t="shared" si="95"/>
        <v/>
      </c>
    </row>
    <row r="974" spans="14:24" ht="14.5" customHeight="1">
      <c r="N974">
        <v>971</v>
      </c>
      <c r="O974" s="4">
        <v>20000</v>
      </c>
      <c r="P974" s="3" t="s">
        <v>2189</v>
      </c>
      <c r="Q974" s="3" t="s">
        <v>672</v>
      </c>
      <c r="R974" s="3" t="s">
        <v>284</v>
      </c>
      <c r="S974" s="3" t="s">
        <v>2174</v>
      </c>
      <c r="T974" s="3" t="str">
        <f t="shared" si="92"/>
        <v>เสม็ดเมืองชลบุรีชลบุรี</v>
      </c>
      <c r="U974" s="3" t="s">
        <v>2175</v>
      </c>
      <c r="V974" s="3" t="str">
        <f t="shared" si="93"/>
        <v/>
      </c>
      <c r="W974" s="3" t="e">
        <f t="shared" si="94"/>
        <v>#NUM!</v>
      </c>
      <c r="X974" s="3" t="str">
        <f t="shared" si="95"/>
        <v/>
      </c>
    </row>
    <row r="975" spans="14:24" ht="14.5" customHeight="1">
      <c r="N975">
        <v>972</v>
      </c>
      <c r="O975" s="4">
        <v>20000</v>
      </c>
      <c r="P975" s="3" t="s">
        <v>2190</v>
      </c>
      <c r="Q975" s="3" t="s">
        <v>672</v>
      </c>
      <c r="R975" s="3" t="s">
        <v>284</v>
      </c>
      <c r="S975" s="3" t="s">
        <v>2174</v>
      </c>
      <c r="T975" s="3" t="str">
        <f t="shared" si="92"/>
        <v>อ่างศิลาเมืองชลบุรีชลบุรี</v>
      </c>
      <c r="U975" s="3" t="s">
        <v>2175</v>
      </c>
      <c r="V975" s="3" t="str">
        <f t="shared" si="93"/>
        <v/>
      </c>
      <c r="W975" s="3" t="e">
        <f t="shared" si="94"/>
        <v>#NUM!</v>
      </c>
      <c r="X975" s="3" t="str">
        <f t="shared" si="95"/>
        <v/>
      </c>
    </row>
    <row r="976" spans="14:24" ht="14.5" customHeight="1">
      <c r="N976">
        <v>973</v>
      </c>
      <c r="O976" s="4">
        <v>20000</v>
      </c>
      <c r="P976" s="3" t="s">
        <v>2191</v>
      </c>
      <c r="Q976" s="3" t="s">
        <v>672</v>
      </c>
      <c r="R976" s="3" t="s">
        <v>284</v>
      </c>
      <c r="S976" s="3" t="s">
        <v>2174</v>
      </c>
      <c r="T976" s="3" t="str">
        <f t="shared" si="92"/>
        <v>สำนักบกเมืองชลบุรีชลบุรี</v>
      </c>
      <c r="U976" s="3" t="s">
        <v>2175</v>
      </c>
      <c r="V976" s="3" t="str">
        <f t="shared" si="93"/>
        <v/>
      </c>
      <c r="W976" s="3" t="e">
        <f t="shared" si="94"/>
        <v>#NUM!</v>
      </c>
      <c r="X976" s="3" t="str">
        <f t="shared" si="95"/>
        <v/>
      </c>
    </row>
    <row r="977" spans="14:24" ht="14.5" customHeight="1">
      <c r="N977">
        <v>974</v>
      </c>
      <c r="O977" s="4">
        <v>20170</v>
      </c>
      <c r="P977" s="3" t="s">
        <v>666</v>
      </c>
      <c r="Q977" s="3" t="s">
        <v>666</v>
      </c>
      <c r="R977" s="3" t="s">
        <v>284</v>
      </c>
      <c r="S977" s="3" t="s">
        <v>2192</v>
      </c>
      <c r="T977" s="3" t="str">
        <f t="shared" si="92"/>
        <v>บ้านบึงบ้านบึงชลบุรี</v>
      </c>
      <c r="U977" s="3" t="s">
        <v>2175</v>
      </c>
      <c r="V977" s="3" t="str">
        <f t="shared" si="93"/>
        <v/>
      </c>
      <c r="W977" s="3" t="e">
        <f t="shared" si="94"/>
        <v>#NUM!</v>
      </c>
      <c r="X977" s="3" t="str">
        <f t="shared" si="95"/>
        <v/>
      </c>
    </row>
    <row r="978" spans="14:24" ht="14.5" customHeight="1">
      <c r="N978">
        <v>975</v>
      </c>
      <c r="O978" s="4">
        <v>20220</v>
      </c>
      <c r="P978" s="3" t="s">
        <v>2193</v>
      </c>
      <c r="Q978" s="3" t="s">
        <v>666</v>
      </c>
      <c r="R978" s="3" t="s">
        <v>284</v>
      </c>
      <c r="S978" s="3" t="s">
        <v>2192</v>
      </c>
      <c r="T978" s="3" t="str">
        <f t="shared" si="92"/>
        <v>คลองกิ่วบ้านบึงชลบุรี</v>
      </c>
      <c r="U978" s="3" t="s">
        <v>2175</v>
      </c>
      <c r="V978" s="3" t="str">
        <f t="shared" si="93"/>
        <v/>
      </c>
      <c r="W978" s="3" t="e">
        <f t="shared" si="94"/>
        <v>#NUM!</v>
      </c>
      <c r="X978" s="3" t="str">
        <f t="shared" si="95"/>
        <v/>
      </c>
    </row>
    <row r="979" spans="14:24" ht="14.5" customHeight="1">
      <c r="N979">
        <v>976</v>
      </c>
      <c r="O979" s="4">
        <v>20170</v>
      </c>
      <c r="P979" s="3" t="s">
        <v>2194</v>
      </c>
      <c r="Q979" s="3" t="s">
        <v>666</v>
      </c>
      <c r="R979" s="3" t="s">
        <v>284</v>
      </c>
      <c r="S979" s="3" t="s">
        <v>2192</v>
      </c>
      <c r="T979" s="3" t="str">
        <f t="shared" si="92"/>
        <v>มาบไผ่บ้านบึงชลบุรี</v>
      </c>
      <c r="U979" s="3" t="s">
        <v>2175</v>
      </c>
      <c r="V979" s="3" t="str">
        <f t="shared" si="93"/>
        <v/>
      </c>
      <c r="W979" s="3" t="e">
        <f t="shared" si="94"/>
        <v>#NUM!</v>
      </c>
      <c r="X979" s="3" t="str">
        <f t="shared" si="95"/>
        <v/>
      </c>
    </row>
    <row r="980" spans="14:24" ht="14.5" customHeight="1">
      <c r="N980">
        <v>977</v>
      </c>
      <c r="O980" s="4">
        <v>20170</v>
      </c>
      <c r="P980" s="3" t="s">
        <v>2195</v>
      </c>
      <c r="Q980" s="3" t="s">
        <v>666</v>
      </c>
      <c r="R980" s="3" t="s">
        <v>284</v>
      </c>
      <c r="S980" s="3" t="s">
        <v>2192</v>
      </c>
      <c r="T980" s="3" t="str">
        <f t="shared" si="92"/>
        <v>หนองซ้ำซากบ้านบึงชลบุรี</v>
      </c>
      <c r="U980" s="3" t="s">
        <v>2175</v>
      </c>
      <c r="V980" s="3" t="str">
        <f t="shared" si="93"/>
        <v/>
      </c>
      <c r="W980" s="3" t="e">
        <f t="shared" si="94"/>
        <v>#NUM!</v>
      </c>
      <c r="X980" s="3" t="str">
        <f t="shared" si="95"/>
        <v/>
      </c>
    </row>
    <row r="981" spans="14:24" ht="14.5" customHeight="1">
      <c r="N981">
        <v>978</v>
      </c>
      <c r="O981" s="4">
        <v>20170</v>
      </c>
      <c r="P981" s="3" t="s">
        <v>2196</v>
      </c>
      <c r="Q981" s="3" t="s">
        <v>666</v>
      </c>
      <c r="R981" s="3" t="s">
        <v>284</v>
      </c>
      <c r="S981" s="3" t="s">
        <v>2192</v>
      </c>
      <c r="T981" s="3" t="str">
        <f t="shared" si="92"/>
        <v>หนองบอนแดงบ้านบึงชลบุรี</v>
      </c>
      <c r="U981" s="3" t="s">
        <v>2175</v>
      </c>
      <c r="V981" s="3" t="str">
        <f t="shared" si="93"/>
        <v/>
      </c>
      <c r="W981" s="3" t="e">
        <f t="shared" si="94"/>
        <v>#NUM!</v>
      </c>
      <c r="X981" s="3" t="str">
        <f t="shared" si="95"/>
        <v/>
      </c>
    </row>
    <row r="982" spans="14:24" ht="14.5" customHeight="1">
      <c r="N982">
        <v>979</v>
      </c>
      <c r="O982" s="4">
        <v>20170</v>
      </c>
      <c r="P982" s="3" t="s">
        <v>2197</v>
      </c>
      <c r="Q982" s="3" t="s">
        <v>666</v>
      </c>
      <c r="R982" s="3" t="s">
        <v>284</v>
      </c>
      <c r="S982" s="3" t="s">
        <v>2192</v>
      </c>
      <c r="T982" s="3" t="str">
        <f t="shared" si="92"/>
        <v>หนองชากบ้านบึงชลบุรี</v>
      </c>
      <c r="U982" s="3" t="s">
        <v>2175</v>
      </c>
      <c r="V982" s="3" t="str">
        <f t="shared" si="93"/>
        <v/>
      </c>
      <c r="W982" s="3" t="e">
        <f t="shared" si="94"/>
        <v>#NUM!</v>
      </c>
      <c r="X982" s="3" t="str">
        <f t="shared" si="95"/>
        <v/>
      </c>
    </row>
    <row r="983" spans="14:24" ht="14.5" customHeight="1">
      <c r="N983">
        <v>980</v>
      </c>
      <c r="O983" s="4">
        <v>20220</v>
      </c>
      <c r="P983" s="3" t="s">
        <v>2198</v>
      </c>
      <c r="Q983" s="3" t="s">
        <v>666</v>
      </c>
      <c r="R983" s="3" t="s">
        <v>284</v>
      </c>
      <c r="S983" s="3" t="s">
        <v>2192</v>
      </c>
      <c r="T983" s="3" t="str">
        <f t="shared" si="92"/>
        <v>หนองอิรุณบ้านบึงชลบุรี</v>
      </c>
      <c r="U983" s="3" t="s">
        <v>2175</v>
      </c>
      <c r="V983" s="3" t="str">
        <f t="shared" si="93"/>
        <v/>
      </c>
      <c r="W983" s="3" t="e">
        <f t="shared" si="94"/>
        <v>#NUM!</v>
      </c>
      <c r="X983" s="3" t="str">
        <f t="shared" si="95"/>
        <v/>
      </c>
    </row>
    <row r="984" spans="14:24" ht="14.5" customHeight="1">
      <c r="N984">
        <v>981</v>
      </c>
      <c r="O984" s="4">
        <v>20220</v>
      </c>
      <c r="P984" s="3" t="s">
        <v>2199</v>
      </c>
      <c r="Q984" s="3" t="s">
        <v>666</v>
      </c>
      <c r="R984" s="3" t="s">
        <v>284</v>
      </c>
      <c r="S984" s="3" t="s">
        <v>2192</v>
      </c>
      <c r="T984" s="3" t="str">
        <f t="shared" si="92"/>
        <v>หนองไผ่แก้วบ้านบึงชลบุรี</v>
      </c>
      <c r="U984" s="3" t="s">
        <v>2175</v>
      </c>
      <c r="V984" s="3" t="str">
        <f t="shared" si="93"/>
        <v/>
      </c>
      <c r="W984" s="3" t="e">
        <f t="shared" si="94"/>
        <v>#NUM!</v>
      </c>
      <c r="X984" s="3" t="str">
        <f t="shared" si="95"/>
        <v/>
      </c>
    </row>
    <row r="985" spans="14:24" ht="14.5" customHeight="1">
      <c r="N985">
        <v>982</v>
      </c>
      <c r="O985" s="4">
        <v>20190</v>
      </c>
      <c r="P985" s="3" t="s">
        <v>678</v>
      </c>
      <c r="Q985" s="3" t="s">
        <v>678</v>
      </c>
      <c r="R985" s="3" t="s">
        <v>284</v>
      </c>
      <c r="S985" s="3" t="s">
        <v>2200</v>
      </c>
      <c r="T985" s="3" t="str">
        <f t="shared" si="92"/>
        <v>หนองใหญ่หนองใหญ่ชลบุรี</v>
      </c>
      <c r="U985" s="3" t="s">
        <v>2175</v>
      </c>
      <c r="V985" s="3" t="str">
        <f t="shared" si="93"/>
        <v/>
      </c>
      <c r="W985" s="3" t="e">
        <f t="shared" si="94"/>
        <v>#NUM!</v>
      </c>
      <c r="X985" s="3" t="str">
        <f t="shared" si="95"/>
        <v/>
      </c>
    </row>
    <row r="986" spans="14:24" ht="14.5" customHeight="1">
      <c r="N986">
        <v>983</v>
      </c>
      <c r="O986" s="4">
        <v>20190</v>
      </c>
      <c r="P986" s="3" t="s">
        <v>2201</v>
      </c>
      <c r="Q986" s="3" t="s">
        <v>678</v>
      </c>
      <c r="R986" s="3" t="s">
        <v>284</v>
      </c>
      <c r="S986" s="3" t="s">
        <v>2200</v>
      </c>
      <c r="T986" s="3" t="str">
        <f t="shared" si="92"/>
        <v>คลองพลูหนองใหญ่ชลบุรี</v>
      </c>
      <c r="U986" s="3" t="s">
        <v>2175</v>
      </c>
      <c r="V986" s="3" t="str">
        <f t="shared" si="93"/>
        <v/>
      </c>
      <c r="W986" s="3" t="e">
        <f t="shared" si="94"/>
        <v>#NUM!</v>
      </c>
      <c r="X986" s="3" t="str">
        <f t="shared" si="95"/>
        <v/>
      </c>
    </row>
    <row r="987" spans="14:24" ht="14.5" customHeight="1">
      <c r="N987">
        <v>984</v>
      </c>
      <c r="O987" s="4">
        <v>20190</v>
      </c>
      <c r="P987" s="3" t="s">
        <v>2202</v>
      </c>
      <c r="Q987" s="3" t="s">
        <v>678</v>
      </c>
      <c r="R987" s="3" t="s">
        <v>284</v>
      </c>
      <c r="S987" s="3" t="s">
        <v>2200</v>
      </c>
      <c r="T987" s="3" t="str">
        <f t="shared" si="92"/>
        <v>หนองเสือช้างหนองใหญ่ชลบุรี</v>
      </c>
      <c r="U987" s="3" t="s">
        <v>2175</v>
      </c>
      <c r="V987" s="3" t="str">
        <f t="shared" si="93"/>
        <v/>
      </c>
      <c r="W987" s="3" t="e">
        <f t="shared" si="94"/>
        <v>#NUM!</v>
      </c>
      <c r="X987" s="3" t="str">
        <f t="shared" si="95"/>
        <v/>
      </c>
    </row>
    <row r="988" spans="14:24" ht="14.5" customHeight="1">
      <c r="N988">
        <v>985</v>
      </c>
      <c r="O988" s="4">
        <v>20190</v>
      </c>
      <c r="P988" s="3" t="s">
        <v>2203</v>
      </c>
      <c r="Q988" s="3" t="s">
        <v>678</v>
      </c>
      <c r="R988" s="3" t="s">
        <v>284</v>
      </c>
      <c r="S988" s="3" t="s">
        <v>2200</v>
      </c>
      <c r="T988" s="3" t="str">
        <f t="shared" si="92"/>
        <v>ห้างสูงหนองใหญ่ชลบุรี</v>
      </c>
      <c r="U988" s="3" t="s">
        <v>2175</v>
      </c>
      <c r="V988" s="3" t="str">
        <f t="shared" si="93"/>
        <v/>
      </c>
      <c r="W988" s="3" t="e">
        <f t="shared" si="94"/>
        <v>#NUM!</v>
      </c>
      <c r="X988" s="3" t="str">
        <f t="shared" si="95"/>
        <v/>
      </c>
    </row>
    <row r="989" spans="14:24" ht="14.5" customHeight="1">
      <c r="N989">
        <v>986</v>
      </c>
      <c r="O989" s="4">
        <v>20190</v>
      </c>
      <c r="P989" s="3" t="s">
        <v>2204</v>
      </c>
      <c r="Q989" s="3" t="s">
        <v>678</v>
      </c>
      <c r="R989" s="3" t="s">
        <v>284</v>
      </c>
      <c r="S989" s="3" t="s">
        <v>2200</v>
      </c>
      <c r="T989" s="3" t="str">
        <f t="shared" si="92"/>
        <v>เขาซกหนองใหญ่ชลบุรี</v>
      </c>
      <c r="U989" s="3" t="s">
        <v>2175</v>
      </c>
      <c r="V989" s="3" t="str">
        <f t="shared" si="93"/>
        <v/>
      </c>
      <c r="W989" s="3" t="e">
        <f t="shared" si="94"/>
        <v>#NUM!</v>
      </c>
      <c r="X989" s="3" t="str">
        <f t="shared" si="95"/>
        <v/>
      </c>
    </row>
    <row r="990" spans="14:24" ht="14.5" customHeight="1">
      <c r="N990">
        <v>987</v>
      </c>
      <c r="O990" s="4">
        <v>20150</v>
      </c>
      <c r="P990" s="3" t="s">
        <v>663</v>
      </c>
      <c r="Q990" s="3" t="s">
        <v>663</v>
      </c>
      <c r="R990" s="3" t="s">
        <v>284</v>
      </c>
      <c r="S990" s="3" t="s">
        <v>2205</v>
      </c>
      <c r="T990" s="3" t="str">
        <f t="shared" si="92"/>
        <v>บางละมุงบางละมุงชลบุรี</v>
      </c>
      <c r="U990" s="3" t="s">
        <v>2175</v>
      </c>
      <c r="V990" s="3" t="str">
        <f t="shared" si="93"/>
        <v/>
      </c>
      <c r="W990" s="3" t="e">
        <f t="shared" si="94"/>
        <v>#NUM!</v>
      </c>
      <c r="X990" s="3" t="str">
        <f t="shared" si="95"/>
        <v/>
      </c>
    </row>
    <row r="991" spans="14:24" ht="14.5" customHeight="1">
      <c r="N991">
        <v>988</v>
      </c>
      <c r="O991" s="4">
        <v>20150</v>
      </c>
      <c r="P991" s="3" t="s">
        <v>491</v>
      </c>
      <c r="Q991" s="3" t="s">
        <v>663</v>
      </c>
      <c r="R991" s="3" t="s">
        <v>284</v>
      </c>
      <c r="S991" s="3" t="s">
        <v>2205</v>
      </c>
      <c r="T991" s="3" t="str">
        <f t="shared" si="92"/>
        <v>หนองปรือบางละมุงชลบุรี</v>
      </c>
      <c r="U991" s="3" t="s">
        <v>2175</v>
      </c>
      <c r="V991" s="3" t="str">
        <f t="shared" si="93"/>
        <v/>
      </c>
      <c r="W991" s="3" t="e">
        <f t="shared" si="94"/>
        <v>#NUM!</v>
      </c>
      <c r="X991" s="3" t="str">
        <f t="shared" si="95"/>
        <v/>
      </c>
    </row>
    <row r="992" spans="14:24" ht="14.5" customHeight="1">
      <c r="N992">
        <v>989</v>
      </c>
      <c r="O992" s="4">
        <v>20150</v>
      </c>
      <c r="P992" s="3" t="s">
        <v>2013</v>
      </c>
      <c r="Q992" s="3" t="s">
        <v>663</v>
      </c>
      <c r="R992" s="3" t="s">
        <v>284</v>
      </c>
      <c r="S992" s="3" t="s">
        <v>2205</v>
      </c>
      <c r="T992" s="3" t="str">
        <f t="shared" si="92"/>
        <v>หนองปลาไหลบางละมุงชลบุรี</v>
      </c>
      <c r="U992" s="3" t="s">
        <v>2175</v>
      </c>
      <c r="V992" s="3" t="str">
        <f t="shared" si="93"/>
        <v/>
      </c>
      <c r="W992" s="3" t="e">
        <f t="shared" si="94"/>
        <v>#NUM!</v>
      </c>
      <c r="X992" s="3" t="str">
        <f t="shared" si="95"/>
        <v/>
      </c>
    </row>
    <row r="993" spans="14:24" ht="14.5" customHeight="1">
      <c r="N993">
        <v>990</v>
      </c>
      <c r="O993" s="4">
        <v>20150</v>
      </c>
      <c r="P993" s="3" t="s">
        <v>2206</v>
      </c>
      <c r="Q993" s="3" t="s">
        <v>663</v>
      </c>
      <c r="R993" s="3" t="s">
        <v>284</v>
      </c>
      <c r="S993" s="3" t="s">
        <v>2205</v>
      </c>
      <c r="T993" s="3" t="str">
        <f t="shared" si="92"/>
        <v>โป่งบางละมุงชลบุรี</v>
      </c>
      <c r="U993" s="3" t="s">
        <v>2175</v>
      </c>
      <c r="V993" s="3" t="str">
        <f t="shared" si="93"/>
        <v/>
      </c>
      <c r="W993" s="3" t="e">
        <f t="shared" si="94"/>
        <v>#NUM!</v>
      </c>
      <c r="X993" s="3" t="str">
        <f t="shared" si="95"/>
        <v/>
      </c>
    </row>
    <row r="994" spans="14:24" ht="14.5" customHeight="1">
      <c r="N994">
        <v>991</v>
      </c>
      <c r="O994" s="4">
        <v>20150</v>
      </c>
      <c r="P994" s="3" t="s">
        <v>2207</v>
      </c>
      <c r="Q994" s="3" t="s">
        <v>663</v>
      </c>
      <c r="R994" s="3" t="s">
        <v>284</v>
      </c>
      <c r="S994" s="3" t="s">
        <v>2205</v>
      </c>
      <c r="T994" s="3" t="str">
        <f t="shared" si="92"/>
        <v>เขาไม้แก้วบางละมุงชลบุรี</v>
      </c>
      <c r="U994" s="3" t="s">
        <v>2175</v>
      </c>
      <c r="V994" s="3" t="str">
        <f t="shared" si="93"/>
        <v/>
      </c>
      <c r="W994" s="3" t="e">
        <f t="shared" si="94"/>
        <v>#NUM!</v>
      </c>
      <c r="X994" s="3" t="str">
        <f t="shared" si="95"/>
        <v/>
      </c>
    </row>
    <row r="995" spans="14:24" ht="14.5" customHeight="1">
      <c r="N995">
        <v>992</v>
      </c>
      <c r="O995" s="4">
        <v>20150</v>
      </c>
      <c r="P995" s="3" t="s">
        <v>1788</v>
      </c>
      <c r="Q995" s="3" t="s">
        <v>663</v>
      </c>
      <c r="R995" s="3" t="s">
        <v>284</v>
      </c>
      <c r="S995" s="3" t="s">
        <v>2205</v>
      </c>
      <c r="T995" s="3" t="str">
        <f t="shared" si="92"/>
        <v>ห้วยใหญ่บางละมุงชลบุรี</v>
      </c>
      <c r="U995" s="3" t="s">
        <v>2175</v>
      </c>
      <c r="V995" s="3" t="str">
        <f t="shared" si="93"/>
        <v/>
      </c>
      <c r="W995" s="3" t="e">
        <f t="shared" si="94"/>
        <v>#NUM!</v>
      </c>
      <c r="X995" s="3" t="str">
        <f t="shared" si="95"/>
        <v/>
      </c>
    </row>
    <row r="996" spans="14:24" ht="14.5" customHeight="1">
      <c r="N996">
        <v>993</v>
      </c>
      <c r="O996" s="4">
        <v>20150</v>
      </c>
      <c r="P996" s="3" t="s">
        <v>2208</v>
      </c>
      <c r="Q996" s="3" t="s">
        <v>663</v>
      </c>
      <c r="R996" s="3" t="s">
        <v>284</v>
      </c>
      <c r="S996" s="3" t="s">
        <v>2205</v>
      </c>
      <c r="T996" s="3" t="str">
        <f t="shared" si="92"/>
        <v>ตะเคียนเตี้ยบางละมุงชลบุรี</v>
      </c>
      <c r="U996" s="3" t="s">
        <v>2175</v>
      </c>
      <c r="V996" s="3" t="str">
        <f t="shared" si="93"/>
        <v/>
      </c>
      <c r="W996" s="3" t="e">
        <f t="shared" si="94"/>
        <v>#NUM!</v>
      </c>
      <c r="X996" s="3" t="str">
        <f t="shared" si="95"/>
        <v/>
      </c>
    </row>
    <row r="997" spans="14:24" ht="14.5" customHeight="1">
      <c r="N997">
        <v>994</v>
      </c>
      <c r="O997" s="4">
        <v>20150</v>
      </c>
      <c r="P997" s="3" t="s">
        <v>812</v>
      </c>
      <c r="Q997" s="3" t="s">
        <v>663</v>
      </c>
      <c r="R997" s="3" t="s">
        <v>284</v>
      </c>
      <c r="S997" s="3" t="s">
        <v>2205</v>
      </c>
      <c r="T997" s="3" t="str">
        <f t="shared" si="92"/>
        <v>นาเกลือบางละมุงชลบุรี</v>
      </c>
      <c r="U997" s="3" t="s">
        <v>2175</v>
      </c>
      <c r="V997" s="3" t="str">
        <f t="shared" si="93"/>
        <v/>
      </c>
      <c r="W997" s="3" t="e">
        <f t="shared" si="94"/>
        <v>#NUM!</v>
      </c>
      <c r="X997" s="3" t="str">
        <f t="shared" si="95"/>
        <v/>
      </c>
    </row>
    <row r="998" spans="14:24" ht="14.5" customHeight="1">
      <c r="N998">
        <v>995</v>
      </c>
      <c r="O998" s="4">
        <v>20160</v>
      </c>
      <c r="P998" s="3" t="s">
        <v>670</v>
      </c>
      <c r="Q998" s="3" t="s">
        <v>670</v>
      </c>
      <c r="R998" s="3" t="s">
        <v>284</v>
      </c>
      <c r="S998" s="3" t="s">
        <v>2209</v>
      </c>
      <c r="T998" s="3" t="str">
        <f t="shared" si="92"/>
        <v>พานทองพานทองชลบุรี</v>
      </c>
      <c r="U998" s="3" t="s">
        <v>2175</v>
      </c>
      <c r="V998" s="3" t="str">
        <f t="shared" si="93"/>
        <v/>
      </c>
      <c r="W998" s="3" t="e">
        <f t="shared" si="94"/>
        <v>#NUM!</v>
      </c>
      <c r="X998" s="3" t="str">
        <f t="shared" si="95"/>
        <v/>
      </c>
    </row>
    <row r="999" spans="14:24" ht="14.5" customHeight="1">
      <c r="N999">
        <v>996</v>
      </c>
      <c r="O999" s="4">
        <v>20160</v>
      </c>
      <c r="P999" s="3" t="s">
        <v>2210</v>
      </c>
      <c r="Q999" s="3" t="s">
        <v>670</v>
      </c>
      <c r="R999" s="3" t="s">
        <v>284</v>
      </c>
      <c r="S999" s="3" t="s">
        <v>2209</v>
      </c>
      <c r="T999" s="3" t="str">
        <f t="shared" si="92"/>
        <v>หนองตำลึงพานทองชลบุรี</v>
      </c>
      <c r="U999" s="3" t="s">
        <v>2175</v>
      </c>
      <c r="V999" s="3" t="str">
        <f t="shared" si="93"/>
        <v/>
      </c>
      <c r="W999" s="3" t="e">
        <f t="shared" si="94"/>
        <v>#NUM!</v>
      </c>
      <c r="X999" s="3" t="str">
        <f t="shared" si="95"/>
        <v/>
      </c>
    </row>
    <row r="1000" spans="14:24" ht="14.5" customHeight="1">
      <c r="N1000">
        <v>997</v>
      </c>
      <c r="O1000" s="4">
        <v>20160</v>
      </c>
      <c r="P1000" s="3" t="s">
        <v>2211</v>
      </c>
      <c r="Q1000" s="3" t="s">
        <v>670</v>
      </c>
      <c r="R1000" s="3" t="s">
        <v>284</v>
      </c>
      <c r="S1000" s="3" t="s">
        <v>2209</v>
      </c>
      <c r="T1000" s="3" t="str">
        <f t="shared" si="92"/>
        <v>มาบโป่งพานทองชลบุรี</v>
      </c>
      <c r="U1000" s="3" t="s">
        <v>2175</v>
      </c>
      <c r="V1000" s="3" t="str">
        <f t="shared" si="93"/>
        <v/>
      </c>
      <c r="W1000" s="3" t="e">
        <f t="shared" si="94"/>
        <v>#NUM!</v>
      </c>
      <c r="X1000" s="3" t="str">
        <f t="shared" si="95"/>
        <v/>
      </c>
    </row>
    <row r="1001" spans="14:24" ht="14.5" customHeight="1">
      <c r="N1001">
        <v>998</v>
      </c>
      <c r="O1001" s="4">
        <v>20160</v>
      </c>
      <c r="P1001" s="3" t="s">
        <v>2212</v>
      </c>
      <c r="Q1001" s="3" t="s">
        <v>670</v>
      </c>
      <c r="R1001" s="3" t="s">
        <v>284</v>
      </c>
      <c r="S1001" s="3" t="s">
        <v>2209</v>
      </c>
      <c r="T1001" s="3" t="str">
        <f t="shared" si="92"/>
        <v>หนองกะขะพานทองชลบุรี</v>
      </c>
      <c r="U1001" s="3" t="s">
        <v>2175</v>
      </c>
      <c r="V1001" s="3" t="str">
        <f t="shared" si="93"/>
        <v/>
      </c>
      <c r="W1001" s="3" t="e">
        <f t="shared" si="94"/>
        <v>#NUM!</v>
      </c>
      <c r="X1001" s="3" t="str">
        <f t="shared" si="95"/>
        <v/>
      </c>
    </row>
    <row r="1002" spans="14:24" ht="14.5" customHeight="1">
      <c r="N1002">
        <v>999</v>
      </c>
      <c r="O1002" s="4">
        <v>20160</v>
      </c>
      <c r="P1002" s="3" t="s">
        <v>2213</v>
      </c>
      <c r="Q1002" s="3" t="s">
        <v>670</v>
      </c>
      <c r="R1002" s="3" t="s">
        <v>284</v>
      </c>
      <c r="S1002" s="3" t="s">
        <v>2209</v>
      </c>
      <c r="T1002" s="3" t="str">
        <f t="shared" si="92"/>
        <v>หนองหงษ์พานทองชลบุรี</v>
      </c>
      <c r="U1002" s="3" t="s">
        <v>2175</v>
      </c>
      <c r="V1002" s="3" t="str">
        <f t="shared" si="93"/>
        <v/>
      </c>
      <c r="W1002" s="3" t="e">
        <f t="shared" si="94"/>
        <v>#NUM!</v>
      </c>
      <c r="X1002" s="3" t="str">
        <f t="shared" si="95"/>
        <v/>
      </c>
    </row>
    <row r="1003" spans="14:24" ht="14.5" customHeight="1">
      <c r="N1003">
        <v>1000</v>
      </c>
      <c r="O1003" s="4">
        <v>20160</v>
      </c>
      <c r="P1003" s="3" t="s">
        <v>2214</v>
      </c>
      <c r="Q1003" s="3" t="s">
        <v>670</v>
      </c>
      <c r="R1003" s="3" t="s">
        <v>284</v>
      </c>
      <c r="S1003" s="3" t="s">
        <v>2209</v>
      </c>
      <c r="T1003" s="3" t="str">
        <f t="shared" si="92"/>
        <v>โคกขี้หนอนพานทองชลบุรี</v>
      </c>
      <c r="U1003" s="3" t="s">
        <v>2175</v>
      </c>
      <c r="V1003" s="3" t="str">
        <f t="shared" si="93"/>
        <v/>
      </c>
      <c r="W1003" s="3" t="e">
        <f t="shared" si="94"/>
        <v>#NUM!</v>
      </c>
      <c r="X1003" s="3" t="str">
        <f t="shared" si="95"/>
        <v/>
      </c>
    </row>
    <row r="1004" spans="14:24" ht="14.5" customHeight="1">
      <c r="N1004">
        <v>1001</v>
      </c>
      <c r="O1004" s="4">
        <v>20160</v>
      </c>
      <c r="P1004" s="3" t="s">
        <v>2215</v>
      </c>
      <c r="Q1004" s="3" t="s">
        <v>670</v>
      </c>
      <c r="R1004" s="3" t="s">
        <v>284</v>
      </c>
      <c r="S1004" s="3" t="s">
        <v>2209</v>
      </c>
      <c r="T1004" s="3" t="str">
        <f t="shared" si="92"/>
        <v>บ้านเก่าพานทองชลบุรี</v>
      </c>
      <c r="U1004" s="3" t="s">
        <v>2175</v>
      </c>
      <c r="V1004" s="3" t="str">
        <f t="shared" si="93"/>
        <v/>
      </c>
      <c r="W1004" s="3" t="e">
        <f t="shared" si="94"/>
        <v>#NUM!</v>
      </c>
      <c r="X1004" s="3" t="str">
        <f t="shared" si="95"/>
        <v/>
      </c>
    </row>
    <row r="1005" spans="14:24" ht="14.5" customHeight="1">
      <c r="N1005">
        <v>1002</v>
      </c>
      <c r="O1005" s="4">
        <v>20160</v>
      </c>
      <c r="P1005" s="3" t="s">
        <v>2216</v>
      </c>
      <c r="Q1005" s="3" t="s">
        <v>670</v>
      </c>
      <c r="R1005" s="3" t="s">
        <v>284</v>
      </c>
      <c r="S1005" s="3" t="s">
        <v>2209</v>
      </c>
      <c r="T1005" s="3" t="str">
        <f t="shared" si="92"/>
        <v>หน้าประดู่พานทองชลบุรี</v>
      </c>
      <c r="U1005" s="3" t="s">
        <v>2175</v>
      </c>
      <c r="V1005" s="3" t="str">
        <f t="shared" si="93"/>
        <v/>
      </c>
      <c r="W1005" s="3" t="e">
        <f t="shared" si="94"/>
        <v>#NUM!</v>
      </c>
      <c r="X1005" s="3" t="str">
        <f t="shared" si="95"/>
        <v/>
      </c>
    </row>
    <row r="1006" spans="14:24" ht="14.5" customHeight="1">
      <c r="N1006">
        <v>1003</v>
      </c>
      <c r="O1006" s="4">
        <v>20160</v>
      </c>
      <c r="P1006" s="3" t="s">
        <v>2217</v>
      </c>
      <c r="Q1006" s="3" t="s">
        <v>670</v>
      </c>
      <c r="R1006" s="3" t="s">
        <v>284</v>
      </c>
      <c r="S1006" s="3" t="s">
        <v>2209</v>
      </c>
      <c r="T1006" s="3" t="str">
        <f t="shared" si="92"/>
        <v>บางนางพานทองชลบุรี</v>
      </c>
      <c r="U1006" s="3" t="s">
        <v>2175</v>
      </c>
      <c r="V1006" s="3" t="str">
        <f t="shared" si="93"/>
        <v/>
      </c>
      <c r="W1006" s="3" t="e">
        <f t="shared" si="94"/>
        <v>#NUM!</v>
      </c>
      <c r="X1006" s="3" t="str">
        <f t="shared" si="95"/>
        <v/>
      </c>
    </row>
    <row r="1007" spans="14:24" ht="14.5" customHeight="1">
      <c r="N1007">
        <v>1004</v>
      </c>
      <c r="O1007" s="4">
        <v>20160</v>
      </c>
      <c r="P1007" s="3" t="s">
        <v>2218</v>
      </c>
      <c r="Q1007" s="3" t="s">
        <v>670</v>
      </c>
      <c r="R1007" s="3" t="s">
        <v>284</v>
      </c>
      <c r="S1007" s="3" t="s">
        <v>2209</v>
      </c>
      <c r="T1007" s="3" t="str">
        <f t="shared" si="92"/>
        <v>เกาะลอยพานทองชลบุรี</v>
      </c>
      <c r="U1007" s="3" t="s">
        <v>2175</v>
      </c>
      <c r="V1007" s="3" t="str">
        <f t="shared" si="93"/>
        <v/>
      </c>
      <c r="W1007" s="3" t="e">
        <f t="shared" si="94"/>
        <v>#NUM!</v>
      </c>
      <c r="X1007" s="3" t="str">
        <f t="shared" si="95"/>
        <v/>
      </c>
    </row>
    <row r="1008" spans="14:24" ht="14.5" customHeight="1">
      <c r="N1008">
        <v>1005</v>
      </c>
      <c r="O1008" s="4">
        <v>20160</v>
      </c>
      <c r="P1008" s="3" t="s">
        <v>1204</v>
      </c>
      <c r="Q1008" s="3" t="s">
        <v>670</v>
      </c>
      <c r="R1008" s="3" t="s">
        <v>284</v>
      </c>
      <c r="S1008" s="3" t="s">
        <v>2209</v>
      </c>
      <c r="T1008" s="3" t="str">
        <f t="shared" si="92"/>
        <v>บางหักพานทองชลบุรี</v>
      </c>
      <c r="U1008" s="3" t="s">
        <v>2175</v>
      </c>
      <c r="V1008" s="3" t="str">
        <f t="shared" si="93"/>
        <v/>
      </c>
      <c r="W1008" s="3" t="e">
        <f t="shared" si="94"/>
        <v>#NUM!</v>
      </c>
      <c r="X1008" s="3" t="str">
        <f t="shared" si="95"/>
        <v/>
      </c>
    </row>
    <row r="1009" spans="14:24" ht="14.5" customHeight="1">
      <c r="N1009">
        <v>1006</v>
      </c>
      <c r="O1009" s="4">
        <v>20140</v>
      </c>
      <c r="P1009" s="3" t="s">
        <v>668</v>
      </c>
      <c r="Q1009" s="3" t="s">
        <v>668</v>
      </c>
      <c r="R1009" s="3" t="s">
        <v>284</v>
      </c>
      <c r="S1009" s="3" t="s">
        <v>2219</v>
      </c>
      <c r="T1009" s="3" t="str">
        <f t="shared" si="92"/>
        <v>พนัสนิคมพนัสนิคมชลบุรี</v>
      </c>
      <c r="U1009" s="3" t="s">
        <v>2175</v>
      </c>
      <c r="V1009" s="3" t="str">
        <f t="shared" si="93"/>
        <v/>
      </c>
      <c r="W1009" s="3" t="e">
        <f t="shared" si="94"/>
        <v>#NUM!</v>
      </c>
      <c r="X1009" s="3" t="str">
        <f t="shared" si="95"/>
        <v/>
      </c>
    </row>
    <row r="1010" spans="14:24" ht="14.5" customHeight="1">
      <c r="N1010">
        <v>1007</v>
      </c>
      <c r="O1010" s="4">
        <v>20140</v>
      </c>
      <c r="P1010" s="3" t="s">
        <v>2220</v>
      </c>
      <c r="Q1010" s="3" t="s">
        <v>668</v>
      </c>
      <c r="R1010" s="3" t="s">
        <v>284</v>
      </c>
      <c r="S1010" s="3" t="s">
        <v>2219</v>
      </c>
      <c r="T1010" s="3" t="str">
        <f t="shared" si="92"/>
        <v>หน้าพระธาตุพนัสนิคมชลบุรี</v>
      </c>
      <c r="U1010" s="3" t="s">
        <v>2175</v>
      </c>
      <c r="V1010" s="3" t="str">
        <f t="shared" si="93"/>
        <v/>
      </c>
      <c r="W1010" s="3" t="e">
        <f t="shared" si="94"/>
        <v>#NUM!</v>
      </c>
      <c r="X1010" s="3" t="str">
        <f t="shared" si="95"/>
        <v/>
      </c>
    </row>
    <row r="1011" spans="14:24" ht="14.5" customHeight="1">
      <c r="N1011">
        <v>1008</v>
      </c>
      <c r="O1011" s="4">
        <v>20140</v>
      </c>
      <c r="P1011" s="3" t="s">
        <v>2221</v>
      </c>
      <c r="Q1011" s="3" t="s">
        <v>668</v>
      </c>
      <c r="R1011" s="3" t="s">
        <v>284</v>
      </c>
      <c r="S1011" s="3" t="s">
        <v>2219</v>
      </c>
      <c r="T1011" s="3" t="str">
        <f t="shared" si="92"/>
        <v>วัดหลวงพนัสนิคมชลบุรี</v>
      </c>
      <c r="U1011" s="3" t="s">
        <v>2175</v>
      </c>
      <c r="V1011" s="3" t="str">
        <f t="shared" si="93"/>
        <v/>
      </c>
      <c r="W1011" s="3" t="e">
        <f t="shared" si="94"/>
        <v>#NUM!</v>
      </c>
      <c r="X1011" s="3" t="str">
        <f t="shared" si="95"/>
        <v/>
      </c>
    </row>
    <row r="1012" spans="14:24" ht="14.5" customHeight="1">
      <c r="N1012">
        <v>1009</v>
      </c>
      <c r="O1012" s="4">
        <v>20140</v>
      </c>
      <c r="P1012" s="3" t="s">
        <v>2222</v>
      </c>
      <c r="Q1012" s="3" t="s">
        <v>668</v>
      </c>
      <c r="R1012" s="3" t="s">
        <v>284</v>
      </c>
      <c r="S1012" s="3" t="s">
        <v>2219</v>
      </c>
      <c r="T1012" s="3" t="str">
        <f t="shared" si="92"/>
        <v>บ้านเซิดพนัสนิคมชลบุรี</v>
      </c>
      <c r="U1012" s="3" t="s">
        <v>2175</v>
      </c>
      <c r="V1012" s="3" t="str">
        <f t="shared" si="93"/>
        <v/>
      </c>
      <c r="W1012" s="3" t="e">
        <f t="shared" si="94"/>
        <v>#NUM!</v>
      </c>
      <c r="X1012" s="3" t="str">
        <f t="shared" si="95"/>
        <v/>
      </c>
    </row>
    <row r="1013" spans="14:24" ht="14.5" customHeight="1">
      <c r="N1013">
        <v>1010</v>
      </c>
      <c r="O1013" s="4">
        <v>20140</v>
      </c>
      <c r="P1013" s="3" t="s">
        <v>2223</v>
      </c>
      <c r="Q1013" s="3" t="s">
        <v>668</v>
      </c>
      <c r="R1013" s="3" t="s">
        <v>284</v>
      </c>
      <c r="S1013" s="3" t="s">
        <v>2219</v>
      </c>
      <c r="T1013" s="3" t="str">
        <f t="shared" si="92"/>
        <v>นาเริกพนัสนิคมชลบุรี</v>
      </c>
      <c r="U1013" s="3" t="s">
        <v>2175</v>
      </c>
      <c r="V1013" s="3" t="str">
        <f t="shared" si="93"/>
        <v/>
      </c>
      <c r="W1013" s="3" t="e">
        <f t="shared" si="94"/>
        <v>#NUM!</v>
      </c>
      <c r="X1013" s="3" t="str">
        <f t="shared" si="95"/>
        <v/>
      </c>
    </row>
    <row r="1014" spans="14:24" ht="14.5" customHeight="1">
      <c r="N1014">
        <v>1011</v>
      </c>
      <c r="O1014" s="4">
        <v>20140</v>
      </c>
      <c r="P1014" s="3" t="s">
        <v>2224</v>
      </c>
      <c r="Q1014" s="3" t="s">
        <v>668</v>
      </c>
      <c r="R1014" s="3" t="s">
        <v>284</v>
      </c>
      <c r="S1014" s="3" t="s">
        <v>2219</v>
      </c>
      <c r="T1014" s="3" t="str">
        <f t="shared" si="92"/>
        <v>หมอนนางพนัสนิคมชลบุรี</v>
      </c>
      <c r="U1014" s="3" t="s">
        <v>2175</v>
      </c>
      <c r="V1014" s="3" t="str">
        <f t="shared" si="93"/>
        <v/>
      </c>
      <c r="W1014" s="3" t="e">
        <f t="shared" si="94"/>
        <v>#NUM!</v>
      </c>
      <c r="X1014" s="3" t="str">
        <f t="shared" si="95"/>
        <v/>
      </c>
    </row>
    <row r="1015" spans="14:24" ht="14.5" customHeight="1">
      <c r="N1015">
        <v>1012</v>
      </c>
      <c r="O1015" s="4">
        <v>20140</v>
      </c>
      <c r="P1015" s="3" t="s">
        <v>2225</v>
      </c>
      <c r="Q1015" s="3" t="s">
        <v>668</v>
      </c>
      <c r="R1015" s="3" t="s">
        <v>284</v>
      </c>
      <c r="S1015" s="3" t="s">
        <v>2219</v>
      </c>
      <c r="T1015" s="3" t="str">
        <f t="shared" si="92"/>
        <v>สระสี่เหลี่ยมพนัสนิคมชลบุรี</v>
      </c>
      <c r="U1015" s="3" t="s">
        <v>2175</v>
      </c>
      <c r="V1015" s="3" t="str">
        <f t="shared" si="93"/>
        <v/>
      </c>
      <c r="W1015" s="3" t="e">
        <f t="shared" si="94"/>
        <v>#NUM!</v>
      </c>
      <c r="X1015" s="3" t="str">
        <f t="shared" si="95"/>
        <v/>
      </c>
    </row>
    <row r="1016" spans="14:24" ht="14.5" customHeight="1">
      <c r="N1016">
        <v>1013</v>
      </c>
      <c r="O1016" s="4">
        <v>20140</v>
      </c>
      <c r="P1016" s="3" t="s">
        <v>1371</v>
      </c>
      <c r="Q1016" s="3" t="s">
        <v>668</v>
      </c>
      <c r="R1016" s="3" t="s">
        <v>284</v>
      </c>
      <c r="S1016" s="3" t="s">
        <v>2219</v>
      </c>
      <c r="T1016" s="3" t="str">
        <f t="shared" si="92"/>
        <v>วัดโบสถ์พนัสนิคมชลบุรี</v>
      </c>
      <c r="U1016" s="3" t="s">
        <v>2175</v>
      </c>
      <c r="V1016" s="3" t="str">
        <f t="shared" si="93"/>
        <v/>
      </c>
      <c r="W1016" s="3" t="e">
        <f t="shared" si="94"/>
        <v>#NUM!</v>
      </c>
      <c r="X1016" s="3" t="str">
        <f t="shared" si="95"/>
        <v/>
      </c>
    </row>
    <row r="1017" spans="14:24" ht="14.5" customHeight="1">
      <c r="N1017">
        <v>1014</v>
      </c>
      <c r="O1017" s="4">
        <v>20140</v>
      </c>
      <c r="P1017" s="3" t="s">
        <v>2226</v>
      </c>
      <c r="Q1017" s="3" t="s">
        <v>668</v>
      </c>
      <c r="R1017" s="3" t="s">
        <v>284</v>
      </c>
      <c r="S1017" s="3" t="s">
        <v>2219</v>
      </c>
      <c r="T1017" s="3" t="str">
        <f t="shared" si="92"/>
        <v>กุฎโง้งพนัสนิคมชลบุรี</v>
      </c>
      <c r="U1017" s="3" t="s">
        <v>2175</v>
      </c>
      <c r="V1017" s="3" t="str">
        <f t="shared" si="93"/>
        <v/>
      </c>
      <c r="W1017" s="3" t="e">
        <f t="shared" si="94"/>
        <v>#NUM!</v>
      </c>
      <c r="X1017" s="3" t="str">
        <f t="shared" si="95"/>
        <v/>
      </c>
    </row>
    <row r="1018" spans="14:24" ht="14.5" customHeight="1">
      <c r="N1018">
        <v>1015</v>
      </c>
      <c r="O1018" s="4">
        <v>20140</v>
      </c>
      <c r="P1018" s="3" t="s">
        <v>2227</v>
      </c>
      <c r="Q1018" s="3" t="s">
        <v>668</v>
      </c>
      <c r="R1018" s="3" t="s">
        <v>284</v>
      </c>
      <c r="S1018" s="3" t="s">
        <v>2219</v>
      </c>
      <c r="T1018" s="3" t="str">
        <f t="shared" si="92"/>
        <v>หัวถนนพนัสนิคมชลบุรี</v>
      </c>
      <c r="U1018" s="3" t="s">
        <v>2175</v>
      </c>
      <c r="V1018" s="3" t="str">
        <f t="shared" si="93"/>
        <v/>
      </c>
      <c r="W1018" s="3" t="e">
        <f t="shared" si="94"/>
        <v>#NUM!</v>
      </c>
      <c r="X1018" s="3" t="str">
        <f t="shared" si="95"/>
        <v/>
      </c>
    </row>
    <row r="1019" spans="14:24" ht="14.5" customHeight="1">
      <c r="N1019">
        <v>1016</v>
      </c>
      <c r="O1019" s="4">
        <v>20140</v>
      </c>
      <c r="P1019" s="3" t="s">
        <v>534</v>
      </c>
      <c r="Q1019" s="3" t="s">
        <v>668</v>
      </c>
      <c r="R1019" s="3" t="s">
        <v>284</v>
      </c>
      <c r="S1019" s="3" t="s">
        <v>2219</v>
      </c>
      <c r="T1019" s="3" t="str">
        <f t="shared" si="92"/>
        <v>ท่าข้ามพนัสนิคมชลบุรี</v>
      </c>
      <c r="U1019" s="3" t="s">
        <v>2175</v>
      </c>
      <c r="V1019" s="3" t="str">
        <f t="shared" si="93"/>
        <v/>
      </c>
      <c r="W1019" s="3" t="e">
        <f t="shared" si="94"/>
        <v>#NUM!</v>
      </c>
      <c r="X1019" s="3" t="str">
        <f t="shared" si="95"/>
        <v/>
      </c>
    </row>
    <row r="1020" spans="14:24" ht="14.5" customHeight="1">
      <c r="N1020">
        <v>1017</v>
      </c>
      <c r="O1020" s="4">
        <v>20140</v>
      </c>
      <c r="P1020" s="3" t="s">
        <v>491</v>
      </c>
      <c r="Q1020" s="3" t="s">
        <v>668</v>
      </c>
      <c r="R1020" s="3" t="s">
        <v>284</v>
      </c>
      <c r="S1020" s="3" t="s">
        <v>2219</v>
      </c>
      <c r="T1020" s="3" t="str">
        <f t="shared" si="92"/>
        <v>หนองปรือพนัสนิคมชลบุรี</v>
      </c>
      <c r="U1020" s="3" t="s">
        <v>2175</v>
      </c>
      <c r="V1020" s="3" t="str">
        <f t="shared" si="93"/>
        <v/>
      </c>
      <c r="W1020" s="3" t="e">
        <f t="shared" si="94"/>
        <v>#NUM!</v>
      </c>
      <c r="X1020" s="3" t="str">
        <f t="shared" si="95"/>
        <v/>
      </c>
    </row>
    <row r="1021" spans="14:24" ht="14.5" customHeight="1">
      <c r="N1021">
        <v>1018</v>
      </c>
      <c r="O1021" s="4">
        <v>20140</v>
      </c>
      <c r="P1021" s="3" t="s">
        <v>2228</v>
      </c>
      <c r="Q1021" s="3" t="s">
        <v>668</v>
      </c>
      <c r="R1021" s="3" t="s">
        <v>284</v>
      </c>
      <c r="S1021" s="3" t="s">
        <v>2219</v>
      </c>
      <c r="T1021" s="3" t="str">
        <f t="shared" si="92"/>
        <v>หนองขยาดพนัสนิคมชลบุรี</v>
      </c>
      <c r="U1021" s="3" t="s">
        <v>2175</v>
      </c>
      <c r="V1021" s="3" t="str">
        <f t="shared" si="93"/>
        <v/>
      </c>
      <c r="W1021" s="3" t="e">
        <f t="shared" si="94"/>
        <v>#NUM!</v>
      </c>
      <c r="X1021" s="3" t="str">
        <f t="shared" si="95"/>
        <v/>
      </c>
    </row>
    <row r="1022" spans="14:24" ht="14.5" customHeight="1">
      <c r="N1022">
        <v>1019</v>
      </c>
      <c r="O1022" s="4">
        <v>20140</v>
      </c>
      <c r="P1022" s="3" t="s">
        <v>2229</v>
      </c>
      <c r="Q1022" s="3" t="s">
        <v>668</v>
      </c>
      <c r="R1022" s="3" t="s">
        <v>284</v>
      </c>
      <c r="S1022" s="3" t="s">
        <v>2219</v>
      </c>
      <c r="T1022" s="3" t="str">
        <f t="shared" si="92"/>
        <v>ทุ่งขวางพนัสนิคมชลบุรี</v>
      </c>
      <c r="U1022" s="3" t="s">
        <v>2175</v>
      </c>
      <c r="V1022" s="3" t="str">
        <f t="shared" si="93"/>
        <v/>
      </c>
      <c r="W1022" s="3" t="e">
        <f t="shared" si="94"/>
        <v>#NUM!</v>
      </c>
      <c r="X1022" s="3" t="str">
        <f t="shared" si="95"/>
        <v/>
      </c>
    </row>
    <row r="1023" spans="14:24" ht="14.5" customHeight="1">
      <c r="N1023">
        <v>1020</v>
      </c>
      <c r="O1023" s="4">
        <v>20140</v>
      </c>
      <c r="P1023" s="3" t="s">
        <v>2230</v>
      </c>
      <c r="Q1023" s="3" t="s">
        <v>668</v>
      </c>
      <c r="R1023" s="3" t="s">
        <v>284</v>
      </c>
      <c r="S1023" s="3" t="s">
        <v>2219</v>
      </c>
      <c r="T1023" s="3" t="str">
        <f t="shared" si="92"/>
        <v>หนองเหียงพนัสนิคมชลบุรี</v>
      </c>
      <c r="U1023" s="3" t="s">
        <v>2175</v>
      </c>
      <c r="V1023" s="3" t="str">
        <f t="shared" si="93"/>
        <v/>
      </c>
      <c r="W1023" s="3" t="e">
        <f t="shared" si="94"/>
        <v>#NUM!</v>
      </c>
      <c r="X1023" s="3" t="str">
        <f t="shared" si="95"/>
        <v/>
      </c>
    </row>
    <row r="1024" spans="14:24" ht="14.5" customHeight="1">
      <c r="N1024">
        <v>1021</v>
      </c>
      <c r="O1024" s="4">
        <v>20140</v>
      </c>
      <c r="P1024" s="3" t="s">
        <v>2231</v>
      </c>
      <c r="Q1024" s="3" t="s">
        <v>668</v>
      </c>
      <c r="R1024" s="3" t="s">
        <v>284</v>
      </c>
      <c r="S1024" s="3" t="s">
        <v>2219</v>
      </c>
      <c r="T1024" s="3" t="str">
        <f t="shared" si="92"/>
        <v>นาวังหินพนัสนิคมชลบุรี</v>
      </c>
      <c r="U1024" s="3" t="s">
        <v>2175</v>
      </c>
      <c r="V1024" s="3" t="str">
        <f t="shared" si="93"/>
        <v/>
      </c>
      <c r="W1024" s="3" t="e">
        <f t="shared" si="94"/>
        <v>#NUM!</v>
      </c>
      <c r="X1024" s="3" t="str">
        <f t="shared" si="95"/>
        <v/>
      </c>
    </row>
    <row r="1025" spans="14:24" ht="14.5" customHeight="1">
      <c r="N1025">
        <v>1022</v>
      </c>
      <c r="O1025" s="4">
        <v>20140</v>
      </c>
      <c r="P1025" s="3" t="s">
        <v>1389</v>
      </c>
      <c r="Q1025" s="3" t="s">
        <v>668</v>
      </c>
      <c r="R1025" s="3" t="s">
        <v>284</v>
      </c>
      <c r="S1025" s="3" t="s">
        <v>2219</v>
      </c>
      <c r="T1025" s="3" t="str">
        <f t="shared" si="92"/>
        <v>บ้านช้างพนัสนิคมชลบุรี</v>
      </c>
      <c r="U1025" s="3" t="s">
        <v>2175</v>
      </c>
      <c r="V1025" s="3" t="str">
        <f t="shared" si="93"/>
        <v/>
      </c>
      <c r="W1025" s="3" t="e">
        <f t="shared" si="94"/>
        <v>#NUM!</v>
      </c>
      <c r="X1025" s="3" t="str">
        <f t="shared" si="95"/>
        <v/>
      </c>
    </row>
    <row r="1026" spans="14:24" ht="14.5" customHeight="1">
      <c r="N1026">
        <v>1023</v>
      </c>
      <c r="O1026" s="4">
        <v>20140</v>
      </c>
      <c r="P1026" s="3" t="s">
        <v>2232</v>
      </c>
      <c r="Q1026" s="3" t="s">
        <v>668</v>
      </c>
      <c r="R1026" s="3" t="s">
        <v>284</v>
      </c>
      <c r="S1026" s="3" t="s">
        <v>2219</v>
      </c>
      <c r="T1026" s="3" t="str">
        <f t="shared" si="92"/>
        <v>โคกเพลาะพนัสนิคมชลบุรี</v>
      </c>
      <c r="U1026" s="3" t="s">
        <v>2175</v>
      </c>
      <c r="V1026" s="3" t="str">
        <f t="shared" si="93"/>
        <v/>
      </c>
      <c r="W1026" s="3" t="e">
        <f t="shared" si="94"/>
        <v>#NUM!</v>
      </c>
      <c r="X1026" s="3" t="str">
        <f t="shared" si="95"/>
        <v/>
      </c>
    </row>
    <row r="1027" spans="14:24" ht="14.5" customHeight="1">
      <c r="N1027">
        <v>1024</v>
      </c>
      <c r="O1027" s="4">
        <v>20140</v>
      </c>
      <c r="P1027" s="3" t="s">
        <v>2233</v>
      </c>
      <c r="Q1027" s="3" t="s">
        <v>668</v>
      </c>
      <c r="R1027" s="3" t="s">
        <v>284</v>
      </c>
      <c r="S1027" s="3" t="s">
        <v>2219</v>
      </c>
      <c r="T1027" s="3" t="str">
        <f t="shared" si="92"/>
        <v>ไร่หลักทองพนัสนิคมชลบุรี</v>
      </c>
      <c r="U1027" s="3" t="s">
        <v>2175</v>
      </c>
      <c r="V1027" s="3" t="str">
        <f t="shared" si="93"/>
        <v/>
      </c>
      <c r="W1027" s="3" t="e">
        <f t="shared" si="94"/>
        <v>#NUM!</v>
      </c>
      <c r="X1027" s="3" t="str">
        <f t="shared" si="95"/>
        <v/>
      </c>
    </row>
    <row r="1028" spans="14:24" ht="14.5" customHeight="1">
      <c r="N1028">
        <v>1025</v>
      </c>
      <c r="O1028" s="4">
        <v>20140</v>
      </c>
      <c r="P1028" s="3" t="s">
        <v>2234</v>
      </c>
      <c r="Q1028" s="3" t="s">
        <v>668</v>
      </c>
      <c r="R1028" s="3" t="s">
        <v>284</v>
      </c>
      <c r="S1028" s="3" t="s">
        <v>2219</v>
      </c>
      <c r="T1028" s="3" t="str">
        <f t="shared" si="92"/>
        <v>นามะตูมพนัสนิคมชลบุรี</v>
      </c>
      <c r="U1028" s="3" t="s">
        <v>2175</v>
      </c>
      <c r="V1028" s="3" t="str">
        <f t="shared" si="93"/>
        <v/>
      </c>
      <c r="W1028" s="3" t="e">
        <f t="shared" si="94"/>
        <v>#NUM!</v>
      </c>
      <c r="X1028" s="3" t="str">
        <f t="shared" si="95"/>
        <v/>
      </c>
    </row>
    <row r="1029" spans="14:24" ht="14.5" customHeight="1">
      <c r="N1029">
        <v>1026</v>
      </c>
      <c r="O1029" s="4">
        <v>20110</v>
      </c>
      <c r="P1029" s="3" t="s">
        <v>674</v>
      </c>
      <c r="Q1029" s="3" t="s">
        <v>674</v>
      </c>
      <c r="R1029" s="3" t="s">
        <v>284</v>
      </c>
      <c r="S1029" s="3" t="s">
        <v>2235</v>
      </c>
      <c r="T1029" s="3" t="str">
        <f t="shared" ref="T1029:T1092" si="96">P1029&amp;Q1029&amp;R1029</f>
        <v>ศรีราชาศรีราชาชลบุรี</v>
      </c>
      <c r="U1029" s="3" t="s">
        <v>2175</v>
      </c>
      <c r="V1029" s="3" t="str">
        <f t="shared" ref="V1029:V1092" si="97">IF($V$1=$S1029,$N1029,"")</f>
        <v/>
      </c>
      <c r="W1029" s="3" t="e">
        <f t="shared" ref="W1029:W1092" si="98">SMALL($V$4:$V$7439,N1029)</f>
        <v>#NUM!</v>
      </c>
      <c r="X1029" s="3" t="str">
        <f t="shared" ref="X1029:X1092" si="99">IFERROR(INDEX($P$4:$P$7439,$W1029,1),"")</f>
        <v/>
      </c>
    </row>
    <row r="1030" spans="14:24" ht="14.5" customHeight="1">
      <c r="N1030">
        <v>1027</v>
      </c>
      <c r="O1030" s="4">
        <v>20110</v>
      </c>
      <c r="P1030" s="3" t="s">
        <v>2236</v>
      </c>
      <c r="Q1030" s="3" t="s">
        <v>674</v>
      </c>
      <c r="R1030" s="3" t="s">
        <v>284</v>
      </c>
      <c r="S1030" s="3" t="s">
        <v>2235</v>
      </c>
      <c r="T1030" s="3" t="str">
        <f t="shared" si="96"/>
        <v>สุรศักดิ์ศรีราชาชลบุรี</v>
      </c>
      <c r="U1030" s="3" t="s">
        <v>2175</v>
      </c>
      <c r="V1030" s="3" t="str">
        <f t="shared" si="97"/>
        <v/>
      </c>
      <c r="W1030" s="3" t="e">
        <f t="shared" si="98"/>
        <v>#NUM!</v>
      </c>
      <c r="X1030" s="3" t="str">
        <f t="shared" si="99"/>
        <v/>
      </c>
    </row>
    <row r="1031" spans="14:24" ht="14.5" customHeight="1">
      <c r="N1031">
        <v>1028</v>
      </c>
      <c r="O1031" s="4">
        <v>20230</v>
      </c>
      <c r="P1031" s="3" t="s">
        <v>2237</v>
      </c>
      <c r="Q1031" s="3" t="s">
        <v>674</v>
      </c>
      <c r="R1031" s="3" t="s">
        <v>284</v>
      </c>
      <c r="S1031" s="3" t="s">
        <v>2235</v>
      </c>
      <c r="T1031" s="3" t="str">
        <f t="shared" si="96"/>
        <v>ทุ่งสุขลาศรีราชาชลบุรี</v>
      </c>
      <c r="U1031" s="3" t="s">
        <v>2175</v>
      </c>
      <c r="V1031" s="3" t="str">
        <f t="shared" si="97"/>
        <v/>
      </c>
      <c r="W1031" s="3" t="e">
        <f t="shared" si="98"/>
        <v>#NUM!</v>
      </c>
      <c r="X1031" s="3" t="str">
        <f t="shared" si="99"/>
        <v/>
      </c>
    </row>
    <row r="1032" spans="14:24" ht="14.5" customHeight="1">
      <c r="N1032">
        <v>1029</v>
      </c>
      <c r="O1032" s="4">
        <v>20230</v>
      </c>
      <c r="P1032" s="3" t="s">
        <v>2238</v>
      </c>
      <c r="Q1032" s="3" t="s">
        <v>674</v>
      </c>
      <c r="R1032" s="3" t="s">
        <v>284</v>
      </c>
      <c r="S1032" s="3" t="s">
        <v>2235</v>
      </c>
      <c r="T1032" s="3" t="str">
        <f t="shared" si="96"/>
        <v>บึงศรีราชาชลบุรี</v>
      </c>
      <c r="U1032" s="3" t="s">
        <v>2175</v>
      </c>
      <c r="V1032" s="3" t="str">
        <f t="shared" si="97"/>
        <v/>
      </c>
      <c r="W1032" s="3" t="e">
        <f t="shared" si="98"/>
        <v>#NUM!</v>
      </c>
      <c r="X1032" s="3" t="str">
        <f t="shared" si="99"/>
        <v/>
      </c>
    </row>
    <row r="1033" spans="14:24" ht="14.5" customHeight="1">
      <c r="N1033">
        <v>1030</v>
      </c>
      <c r="O1033" s="4">
        <v>20110</v>
      </c>
      <c r="P1033" s="3" t="s">
        <v>2239</v>
      </c>
      <c r="Q1033" s="3" t="s">
        <v>674</v>
      </c>
      <c r="R1033" s="3" t="s">
        <v>284</v>
      </c>
      <c r="S1033" s="3" t="s">
        <v>2235</v>
      </c>
      <c r="T1033" s="3" t="str">
        <f t="shared" si="96"/>
        <v>หนองขามศรีราชาชลบุรี</v>
      </c>
      <c r="U1033" s="3" t="s">
        <v>2175</v>
      </c>
      <c r="V1033" s="3" t="str">
        <f t="shared" si="97"/>
        <v/>
      </c>
      <c r="W1033" s="3" t="e">
        <f t="shared" si="98"/>
        <v>#NUM!</v>
      </c>
      <c r="X1033" s="3" t="str">
        <f t="shared" si="99"/>
        <v/>
      </c>
    </row>
    <row r="1034" spans="14:24" ht="14.5" customHeight="1">
      <c r="N1034">
        <v>1031</v>
      </c>
      <c r="O1034" s="4">
        <v>20110</v>
      </c>
      <c r="P1034" s="3" t="s">
        <v>2240</v>
      </c>
      <c r="Q1034" s="3" t="s">
        <v>674</v>
      </c>
      <c r="R1034" s="3" t="s">
        <v>284</v>
      </c>
      <c r="S1034" s="3" t="s">
        <v>2235</v>
      </c>
      <c r="T1034" s="3" t="str">
        <f t="shared" si="96"/>
        <v>เขาคันทรงศรีราชาชลบุรี</v>
      </c>
      <c r="U1034" s="3" t="s">
        <v>2175</v>
      </c>
      <c r="V1034" s="3" t="str">
        <f t="shared" si="97"/>
        <v/>
      </c>
      <c r="W1034" s="3" t="e">
        <f t="shared" si="98"/>
        <v>#NUM!</v>
      </c>
      <c r="X1034" s="3" t="str">
        <f t="shared" si="99"/>
        <v/>
      </c>
    </row>
    <row r="1035" spans="14:24" ht="14.5" customHeight="1">
      <c r="N1035">
        <v>1032</v>
      </c>
      <c r="O1035" s="4">
        <v>20110</v>
      </c>
      <c r="P1035" s="3" t="s">
        <v>2241</v>
      </c>
      <c r="Q1035" s="3" t="s">
        <v>674</v>
      </c>
      <c r="R1035" s="3" t="s">
        <v>284</v>
      </c>
      <c r="S1035" s="3" t="s">
        <v>2235</v>
      </c>
      <c r="T1035" s="3" t="str">
        <f t="shared" si="96"/>
        <v>บางพระศรีราชาชลบุรี</v>
      </c>
      <c r="U1035" s="3" t="s">
        <v>2175</v>
      </c>
      <c r="V1035" s="3" t="str">
        <f t="shared" si="97"/>
        <v/>
      </c>
      <c r="W1035" s="3" t="e">
        <f t="shared" si="98"/>
        <v>#NUM!</v>
      </c>
      <c r="X1035" s="3" t="str">
        <f t="shared" si="99"/>
        <v/>
      </c>
    </row>
    <row r="1036" spans="14:24" ht="14.5" customHeight="1">
      <c r="N1036">
        <v>1033</v>
      </c>
      <c r="O1036" s="4">
        <v>20230</v>
      </c>
      <c r="P1036" s="3" t="s">
        <v>2242</v>
      </c>
      <c r="Q1036" s="3" t="s">
        <v>674</v>
      </c>
      <c r="R1036" s="3" t="s">
        <v>284</v>
      </c>
      <c r="S1036" s="3" t="s">
        <v>2235</v>
      </c>
      <c r="T1036" s="3" t="str">
        <f t="shared" si="96"/>
        <v>บ่อวินศรีราชาชลบุรี</v>
      </c>
      <c r="U1036" s="3" t="s">
        <v>2175</v>
      </c>
      <c r="V1036" s="3" t="str">
        <f t="shared" si="97"/>
        <v/>
      </c>
      <c r="W1036" s="3" t="e">
        <f t="shared" si="98"/>
        <v>#NUM!</v>
      </c>
      <c r="X1036" s="3" t="str">
        <f t="shared" si="99"/>
        <v/>
      </c>
    </row>
    <row r="1037" spans="14:24" ht="14.5" customHeight="1">
      <c r="N1037">
        <v>1034</v>
      </c>
      <c r="O1037" s="4">
        <v>20120</v>
      </c>
      <c r="P1037" s="3" t="s">
        <v>2243</v>
      </c>
      <c r="Q1037" s="3" t="s">
        <v>659</v>
      </c>
      <c r="R1037" s="3" t="s">
        <v>284</v>
      </c>
      <c r="S1037" s="3" t="s">
        <v>2244</v>
      </c>
      <c r="T1037" s="3" t="str">
        <f t="shared" si="96"/>
        <v>ท่าเทววงษ์เกาะสีชังชลบุรี</v>
      </c>
      <c r="U1037" s="3" t="s">
        <v>2175</v>
      </c>
      <c r="V1037" s="3" t="str">
        <f t="shared" si="97"/>
        <v/>
      </c>
      <c r="W1037" s="3" t="e">
        <f t="shared" si="98"/>
        <v>#NUM!</v>
      </c>
      <c r="X1037" s="3" t="str">
        <f t="shared" si="99"/>
        <v/>
      </c>
    </row>
    <row r="1038" spans="14:24" ht="14.5" customHeight="1">
      <c r="N1038">
        <v>1035</v>
      </c>
      <c r="O1038" s="4">
        <v>20180</v>
      </c>
      <c r="P1038" s="3" t="s">
        <v>676</v>
      </c>
      <c r="Q1038" s="3" t="s">
        <v>676</v>
      </c>
      <c r="R1038" s="3" t="s">
        <v>284</v>
      </c>
      <c r="S1038" s="3" t="s">
        <v>2245</v>
      </c>
      <c r="T1038" s="3" t="str">
        <f t="shared" si="96"/>
        <v>สัตหีบสัตหีบชลบุรี</v>
      </c>
      <c r="U1038" s="3" t="s">
        <v>2175</v>
      </c>
      <c r="V1038" s="3" t="str">
        <f t="shared" si="97"/>
        <v/>
      </c>
      <c r="W1038" s="3" t="e">
        <f t="shared" si="98"/>
        <v>#NUM!</v>
      </c>
      <c r="X1038" s="3" t="str">
        <f t="shared" si="99"/>
        <v/>
      </c>
    </row>
    <row r="1039" spans="14:24" ht="14.5" customHeight="1">
      <c r="N1039">
        <v>1036</v>
      </c>
      <c r="O1039" s="4">
        <v>20250</v>
      </c>
      <c r="P1039" s="3" t="s">
        <v>2246</v>
      </c>
      <c r="Q1039" s="3" t="s">
        <v>676</v>
      </c>
      <c r="R1039" s="3" t="s">
        <v>284</v>
      </c>
      <c r="S1039" s="3" t="s">
        <v>2245</v>
      </c>
      <c r="T1039" s="3" t="str">
        <f t="shared" si="96"/>
        <v>นาจอมเทียนสัตหีบชลบุรี</v>
      </c>
      <c r="U1039" s="3" t="s">
        <v>2175</v>
      </c>
      <c r="V1039" s="3" t="str">
        <f t="shared" si="97"/>
        <v/>
      </c>
      <c r="W1039" s="3" t="e">
        <f t="shared" si="98"/>
        <v>#NUM!</v>
      </c>
      <c r="X1039" s="3" t="str">
        <f t="shared" si="99"/>
        <v/>
      </c>
    </row>
    <row r="1040" spans="14:24" ht="14.5" customHeight="1">
      <c r="N1040">
        <v>1037</v>
      </c>
      <c r="O1040" s="4">
        <v>20180</v>
      </c>
      <c r="P1040" s="3" t="s">
        <v>2247</v>
      </c>
      <c r="Q1040" s="3" t="s">
        <v>676</v>
      </c>
      <c r="R1040" s="3" t="s">
        <v>284</v>
      </c>
      <c r="S1040" s="3" t="s">
        <v>2245</v>
      </c>
      <c r="T1040" s="3" t="str">
        <f t="shared" si="96"/>
        <v>พลูตาหลวงสัตหีบชลบุรี</v>
      </c>
      <c r="U1040" s="3" t="s">
        <v>2175</v>
      </c>
      <c r="V1040" s="3" t="str">
        <f t="shared" si="97"/>
        <v/>
      </c>
      <c r="W1040" s="3" t="e">
        <f t="shared" si="98"/>
        <v>#NUM!</v>
      </c>
      <c r="X1040" s="3" t="str">
        <f t="shared" si="99"/>
        <v/>
      </c>
    </row>
    <row r="1041" spans="14:24" ht="14.5" customHeight="1">
      <c r="N1041">
        <v>1038</v>
      </c>
      <c r="O1041" s="4">
        <v>20250</v>
      </c>
      <c r="P1041" s="3" t="s">
        <v>2248</v>
      </c>
      <c r="Q1041" s="3" t="s">
        <v>676</v>
      </c>
      <c r="R1041" s="3" t="s">
        <v>284</v>
      </c>
      <c r="S1041" s="3" t="s">
        <v>2245</v>
      </c>
      <c r="T1041" s="3" t="str">
        <f t="shared" si="96"/>
        <v>บางเสร่สัตหีบชลบุรี</v>
      </c>
      <c r="U1041" s="3" t="s">
        <v>2175</v>
      </c>
      <c r="V1041" s="3" t="str">
        <f t="shared" si="97"/>
        <v/>
      </c>
      <c r="W1041" s="3" t="e">
        <f t="shared" si="98"/>
        <v>#NUM!</v>
      </c>
      <c r="X1041" s="3" t="str">
        <f t="shared" si="99"/>
        <v/>
      </c>
    </row>
    <row r="1042" spans="14:24" ht="14.5" customHeight="1">
      <c r="N1042">
        <v>1039</v>
      </c>
      <c r="O1042" s="4">
        <v>20180</v>
      </c>
      <c r="P1042" s="3" t="s">
        <v>2249</v>
      </c>
      <c r="Q1042" s="3" t="s">
        <v>676</v>
      </c>
      <c r="R1042" s="3" t="s">
        <v>284</v>
      </c>
      <c r="S1042" s="3" t="s">
        <v>2245</v>
      </c>
      <c r="T1042" s="3" t="str">
        <f t="shared" si="96"/>
        <v>แสมสารสัตหีบชลบุรี</v>
      </c>
      <c r="U1042" s="3" t="s">
        <v>2175</v>
      </c>
      <c r="V1042" s="3" t="str">
        <f t="shared" si="97"/>
        <v/>
      </c>
      <c r="W1042" s="3" t="e">
        <f t="shared" si="98"/>
        <v>#NUM!</v>
      </c>
      <c r="X1042" s="3" t="str">
        <f t="shared" si="99"/>
        <v/>
      </c>
    </row>
    <row r="1043" spans="14:24" ht="14.5" customHeight="1">
      <c r="N1043">
        <v>1040</v>
      </c>
      <c r="O1043" s="4">
        <v>20270</v>
      </c>
      <c r="P1043" s="3" t="s">
        <v>661</v>
      </c>
      <c r="Q1043" s="3" t="s">
        <v>661</v>
      </c>
      <c r="R1043" s="3" t="s">
        <v>284</v>
      </c>
      <c r="S1043" s="3" t="s">
        <v>2250</v>
      </c>
      <c r="T1043" s="3" t="str">
        <f t="shared" si="96"/>
        <v>บ่อทองบ่อทองชลบุรี</v>
      </c>
      <c r="U1043" s="3" t="s">
        <v>2175</v>
      </c>
      <c r="V1043" s="3" t="str">
        <f t="shared" si="97"/>
        <v/>
      </c>
      <c r="W1043" s="3" t="e">
        <f t="shared" si="98"/>
        <v>#NUM!</v>
      </c>
      <c r="X1043" s="3" t="str">
        <f t="shared" si="99"/>
        <v/>
      </c>
    </row>
    <row r="1044" spans="14:24" ht="14.5" customHeight="1">
      <c r="N1044">
        <v>1041</v>
      </c>
      <c r="O1044" s="4">
        <v>20270</v>
      </c>
      <c r="P1044" s="3" t="s">
        <v>2251</v>
      </c>
      <c r="Q1044" s="3" t="s">
        <v>661</v>
      </c>
      <c r="R1044" s="3" t="s">
        <v>284</v>
      </c>
      <c r="S1044" s="3" t="s">
        <v>2250</v>
      </c>
      <c r="T1044" s="3" t="str">
        <f t="shared" si="96"/>
        <v>วัดสุวรรณบ่อทองชลบุรี</v>
      </c>
      <c r="U1044" s="3" t="s">
        <v>2175</v>
      </c>
      <c r="V1044" s="3" t="str">
        <f t="shared" si="97"/>
        <v/>
      </c>
      <c r="W1044" s="3" t="e">
        <f t="shared" si="98"/>
        <v>#NUM!</v>
      </c>
      <c r="X1044" s="3" t="str">
        <f t="shared" si="99"/>
        <v/>
      </c>
    </row>
    <row r="1045" spans="14:24" ht="14.5" customHeight="1">
      <c r="N1045">
        <v>1042</v>
      </c>
      <c r="O1045" s="4">
        <v>20270</v>
      </c>
      <c r="P1045" s="3" t="s">
        <v>2252</v>
      </c>
      <c r="Q1045" s="3" t="s">
        <v>661</v>
      </c>
      <c r="R1045" s="3" t="s">
        <v>284</v>
      </c>
      <c r="S1045" s="3" t="s">
        <v>2250</v>
      </c>
      <c r="T1045" s="3" t="str">
        <f t="shared" si="96"/>
        <v>บ่อกวางทองบ่อทองชลบุรี</v>
      </c>
      <c r="U1045" s="3" t="s">
        <v>2175</v>
      </c>
      <c r="V1045" s="3" t="str">
        <f t="shared" si="97"/>
        <v/>
      </c>
      <c r="W1045" s="3" t="e">
        <f t="shared" si="98"/>
        <v>#NUM!</v>
      </c>
      <c r="X1045" s="3" t="str">
        <f t="shared" si="99"/>
        <v/>
      </c>
    </row>
    <row r="1046" spans="14:24" ht="14.5" customHeight="1">
      <c r="N1046">
        <v>1043</v>
      </c>
      <c r="O1046" s="4">
        <v>20270</v>
      </c>
      <c r="P1046" s="3" t="s">
        <v>2253</v>
      </c>
      <c r="Q1046" s="3" t="s">
        <v>661</v>
      </c>
      <c r="R1046" s="3" t="s">
        <v>284</v>
      </c>
      <c r="S1046" s="3" t="s">
        <v>2250</v>
      </c>
      <c r="T1046" s="3" t="str">
        <f t="shared" si="96"/>
        <v>ธาตุทองบ่อทองชลบุรี</v>
      </c>
      <c r="U1046" s="3" t="s">
        <v>2175</v>
      </c>
      <c r="V1046" s="3" t="str">
        <f t="shared" si="97"/>
        <v/>
      </c>
      <c r="W1046" s="3" t="e">
        <f t="shared" si="98"/>
        <v>#NUM!</v>
      </c>
      <c r="X1046" s="3" t="str">
        <f t="shared" si="99"/>
        <v/>
      </c>
    </row>
    <row r="1047" spans="14:24" ht="14.5" customHeight="1">
      <c r="N1047">
        <v>1044</v>
      </c>
      <c r="O1047" s="4">
        <v>20270</v>
      </c>
      <c r="P1047" s="3" t="s">
        <v>2254</v>
      </c>
      <c r="Q1047" s="3" t="s">
        <v>661</v>
      </c>
      <c r="R1047" s="3" t="s">
        <v>284</v>
      </c>
      <c r="S1047" s="3" t="s">
        <v>2250</v>
      </c>
      <c r="T1047" s="3" t="str">
        <f t="shared" si="96"/>
        <v>เกษตรสุวรรณบ่อทองชลบุรี</v>
      </c>
      <c r="U1047" s="3" t="s">
        <v>2175</v>
      </c>
      <c r="V1047" s="3" t="str">
        <f t="shared" si="97"/>
        <v/>
      </c>
      <c r="W1047" s="3" t="e">
        <f t="shared" si="98"/>
        <v>#NUM!</v>
      </c>
      <c r="X1047" s="3" t="str">
        <f t="shared" si="99"/>
        <v/>
      </c>
    </row>
    <row r="1048" spans="14:24" ht="14.5" customHeight="1">
      <c r="N1048">
        <v>1045</v>
      </c>
      <c r="O1048" s="4">
        <v>20270</v>
      </c>
      <c r="P1048" s="3" t="s">
        <v>2255</v>
      </c>
      <c r="Q1048" s="3" t="s">
        <v>661</v>
      </c>
      <c r="R1048" s="3" t="s">
        <v>284</v>
      </c>
      <c r="S1048" s="3" t="s">
        <v>2250</v>
      </c>
      <c r="T1048" s="3" t="str">
        <f t="shared" si="96"/>
        <v>พลวงทองบ่อทองชลบุรี</v>
      </c>
      <c r="U1048" s="3" t="s">
        <v>2175</v>
      </c>
      <c r="V1048" s="3" t="str">
        <f t="shared" si="97"/>
        <v/>
      </c>
      <c r="W1048" s="3" t="e">
        <f t="shared" si="98"/>
        <v>#NUM!</v>
      </c>
      <c r="X1048" s="3" t="str">
        <f t="shared" si="99"/>
        <v/>
      </c>
    </row>
    <row r="1049" spans="14:24" ht="14.5" customHeight="1">
      <c r="N1049">
        <v>1046</v>
      </c>
      <c r="O1049" s="4">
        <v>20240</v>
      </c>
      <c r="P1049" s="3" t="s">
        <v>657</v>
      </c>
      <c r="Q1049" s="3" t="s">
        <v>657</v>
      </c>
      <c r="R1049" s="3" t="s">
        <v>284</v>
      </c>
      <c r="S1049" s="3" t="s">
        <v>2256</v>
      </c>
      <c r="T1049" s="3" t="str">
        <f t="shared" si="96"/>
        <v>เกาะจันทร์เกาะจันทร์ชลบุรี</v>
      </c>
      <c r="U1049" s="3" t="s">
        <v>2175</v>
      </c>
      <c r="V1049" s="3" t="str">
        <f t="shared" si="97"/>
        <v/>
      </c>
      <c r="W1049" s="3" t="e">
        <f t="shared" si="98"/>
        <v>#NUM!</v>
      </c>
      <c r="X1049" s="3" t="str">
        <f t="shared" si="99"/>
        <v/>
      </c>
    </row>
    <row r="1050" spans="14:24" ht="14.5" customHeight="1">
      <c r="N1050">
        <v>1047</v>
      </c>
      <c r="O1050" s="4">
        <v>20240</v>
      </c>
      <c r="P1050" s="3" t="s">
        <v>2257</v>
      </c>
      <c r="Q1050" s="3" t="s">
        <v>657</v>
      </c>
      <c r="R1050" s="3" t="s">
        <v>284</v>
      </c>
      <c r="S1050" s="3" t="s">
        <v>2256</v>
      </c>
      <c r="T1050" s="3" t="str">
        <f t="shared" si="96"/>
        <v>ท่าบุญมีเกาะจันทร์ชลบุรี</v>
      </c>
      <c r="U1050" s="3" t="s">
        <v>2175</v>
      </c>
      <c r="V1050" s="3" t="str">
        <f t="shared" si="97"/>
        <v/>
      </c>
      <c r="W1050" s="3" t="e">
        <f t="shared" si="98"/>
        <v>#NUM!</v>
      </c>
      <c r="X1050" s="3" t="str">
        <f t="shared" si="99"/>
        <v/>
      </c>
    </row>
    <row r="1051" spans="14:24" ht="14.5" customHeight="1">
      <c r="N1051">
        <v>1048</v>
      </c>
      <c r="O1051" s="4">
        <v>21000</v>
      </c>
      <c r="P1051" s="3" t="s">
        <v>2258</v>
      </c>
      <c r="Q1051" s="3" t="s">
        <v>1578</v>
      </c>
      <c r="R1051" s="3" t="s">
        <v>430</v>
      </c>
      <c r="S1051" s="3" t="s">
        <v>2259</v>
      </c>
      <c r="T1051" s="3" t="str">
        <f t="shared" si="96"/>
        <v>ท่าประดู่เมืองระยองระยอง</v>
      </c>
      <c r="U1051" s="3" t="s">
        <v>2175</v>
      </c>
      <c r="V1051" s="3" t="str">
        <f t="shared" si="97"/>
        <v/>
      </c>
      <c r="W1051" s="3" t="e">
        <f t="shared" si="98"/>
        <v>#NUM!</v>
      </c>
      <c r="X1051" s="3" t="str">
        <f t="shared" si="99"/>
        <v/>
      </c>
    </row>
    <row r="1052" spans="14:24" ht="14.5" customHeight="1">
      <c r="N1052">
        <v>1049</v>
      </c>
      <c r="O1052" s="4">
        <v>21000</v>
      </c>
      <c r="P1052" s="3" t="s">
        <v>2260</v>
      </c>
      <c r="Q1052" s="3" t="s">
        <v>1578</v>
      </c>
      <c r="R1052" s="3" t="s">
        <v>430</v>
      </c>
      <c r="S1052" s="3" t="s">
        <v>2259</v>
      </c>
      <c r="T1052" s="3" t="str">
        <f t="shared" si="96"/>
        <v>เชิงเนินเมืองระยองระยอง</v>
      </c>
      <c r="U1052" s="3" t="s">
        <v>2175</v>
      </c>
      <c r="V1052" s="3" t="str">
        <f t="shared" si="97"/>
        <v/>
      </c>
      <c r="W1052" s="3" t="e">
        <f t="shared" si="98"/>
        <v>#NUM!</v>
      </c>
      <c r="X1052" s="3" t="str">
        <f t="shared" si="99"/>
        <v/>
      </c>
    </row>
    <row r="1053" spans="14:24" ht="14.5" customHeight="1">
      <c r="N1053">
        <v>1050</v>
      </c>
      <c r="O1053" s="4">
        <v>21000</v>
      </c>
      <c r="P1053" s="3" t="s">
        <v>2261</v>
      </c>
      <c r="Q1053" s="3" t="s">
        <v>1578</v>
      </c>
      <c r="R1053" s="3" t="s">
        <v>430</v>
      </c>
      <c r="S1053" s="3" t="s">
        <v>2259</v>
      </c>
      <c r="T1053" s="3" t="str">
        <f t="shared" si="96"/>
        <v>ตะพงเมืองระยองระยอง</v>
      </c>
      <c r="U1053" s="3" t="s">
        <v>2175</v>
      </c>
      <c r="V1053" s="3" t="str">
        <f t="shared" si="97"/>
        <v/>
      </c>
      <c r="W1053" s="3" t="e">
        <f t="shared" si="98"/>
        <v>#NUM!</v>
      </c>
      <c r="X1053" s="3" t="str">
        <f t="shared" si="99"/>
        <v/>
      </c>
    </row>
    <row r="1054" spans="14:24" ht="14.5" customHeight="1">
      <c r="N1054">
        <v>1051</v>
      </c>
      <c r="O1054" s="4">
        <v>21000</v>
      </c>
      <c r="P1054" s="3" t="s">
        <v>725</v>
      </c>
      <c r="Q1054" s="3" t="s">
        <v>1578</v>
      </c>
      <c r="R1054" s="3" t="s">
        <v>430</v>
      </c>
      <c r="S1054" s="3" t="s">
        <v>2259</v>
      </c>
      <c r="T1054" s="3" t="str">
        <f t="shared" si="96"/>
        <v>ปากน้ำเมืองระยองระยอง</v>
      </c>
      <c r="U1054" s="3" t="s">
        <v>2175</v>
      </c>
      <c r="V1054" s="3" t="str">
        <f t="shared" si="97"/>
        <v/>
      </c>
      <c r="W1054" s="3" t="e">
        <f t="shared" si="98"/>
        <v>#NUM!</v>
      </c>
      <c r="X1054" s="3" t="str">
        <f t="shared" si="99"/>
        <v/>
      </c>
    </row>
    <row r="1055" spans="14:24" ht="14.5" customHeight="1">
      <c r="N1055">
        <v>1052</v>
      </c>
      <c r="O1055" s="4">
        <v>21160</v>
      </c>
      <c r="P1055" s="3" t="s">
        <v>2262</v>
      </c>
      <c r="Q1055" s="3" t="s">
        <v>1578</v>
      </c>
      <c r="R1055" s="3" t="s">
        <v>430</v>
      </c>
      <c r="S1055" s="3" t="s">
        <v>2259</v>
      </c>
      <c r="T1055" s="3" t="str">
        <f t="shared" si="96"/>
        <v>เพเมืองระยองระยอง</v>
      </c>
      <c r="U1055" s="3" t="s">
        <v>2175</v>
      </c>
      <c r="V1055" s="3" t="str">
        <f t="shared" si="97"/>
        <v/>
      </c>
      <c r="W1055" s="3" t="e">
        <f t="shared" si="98"/>
        <v>#NUM!</v>
      </c>
      <c r="X1055" s="3" t="str">
        <f t="shared" si="99"/>
        <v/>
      </c>
    </row>
    <row r="1056" spans="14:24" ht="14.5" customHeight="1">
      <c r="N1056">
        <v>1053</v>
      </c>
      <c r="O1056" s="4">
        <v>21160</v>
      </c>
      <c r="P1056" s="3" t="s">
        <v>1566</v>
      </c>
      <c r="Q1056" s="3" t="s">
        <v>1578</v>
      </c>
      <c r="R1056" s="3" t="s">
        <v>430</v>
      </c>
      <c r="S1056" s="3" t="s">
        <v>2259</v>
      </c>
      <c r="T1056" s="3" t="str">
        <f t="shared" si="96"/>
        <v>แกลงเมืองระยองระยอง</v>
      </c>
      <c r="U1056" s="3" t="s">
        <v>2175</v>
      </c>
      <c r="V1056" s="3" t="str">
        <f t="shared" si="97"/>
        <v/>
      </c>
      <c r="W1056" s="3" t="e">
        <f t="shared" si="98"/>
        <v>#NUM!</v>
      </c>
      <c r="X1056" s="3" t="str">
        <f t="shared" si="99"/>
        <v/>
      </c>
    </row>
    <row r="1057" spans="14:24" ht="14.5" customHeight="1">
      <c r="N1057">
        <v>1054</v>
      </c>
      <c r="O1057" s="4">
        <v>21000</v>
      </c>
      <c r="P1057" s="3" t="s">
        <v>2263</v>
      </c>
      <c r="Q1057" s="3" t="s">
        <v>1578</v>
      </c>
      <c r="R1057" s="3" t="s">
        <v>430</v>
      </c>
      <c r="S1057" s="3" t="s">
        <v>2259</v>
      </c>
      <c r="T1057" s="3" t="str">
        <f t="shared" si="96"/>
        <v>บ้านแลงเมืองระยองระยอง</v>
      </c>
      <c r="U1057" s="3" t="s">
        <v>2175</v>
      </c>
      <c r="V1057" s="3" t="str">
        <f t="shared" si="97"/>
        <v/>
      </c>
      <c r="W1057" s="3" t="e">
        <f t="shared" si="98"/>
        <v>#NUM!</v>
      </c>
      <c r="X1057" s="3" t="str">
        <f t="shared" si="99"/>
        <v/>
      </c>
    </row>
    <row r="1058" spans="14:24" ht="14.5" customHeight="1">
      <c r="N1058">
        <v>1055</v>
      </c>
      <c r="O1058" s="4">
        <v>21000</v>
      </c>
      <c r="P1058" s="3" t="s">
        <v>2264</v>
      </c>
      <c r="Q1058" s="3" t="s">
        <v>1578</v>
      </c>
      <c r="R1058" s="3" t="s">
        <v>430</v>
      </c>
      <c r="S1058" s="3" t="s">
        <v>2259</v>
      </c>
      <c r="T1058" s="3" t="str">
        <f t="shared" si="96"/>
        <v>นาตาขวัญเมืองระยองระยอง</v>
      </c>
      <c r="U1058" s="3" t="s">
        <v>2175</v>
      </c>
      <c r="V1058" s="3" t="str">
        <f t="shared" si="97"/>
        <v/>
      </c>
      <c r="W1058" s="3" t="e">
        <f t="shared" si="98"/>
        <v>#NUM!</v>
      </c>
      <c r="X1058" s="3" t="str">
        <f t="shared" si="99"/>
        <v/>
      </c>
    </row>
    <row r="1059" spans="14:24" ht="14.5" customHeight="1">
      <c r="N1059">
        <v>1056</v>
      </c>
      <c r="O1059" s="4">
        <v>21000</v>
      </c>
      <c r="P1059" s="3" t="s">
        <v>2265</v>
      </c>
      <c r="Q1059" s="3" t="s">
        <v>1578</v>
      </c>
      <c r="R1059" s="3" t="s">
        <v>430</v>
      </c>
      <c r="S1059" s="3" t="s">
        <v>2259</v>
      </c>
      <c r="T1059" s="3" t="str">
        <f t="shared" si="96"/>
        <v>เนินพระเมืองระยองระยอง</v>
      </c>
      <c r="U1059" s="3" t="s">
        <v>2175</v>
      </c>
      <c r="V1059" s="3" t="str">
        <f t="shared" si="97"/>
        <v/>
      </c>
      <c r="W1059" s="3" t="e">
        <f t="shared" si="98"/>
        <v>#NUM!</v>
      </c>
      <c r="X1059" s="3" t="str">
        <f t="shared" si="99"/>
        <v/>
      </c>
    </row>
    <row r="1060" spans="14:24" ht="14.5" customHeight="1">
      <c r="N1060">
        <v>1057</v>
      </c>
      <c r="O1060" s="4">
        <v>21100</v>
      </c>
      <c r="P1060" s="3" t="s">
        <v>2266</v>
      </c>
      <c r="Q1060" s="3" t="s">
        <v>1578</v>
      </c>
      <c r="R1060" s="3" t="s">
        <v>430</v>
      </c>
      <c r="S1060" s="3" t="s">
        <v>2259</v>
      </c>
      <c r="T1060" s="3" t="str">
        <f t="shared" si="96"/>
        <v>กะเฉดเมืองระยองระยอง</v>
      </c>
      <c r="U1060" s="3" t="s">
        <v>2175</v>
      </c>
      <c r="V1060" s="3" t="str">
        <f t="shared" si="97"/>
        <v/>
      </c>
      <c r="W1060" s="3" t="e">
        <f t="shared" si="98"/>
        <v>#NUM!</v>
      </c>
      <c r="X1060" s="3" t="str">
        <f t="shared" si="99"/>
        <v/>
      </c>
    </row>
    <row r="1061" spans="14:24" ht="14.5" customHeight="1">
      <c r="N1061">
        <v>1058</v>
      </c>
      <c r="O1061" s="4">
        <v>21000</v>
      </c>
      <c r="P1061" s="3" t="s">
        <v>2267</v>
      </c>
      <c r="Q1061" s="3" t="s">
        <v>1578</v>
      </c>
      <c r="R1061" s="3" t="s">
        <v>430</v>
      </c>
      <c r="S1061" s="3" t="s">
        <v>2259</v>
      </c>
      <c r="T1061" s="3" t="str">
        <f t="shared" si="96"/>
        <v>ทับมาเมืองระยองระยอง</v>
      </c>
      <c r="U1061" s="3" t="s">
        <v>2175</v>
      </c>
      <c r="V1061" s="3" t="str">
        <f t="shared" si="97"/>
        <v/>
      </c>
      <c r="W1061" s="3" t="e">
        <f t="shared" si="98"/>
        <v>#NUM!</v>
      </c>
      <c r="X1061" s="3" t="str">
        <f t="shared" si="99"/>
        <v/>
      </c>
    </row>
    <row r="1062" spans="14:24" ht="14.5" customHeight="1">
      <c r="N1062">
        <v>1059</v>
      </c>
      <c r="O1062" s="4">
        <v>21000</v>
      </c>
      <c r="P1062" s="3" t="s">
        <v>2268</v>
      </c>
      <c r="Q1062" s="3" t="s">
        <v>1578</v>
      </c>
      <c r="R1062" s="3" t="s">
        <v>430</v>
      </c>
      <c r="S1062" s="3" t="s">
        <v>2259</v>
      </c>
      <c r="T1062" s="3" t="str">
        <f t="shared" si="96"/>
        <v>น้ำคอกเมืองระยองระยอง</v>
      </c>
      <c r="U1062" s="3" t="s">
        <v>2175</v>
      </c>
      <c r="V1062" s="3" t="str">
        <f t="shared" si="97"/>
        <v/>
      </c>
      <c r="W1062" s="3" t="e">
        <f t="shared" si="98"/>
        <v>#NUM!</v>
      </c>
      <c r="X1062" s="3" t="str">
        <f t="shared" si="99"/>
        <v/>
      </c>
    </row>
    <row r="1063" spans="14:24" ht="14.5" customHeight="1">
      <c r="N1063">
        <v>1060</v>
      </c>
      <c r="O1063" s="4">
        <v>21150</v>
      </c>
      <c r="P1063" s="3" t="s">
        <v>1655</v>
      </c>
      <c r="Q1063" s="3" t="s">
        <v>1578</v>
      </c>
      <c r="R1063" s="3" t="s">
        <v>430</v>
      </c>
      <c r="S1063" s="3" t="s">
        <v>2259</v>
      </c>
      <c r="T1063" s="3" t="str">
        <f t="shared" si="96"/>
        <v>ห้วยโป่งเมืองระยองระยอง</v>
      </c>
      <c r="U1063" s="3" t="s">
        <v>2175</v>
      </c>
      <c r="V1063" s="3" t="str">
        <f t="shared" si="97"/>
        <v/>
      </c>
      <c r="W1063" s="3" t="e">
        <f t="shared" si="98"/>
        <v>#NUM!</v>
      </c>
      <c r="X1063" s="3" t="str">
        <f t="shared" si="99"/>
        <v/>
      </c>
    </row>
    <row r="1064" spans="14:24" ht="14.5" customHeight="1">
      <c r="N1064">
        <v>1061</v>
      </c>
      <c r="O1064" s="4">
        <v>21150</v>
      </c>
      <c r="P1064" s="3" t="s">
        <v>2269</v>
      </c>
      <c r="Q1064" s="3" t="s">
        <v>1578</v>
      </c>
      <c r="R1064" s="3" t="s">
        <v>430</v>
      </c>
      <c r="S1064" s="3" t="s">
        <v>2259</v>
      </c>
      <c r="T1064" s="3" t="str">
        <f t="shared" si="96"/>
        <v>มาบตาพุดเมืองระยองระยอง</v>
      </c>
      <c r="U1064" s="3" t="s">
        <v>2175</v>
      </c>
      <c r="V1064" s="3" t="str">
        <f t="shared" si="97"/>
        <v/>
      </c>
      <c r="W1064" s="3" t="e">
        <f t="shared" si="98"/>
        <v>#NUM!</v>
      </c>
      <c r="X1064" s="3" t="str">
        <f t="shared" si="99"/>
        <v/>
      </c>
    </row>
    <row r="1065" spans="14:24" ht="14.5" customHeight="1">
      <c r="N1065">
        <v>1062</v>
      </c>
      <c r="O1065" s="4">
        <v>21100</v>
      </c>
      <c r="P1065" s="3" t="s">
        <v>2270</v>
      </c>
      <c r="Q1065" s="3" t="s">
        <v>1578</v>
      </c>
      <c r="R1065" s="3" t="s">
        <v>430</v>
      </c>
      <c r="S1065" s="3" t="s">
        <v>2259</v>
      </c>
      <c r="T1065" s="3" t="str">
        <f t="shared" si="96"/>
        <v>สำนักทองเมืองระยองระยอง</v>
      </c>
      <c r="U1065" s="3" t="s">
        <v>2175</v>
      </c>
      <c r="V1065" s="3" t="str">
        <f t="shared" si="97"/>
        <v/>
      </c>
      <c r="W1065" s="3" t="e">
        <f t="shared" si="98"/>
        <v>#NUM!</v>
      </c>
      <c r="X1065" s="3" t="str">
        <f t="shared" si="99"/>
        <v/>
      </c>
    </row>
    <row r="1066" spans="14:24" ht="14.5" customHeight="1">
      <c r="N1066">
        <v>1063</v>
      </c>
      <c r="O1066" s="4">
        <v>21130</v>
      </c>
      <c r="P1066" s="3" t="s">
        <v>2271</v>
      </c>
      <c r="Q1066" s="3" t="s">
        <v>943</v>
      </c>
      <c r="R1066" s="3" t="s">
        <v>430</v>
      </c>
      <c r="S1066" s="3" t="s">
        <v>2272</v>
      </c>
      <c r="T1066" s="3" t="str">
        <f t="shared" si="96"/>
        <v>สำนักท้อนบ้านฉางระยอง</v>
      </c>
      <c r="U1066" s="3" t="s">
        <v>2175</v>
      </c>
      <c r="V1066" s="3" t="str">
        <f t="shared" si="97"/>
        <v/>
      </c>
      <c r="W1066" s="3" t="e">
        <f t="shared" si="98"/>
        <v>#NUM!</v>
      </c>
      <c r="X1066" s="3" t="str">
        <f t="shared" si="99"/>
        <v/>
      </c>
    </row>
    <row r="1067" spans="14:24" ht="14.5" customHeight="1">
      <c r="N1067">
        <v>1064</v>
      </c>
      <c r="O1067" s="4">
        <v>21130</v>
      </c>
      <c r="P1067" s="3" t="s">
        <v>2273</v>
      </c>
      <c r="Q1067" s="3" t="s">
        <v>943</v>
      </c>
      <c r="R1067" s="3" t="s">
        <v>430</v>
      </c>
      <c r="S1067" s="3" t="s">
        <v>2272</v>
      </c>
      <c r="T1067" s="3" t="str">
        <f t="shared" si="96"/>
        <v>พลาบ้านฉางระยอง</v>
      </c>
      <c r="U1067" s="3" t="s">
        <v>2175</v>
      </c>
      <c r="V1067" s="3" t="str">
        <f t="shared" si="97"/>
        <v/>
      </c>
      <c r="W1067" s="3" t="e">
        <f t="shared" si="98"/>
        <v>#NUM!</v>
      </c>
      <c r="X1067" s="3" t="str">
        <f t="shared" si="99"/>
        <v/>
      </c>
    </row>
    <row r="1068" spans="14:24" ht="14.5" customHeight="1">
      <c r="N1068">
        <v>1065</v>
      </c>
      <c r="O1068" s="4">
        <v>21130</v>
      </c>
      <c r="P1068" s="3" t="s">
        <v>943</v>
      </c>
      <c r="Q1068" s="3" t="s">
        <v>943</v>
      </c>
      <c r="R1068" s="3" t="s">
        <v>430</v>
      </c>
      <c r="S1068" s="3" t="s">
        <v>2272</v>
      </c>
      <c r="T1068" s="3" t="str">
        <f t="shared" si="96"/>
        <v>บ้านฉางบ้านฉางระยอง</v>
      </c>
      <c r="U1068" s="3" t="s">
        <v>2175</v>
      </c>
      <c r="V1068" s="3" t="str">
        <f t="shared" si="97"/>
        <v/>
      </c>
      <c r="W1068" s="3" t="e">
        <f t="shared" si="98"/>
        <v>#NUM!</v>
      </c>
      <c r="X1068" s="3" t="str">
        <f t="shared" si="99"/>
        <v/>
      </c>
    </row>
    <row r="1069" spans="14:24" ht="14.5" customHeight="1">
      <c r="N1069">
        <v>1066</v>
      </c>
      <c r="O1069" s="4">
        <v>21110</v>
      </c>
      <c r="P1069" s="3" t="s">
        <v>2274</v>
      </c>
      <c r="Q1069" s="3" t="s">
        <v>1566</v>
      </c>
      <c r="R1069" s="3" t="s">
        <v>430</v>
      </c>
      <c r="S1069" s="3" t="s">
        <v>2275</v>
      </c>
      <c r="T1069" s="3" t="str">
        <f t="shared" si="96"/>
        <v>ทางเกวียนแกลงระยอง</v>
      </c>
      <c r="U1069" s="3" t="s">
        <v>2175</v>
      </c>
      <c r="V1069" s="3" t="str">
        <f t="shared" si="97"/>
        <v/>
      </c>
      <c r="W1069" s="3" t="e">
        <f t="shared" si="98"/>
        <v>#NUM!</v>
      </c>
      <c r="X1069" s="3" t="str">
        <f t="shared" si="99"/>
        <v/>
      </c>
    </row>
    <row r="1070" spans="14:24" ht="14.5" customHeight="1">
      <c r="N1070">
        <v>1067</v>
      </c>
      <c r="O1070" s="4">
        <v>21110</v>
      </c>
      <c r="P1070" s="3" t="s">
        <v>2276</v>
      </c>
      <c r="Q1070" s="3" t="s">
        <v>1566</v>
      </c>
      <c r="R1070" s="3" t="s">
        <v>430</v>
      </c>
      <c r="S1070" s="3" t="s">
        <v>2275</v>
      </c>
      <c r="T1070" s="3" t="str">
        <f t="shared" si="96"/>
        <v>วังหว้าแกลงระยอง</v>
      </c>
      <c r="U1070" s="3" t="s">
        <v>2175</v>
      </c>
      <c r="V1070" s="3" t="str">
        <f t="shared" si="97"/>
        <v/>
      </c>
      <c r="W1070" s="3" t="e">
        <f t="shared" si="98"/>
        <v>#NUM!</v>
      </c>
      <c r="X1070" s="3" t="str">
        <f t="shared" si="99"/>
        <v/>
      </c>
    </row>
    <row r="1071" spans="14:24" ht="14.5" customHeight="1">
      <c r="N1071">
        <v>1068</v>
      </c>
      <c r="O1071" s="4">
        <v>21110</v>
      </c>
      <c r="P1071" s="3" t="s">
        <v>2277</v>
      </c>
      <c r="Q1071" s="3" t="s">
        <v>1566</v>
      </c>
      <c r="R1071" s="3" t="s">
        <v>430</v>
      </c>
      <c r="S1071" s="3" t="s">
        <v>2275</v>
      </c>
      <c r="T1071" s="3" t="str">
        <f t="shared" si="96"/>
        <v>ชากโดนแกลงระยอง</v>
      </c>
      <c r="U1071" s="3" t="s">
        <v>2175</v>
      </c>
      <c r="V1071" s="3" t="str">
        <f t="shared" si="97"/>
        <v/>
      </c>
      <c r="W1071" s="3" t="e">
        <f t="shared" si="98"/>
        <v>#NUM!</v>
      </c>
      <c r="X1071" s="3" t="str">
        <f t="shared" si="99"/>
        <v/>
      </c>
    </row>
    <row r="1072" spans="14:24" ht="14.5" customHeight="1">
      <c r="N1072">
        <v>1069</v>
      </c>
      <c r="O1072" s="4">
        <v>21110</v>
      </c>
      <c r="P1072" s="3" t="s">
        <v>2278</v>
      </c>
      <c r="Q1072" s="3" t="s">
        <v>1566</v>
      </c>
      <c r="R1072" s="3" t="s">
        <v>430</v>
      </c>
      <c r="S1072" s="3" t="s">
        <v>2275</v>
      </c>
      <c r="T1072" s="3" t="str">
        <f t="shared" si="96"/>
        <v>เนินฆ้อแกลงระยอง</v>
      </c>
      <c r="U1072" s="3" t="s">
        <v>2175</v>
      </c>
      <c r="V1072" s="3" t="str">
        <f t="shared" si="97"/>
        <v/>
      </c>
      <c r="W1072" s="3" t="e">
        <f t="shared" si="98"/>
        <v>#NUM!</v>
      </c>
      <c r="X1072" s="3" t="str">
        <f t="shared" si="99"/>
        <v/>
      </c>
    </row>
    <row r="1073" spans="14:24" ht="14.5" customHeight="1">
      <c r="N1073">
        <v>1070</v>
      </c>
      <c r="O1073" s="4">
        <v>21190</v>
      </c>
      <c r="P1073" s="3" t="s">
        <v>2279</v>
      </c>
      <c r="Q1073" s="3" t="s">
        <v>1566</v>
      </c>
      <c r="R1073" s="3" t="s">
        <v>430</v>
      </c>
      <c r="S1073" s="3" t="s">
        <v>2275</v>
      </c>
      <c r="T1073" s="3" t="str">
        <f t="shared" si="96"/>
        <v>กร่ำแกลงระยอง</v>
      </c>
      <c r="U1073" s="3" t="s">
        <v>2175</v>
      </c>
      <c r="V1073" s="3" t="str">
        <f t="shared" si="97"/>
        <v/>
      </c>
      <c r="W1073" s="3" t="e">
        <f t="shared" si="98"/>
        <v>#NUM!</v>
      </c>
      <c r="X1073" s="3" t="str">
        <f t="shared" si="99"/>
        <v/>
      </c>
    </row>
    <row r="1074" spans="14:24" ht="14.5" customHeight="1">
      <c r="N1074">
        <v>1071</v>
      </c>
      <c r="O1074" s="4">
        <v>21190</v>
      </c>
      <c r="P1074" s="3" t="s">
        <v>2280</v>
      </c>
      <c r="Q1074" s="3" t="s">
        <v>1566</v>
      </c>
      <c r="R1074" s="3" t="s">
        <v>430</v>
      </c>
      <c r="S1074" s="3" t="s">
        <v>2275</v>
      </c>
      <c r="T1074" s="3" t="str">
        <f t="shared" si="96"/>
        <v>ชากพงแกลงระยอง</v>
      </c>
      <c r="U1074" s="3" t="s">
        <v>2175</v>
      </c>
      <c r="V1074" s="3" t="str">
        <f t="shared" si="97"/>
        <v/>
      </c>
      <c r="W1074" s="3" t="e">
        <f t="shared" si="98"/>
        <v>#NUM!</v>
      </c>
      <c r="X1074" s="3" t="str">
        <f t="shared" si="99"/>
        <v/>
      </c>
    </row>
    <row r="1075" spans="14:24" ht="14.5" customHeight="1">
      <c r="N1075">
        <v>1072</v>
      </c>
      <c r="O1075" s="4">
        <v>21110</v>
      </c>
      <c r="P1075" s="3" t="s">
        <v>2281</v>
      </c>
      <c r="Q1075" s="3" t="s">
        <v>1566</v>
      </c>
      <c r="R1075" s="3" t="s">
        <v>430</v>
      </c>
      <c r="S1075" s="3" t="s">
        <v>2275</v>
      </c>
      <c r="T1075" s="3" t="str">
        <f t="shared" si="96"/>
        <v>กระแสบนแกลงระยอง</v>
      </c>
      <c r="U1075" s="3" t="s">
        <v>2175</v>
      </c>
      <c r="V1075" s="3" t="str">
        <f t="shared" si="97"/>
        <v/>
      </c>
      <c r="W1075" s="3" t="e">
        <f t="shared" si="98"/>
        <v>#NUM!</v>
      </c>
      <c r="X1075" s="3" t="str">
        <f t="shared" si="99"/>
        <v/>
      </c>
    </row>
    <row r="1076" spans="14:24" ht="14.5" customHeight="1">
      <c r="N1076">
        <v>1073</v>
      </c>
      <c r="O1076" s="4">
        <v>21110</v>
      </c>
      <c r="P1076" s="3" t="s">
        <v>893</v>
      </c>
      <c r="Q1076" s="3" t="s">
        <v>1566</v>
      </c>
      <c r="R1076" s="3" t="s">
        <v>430</v>
      </c>
      <c r="S1076" s="3" t="s">
        <v>2275</v>
      </c>
      <c r="T1076" s="3" t="str">
        <f t="shared" si="96"/>
        <v>บ้านนาแกลงระยอง</v>
      </c>
      <c r="U1076" s="3" t="s">
        <v>2175</v>
      </c>
      <c r="V1076" s="3" t="str">
        <f t="shared" si="97"/>
        <v/>
      </c>
      <c r="W1076" s="3" t="e">
        <f t="shared" si="98"/>
        <v>#NUM!</v>
      </c>
      <c r="X1076" s="3" t="str">
        <f t="shared" si="99"/>
        <v/>
      </c>
    </row>
    <row r="1077" spans="14:24" ht="14.5" customHeight="1">
      <c r="N1077">
        <v>1074</v>
      </c>
      <c r="O1077" s="4">
        <v>21110</v>
      </c>
      <c r="P1077" s="3" t="s">
        <v>2282</v>
      </c>
      <c r="Q1077" s="3" t="s">
        <v>1566</v>
      </c>
      <c r="R1077" s="3" t="s">
        <v>430</v>
      </c>
      <c r="S1077" s="3" t="s">
        <v>2275</v>
      </c>
      <c r="T1077" s="3" t="str">
        <f t="shared" si="96"/>
        <v>ทุ่งควายกินแกลงระยอง</v>
      </c>
      <c r="U1077" s="3" t="s">
        <v>2175</v>
      </c>
      <c r="V1077" s="3" t="str">
        <f t="shared" si="97"/>
        <v/>
      </c>
      <c r="W1077" s="3" t="e">
        <f t="shared" si="98"/>
        <v>#NUM!</v>
      </c>
      <c r="X1077" s="3" t="str">
        <f t="shared" si="99"/>
        <v/>
      </c>
    </row>
    <row r="1078" spans="14:24" ht="14.5" customHeight="1">
      <c r="N1078">
        <v>1075</v>
      </c>
      <c r="O1078" s="4">
        <v>22160</v>
      </c>
      <c r="P1078" s="3" t="s">
        <v>2283</v>
      </c>
      <c r="Q1078" s="3" t="s">
        <v>1566</v>
      </c>
      <c r="R1078" s="3" t="s">
        <v>430</v>
      </c>
      <c r="S1078" s="3" t="s">
        <v>2275</v>
      </c>
      <c r="T1078" s="3" t="str">
        <f t="shared" si="96"/>
        <v>กองดินแกลงระยอง</v>
      </c>
      <c r="U1078" s="3" t="s">
        <v>2175</v>
      </c>
      <c r="V1078" s="3" t="str">
        <f t="shared" si="97"/>
        <v/>
      </c>
      <c r="W1078" s="3" t="e">
        <f t="shared" si="98"/>
        <v>#NUM!</v>
      </c>
      <c r="X1078" s="3" t="str">
        <f t="shared" si="99"/>
        <v/>
      </c>
    </row>
    <row r="1079" spans="14:24" ht="14.5" customHeight="1">
      <c r="N1079">
        <v>1076</v>
      </c>
      <c r="O1079" s="4">
        <v>21170</v>
      </c>
      <c r="P1079" s="3" t="s">
        <v>2284</v>
      </c>
      <c r="Q1079" s="3" t="s">
        <v>1566</v>
      </c>
      <c r="R1079" s="3" t="s">
        <v>430</v>
      </c>
      <c r="S1079" s="3" t="s">
        <v>2275</v>
      </c>
      <c r="T1079" s="3" t="str">
        <f t="shared" si="96"/>
        <v>คลองปูนแกลงระยอง</v>
      </c>
      <c r="U1079" s="3" t="s">
        <v>2175</v>
      </c>
      <c r="V1079" s="3" t="str">
        <f t="shared" si="97"/>
        <v/>
      </c>
      <c r="W1079" s="3" t="e">
        <f t="shared" si="98"/>
        <v>#NUM!</v>
      </c>
      <c r="X1079" s="3" t="str">
        <f t="shared" si="99"/>
        <v/>
      </c>
    </row>
    <row r="1080" spans="14:24" ht="14.5" customHeight="1">
      <c r="N1080">
        <v>1077</v>
      </c>
      <c r="O1080" s="4">
        <v>21170</v>
      </c>
      <c r="P1080" s="3" t="s">
        <v>2285</v>
      </c>
      <c r="Q1080" s="3" t="s">
        <v>1566</v>
      </c>
      <c r="R1080" s="3" t="s">
        <v>430</v>
      </c>
      <c r="S1080" s="3" t="s">
        <v>2275</v>
      </c>
      <c r="T1080" s="3" t="str">
        <f t="shared" si="96"/>
        <v>พังราดแกลงระยอง</v>
      </c>
      <c r="U1080" s="3" t="s">
        <v>2175</v>
      </c>
      <c r="V1080" s="3" t="str">
        <f t="shared" si="97"/>
        <v/>
      </c>
      <c r="W1080" s="3" t="e">
        <f t="shared" si="98"/>
        <v>#NUM!</v>
      </c>
      <c r="X1080" s="3" t="str">
        <f t="shared" si="99"/>
        <v/>
      </c>
    </row>
    <row r="1081" spans="14:24" ht="14.5" customHeight="1">
      <c r="N1081">
        <v>1078</v>
      </c>
      <c r="O1081" s="4">
        <v>21170</v>
      </c>
      <c r="P1081" s="3" t="s">
        <v>2286</v>
      </c>
      <c r="Q1081" s="3" t="s">
        <v>1566</v>
      </c>
      <c r="R1081" s="3" t="s">
        <v>430</v>
      </c>
      <c r="S1081" s="3" t="s">
        <v>2275</v>
      </c>
      <c r="T1081" s="3" t="str">
        <f t="shared" si="96"/>
        <v>ปากน้ำกระแสแกลงระยอง</v>
      </c>
      <c r="U1081" s="3" t="s">
        <v>2175</v>
      </c>
      <c r="V1081" s="3" t="str">
        <f t="shared" si="97"/>
        <v/>
      </c>
      <c r="W1081" s="3" t="e">
        <f t="shared" si="98"/>
        <v>#NUM!</v>
      </c>
      <c r="X1081" s="3" t="str">
        <f t="shared" si="99"/>
        <v/>
      </c>
    </row>
    <row r="1082" spans="14:24" ht="14.5" customHeight="1">
      <c r="N1082">
        <v>1079</v>
      </c>
      <c r="O1082" s="4">
        <v>21110</v>
      </c>
      <c r="P1082" s="3" t="s">
        <v>2287</v>
      </c>
      <c r="Q1082" s="3" t="s">
        <v>1566</v>
      </c>
      <c r="R1082" s="3" t="s">
        <v>430</v>
      </c>
      <c r="S1082" s="3" t="s">
        <v>2275</v>
      </c>
      <c r="T1082" s="3" t="str">
        <f t="shared" si="96"/>
        <v>ห้วยยางแกลงระยอง</v>
      </c>
      <c r="U1082" s="3" t="s">
        <v>2175</v>
      </c>
      <c r="V1082" s="3" t="str">
        <f t="shared" si="97"/>
        <v/>
      </c>
      <c r="W1082" s="3" t="e">
        <f t="shared" si="98"/>
        <v>#NUM!</v>
      </c>
      <c r="X1082" s="3" t="str">
        <f t="shared" si="99"/>
        <v/>
      </c>
    </row>
    <row r="1083" spans="14:24" ht="14.5" customHeight="1">
      <c r="N1083">
        <v>1080</v>
      </c>
      <c r="O1083" s="4">
        <v>21110</v>
      </c>
      <c r="P1083" s="3" t="s">
        <v>2288</v>
      </c>
      <c r="Q1083" s="3" t="s">
        <v>1566</v>
      </c>
      <c r="R1083" s="3" t="s">
        <v>430</v>
      </c>
      <c r="S1083" s="3" t="s">
        <v>2275</v>
      </c>
      <c r="T1083" s="3" t="str">
        <f t="shared" si="96"/>
        <v>สองสลึงแกลงระยอง</v>
      </c>
      <c r="U1083" s="3" t="s">
        <v>2175</v>
      </c>
      <c r="V1083" s="3" t="str">
        <f t="shared" si="97"/>
        <v/>
      </c>
      <c r="W1083" s="3" t="e">
        <f t="shared" si="98"/>
        <v>#NUM!</v>
      </c>
      <c r="X1083" s="3" t="str">
        <f t="shared" si="99"/>
        <v/>
      </c>
    </row>
    <row r="1084" spans="14:24" ht="14.5" customHeight="1">
      <c r="N1084">
        <v>1081</v>
      </c>
      <c r="O1084" s="4">
        <v>21210</v>
      </c>
      <c r="P1084" s="3" t="s">
        <v>1580</v>
      </c>
      <c r="Q1084" s="3" t="s">
        <v>1580</v>
      </c>
      <c r="R1084" s="3" t="s">
        <v>430</v>
      </c>
      <c r="S1084" s="3" t="s">
        <v>2289</v>
      </c>
      <c r="T1084" s="3" t="str">
        <f t="shared" si="96"/>
        <v>วังจันทร์วังจันทร์ระยอง</v>
      </c>
      <c r="U1084" s="3" t="s">
        <v>2175</v>
      </c>
      <c r="V1084" s="3" t="str">
        <f t="shared" si="97"/>
        <v/>
      </c>
      <c r="W1084" s="3" t="e">
        <f t="shared" si="98"/>
        <v>#NUM!</v>
      </c>
      <c r="X1084" s="3" t="str">
        <f t="shared" si="99"/>
        <v/>
      </c>
    </row>
    <row r="1085" spans="14:24" ht="14.5" customHeight="1">
      <c r="N1085">
        <v>1082</v>
      </c>
      <c r="O1085" s="4">
        <v>21210</v>
      </c>
      <c r="P1085" s="3" t="s">
        <v>1059</v>
      </c>
      <c r="Q1085" s="3" t="s">
        <v>1580</v>
      </c>
      <c r="R1085" s="3" t="s">
        <v>430</v>
      </c>
      <c r="S1085" s="3" t="s">
        <v>2289</v>
      </c>
      <c r="T1085" s="3" t="str">
        <f t="shared" si="96"/>
        <v>ชุมแสงวังจันทร์ระยอง</v>
      </c>
      <c r="U1085" s="3" t="s">
        <v>2175</v>
      </c>
      <c r="V1085" s="3" t="str">
        <f t="shared" si="97"/>
        <v/>
      </c>
      <c r="W1085" s="3" t="e">
        <f t="shared" si="98"/>
        <v>#NUM!</v>
      </c>
      <c r="X1085" s="3" t="str">
        <f t="shared" si="99"/>
        <v/>
      </c>
    </row>
    <row r="1086" spans="14:24" ht="14.5" customHeight="1">
      <c r="N1086">
        <v>1083</v>
      </c>
      <c r="O1086" s="4">
        <v>21210</v>
      </c>
      <c r="P1086" s="3" t="s">
        <v>2290</v>
      </c>
      <c r="Q1086" s="3" t="s">
        <v>1580</v>
      </c>
      <c r="R1086" s="3" t="s">
        <v>430</v>
      </c>
      <c r="S1086" s="3" t="s">
        <v>2289</v>
      </c>
      <c r="T1086" s="3" t="str">
        <f t="shared" si="96"/>
        <v>ป่ายุบในวังจันทร์ระยอง</v>
      </c>
      <c r="U1086" s="3" t="s">
        <v>2175</v>
      </c>
      <c r="V1086" s="3" t="str">
        <f t="shared" si="97"/>
        <v/>
      </c>
      <c r="W1086" s="3" t="e">
        <f t="shared" si="98"/>
        <v>#NUM!</v>
      </c>
      <c r="X1086" s="3" t="str">
        <f t="shared" si="99"/>
        <v/>
      </c>
    </row>
    <row r="1087" spans="14:24" ht="14.5" customHeight="1">
      <c r="N1087">
        <v>1084</v>
      </c>
      <c r="O1087" s="4">
        <v>21210</v>
      </c>
      <c r="P1087" s="3" t="s">
        <v>2291</v>
      </c>
      <c r="Q1087" s="3" t="s">
        <v>1580</v>
      </c>
      <c r="R1087" s="3" t="s">
        <v>430</v>
      </c>
      <c r="S1087" s="3" t="s">
        <v>2289</v>
      </c>
      <c r="T1087" s="3" t="str">
        <f t="shared" si="96"/>
        <v>พลงตาเอี่ยมวังจันทร์ระยอง</v>
      </c>
      <c r="U1087" s="3" t="s">
        <v>2175</v>
      </c>
      <c r="V1087" s="3" t="str">
        <f t="shared" si="97"/>
        <v/>
      </c>
      <c r="W1087" s="3" t="e">
        <f t="shared" si="98"/>
        <v>#NUM!</v>
      </c>
      <c r="X1087" s="3" t="str">
        <f t="shared" si="99"/>
        <v/>
      </c>
    </row>
    <row r="1088" spans="14:24" ht="14.5" customHeight="1">
      <c r="N1088">
        <v>1085</v>
      </c>
      <c r="O1088" s="4">
        <v>21120</v>
      </c>
      <c r="P1088" s="3" t="s">
        <v>1572</v>
      </c>
      <c r="Q1088" s="3" t="s">
        <v>1572</v>
      </c>
      <c r="R1088" s="3" t="s">
        <v>430</v>
      </c>
      <c r="S1088" s="3" t="s">
        <v>2292</v>
      </c>
      <c r="T1088" s="3" t="str">
        <f t="shared" si="96"/>
        <v>บ้านค่ายบ้านค่ายระยอง</v>
      </c>
      <c r="U1088" s="3" t="s">
        <v>2175</v>
      </c>
      <c r="V1088" s="3" t="str">
        <f t="shared" si="97"/>
        <v/>
      </c>
      <c r="W1088" s="3" t="e">
        <f t="shared" si="98"/>
        <v>#NUM!</v>
      </c>
      <c r="X1088" s="3" t="str">
        <f t="shared" si="99"/>
        <v/>
      </c>
    </row>
    <row r="1089" spans="14:24" ht="14.5" customHeight="1">
      <c r="N1089">
        <v>1086</v>
      </c>
      <c r="O1089" s="4">
        <v>21120</v>
      </c>
      <c r="P1089" s="3" t="s">
        <v>2293</v>
      </c>
      <c r="Q1089" s="3" t="s">
        <v>1572</v>
      </c>
      <c r="R1089" s="3" t="s">
        <v>430</v>
      </c>
      <c r="S1089" s="3" t="s">
        <v>2292</v>
      </c>
      <c r="T1089" s="3" t="str">
        <f t="shared" si="96"/>
        <v>หนองละลอกบ้านค่ายระยอง</v>
      </c>
      <c r="U1089" s="3" t="s">
        <v>2175</v>
      </c>
      <c r="V1089" s="3" t="str">
        <f t="shared" si="97"/>
        <v/>
      </c>
      <c r="W1089" s="3" t="e">
        <f t="shared" si="98"/>
        <v>#NUM!</v>
      </c>
      <c r="X1089" s="3" t="str">
        <f t="shared" si="99"/>
        <v/>
      </c>
    </row>
    <row r="1090" spans="14:24" ht="14.5" customHeight="1">
      <c r="N1090">
        <v>1087</v>
      </c>
      <c r="O1090" s="4">
        <v>21120</v>
      </c>
      <c r="P1090" s="3" t="s">
        <v>2294</v>
      </c>
      <c r="Q1090" s="3" t="s">
        <v>1572</v>
      </c>
      <c r="R1090" s="3" t="s">
        <v>430</v>
      </c>
      <c r="S1090" s="3" t="s">
        <v>2292</v>
      </c>
      <c r="T1090" s="3" t="str">
        <f t="shared" si="96"/>
        <v>หนองตะพานบ้านค่ายระยอง</v>
      </c>
      <c r="U1090" s="3" t="s">
        <v>2175</v>
      </c>
      <c r="V1090" s="3" t="str">
        <f t="shared" si="97"/>
        <v/>
      </c>
      <c r="W1090" s="3" t="e">
        <f t="shared" si="98"/>
        <v>#NUM!</v>
      </c>
      <c r="X1090" s="3" t="str">
        <f t="shared" si="99"/>
        <v/>
      </c>
    </row>
    <row r="1091" spans="14:24" ht="14.5" customHeight="1">
      <c r="N1091">
        <v>1088</v>
      </c>
      <c r="O1091" s="4">
        <v>21120</v>
      </c>
      <c r="P1091" s="3" t="s">
        <v>2295</v>
      </c>
      <c r="Q1091" s="3" t="s">
        <v>1572</v>
      </c>
      <c r="R1091" s="3" t="s">
        <v>430</v>
      </c>
      <c r="S1091" s="3" t="s">
        <v>2292</v>
      </c>
      <c r="T1091" s="3" t="str">
        <f t="shared" si="96"/>
        <v>ตาขันบ้านค่ายระยอง</v>
      </c>
      <c r="U1091" s="3" t="s">
        <v>2175</v>
      </c>
      <c r="V1091" s="3" t="str">
        <f t="shared" si="97"/>
        <v/>
      </c>
      <c r="W1091" s="3" t="e">
        <f t="shared" si="98"/>
        <v>#NUM!</v>
      </c>
      <c r="X1091" s="3" t="str">
        <f t="shared" si="99"/>
        <v/>
      </c>
    </row>
    <row r="1092" spans="14:24" ht="14.5" customHeight="1">
      <c r="N1092">
        <v>1089</v>
      </c>
      <c r="O1092" s="4">
        <v>21120</v>
      </c>
      <c r="P1092" s="3" t="s">
        <v>2296</v>
      </c>
      <c r="Q1092" s="3" t="s">
        <v>1572</v>
      </c>
      <c r="R1092" s="3" t="s">
        <v>430</v>
      </c>
      <c r="S1092" s="3" t="s">
        <v>2292</v>
      </c>
      <c r="T1092" s="3" t="str">
        <f t="shared" si="96"/>
        <v>บางบุตรบ้านค่ายระยอง</v>
      </c>
      <c r="U1092" s="3" t="s">
        <v>2175</v>
      </c>
      <c r="V1092" s="3" t="str">
        <f t="shared" si="97"/>
        <v/>
      </c>
      <c r="W1092" s="3" t="e">
        <f t="shared" si="98"/>
        <v>#NUM!</v>
      </c>
      <c r="X1092" s="3" t="str">
        <f t="shared" si="99"/>
        <v/>
      </c>
    </row>
    <row r="1093" spans="14:24" ht="14.5" customHeight="1">
      <c r="N1093">
        <v>1090</v>
      </c>
      <c r="O1093" s="4">
        <v>21120</v>
      </c>
      <c r="P1093" s="3" t="s">
        <v>1081</v>
      </c>
      <c r="Q1093" s="3" t="s">
        <v>1572</v>
      </c>
      <c r="R1093" s="3" t="s">
        <v>430</v>
      </c>
      <c r="S1093" s="3" t="s">
        <v>2292</v>
      </c>
      <c r="T1093" s="3" t="str">
        <f t="shared" ref="T1093:T1156" si="100">P1093&amp;Q1093&amp;R1093</f>
        <v>หนองบัวบ้านค่ายระยอง</v>
      </c>
      <c r="U1093" s="3" t="s">
        <v>2175</v>
      </c>
      <c r="V1093" s="3" t="str">
        <f t="shared" ref="V1093:V1156" si="101">IF($V$1=$S1093,$N1093,"")</f>
        <v/>
      </c>
      <c r="W1093" s="3" t="e">
        <f t="shared" ref="W1093:W1156" si="102">SMALL($V$4:$V$7439,N1093)</f>
        <v>#NUM!</v>
      </c>
      <c r="X1093" s="3" t="str">
        <f t="shared" ref="X1093:X1156" si="103">IFERROR(INDEX($P$4:$P$7439,$W1093,1),"")</f>
        <v/>
      </c>
    </row>
    <row r="1094" spans="14:24" ht="14.5" customHeight="1">
      <c r="N1094">
        <v>1091</v>
      </c>
      <c r="O1094" s="4">
        <v>21120</v>
      </c>
      <c r="P1094" s="3" t="s">
        <v>2297</v>
      </c>
      <c r="Q1094" s="3" t="s">
        <v>1572</v>
      </c>
      <c r="R1094" s="3" t="s">
        <v>430</v>
      </c>
      <c r="S1094" s="3" t="s">
        <v>2292</v>
      </c>
      <c r="T1094" s="3" t="str">
        <f t="shared" si="100"/>
        <v>ชากบกบ้านค่ายระยอง</v>
      </c>
      <c r="U1094" s="3" t="s">
        <v>2175</v>
      </c>
      <c r="V1094" s="3" t="str">
        <f t="shared" si="101"/>
        <v/>
      </c>
      <c r="W1094" s="3" t="e">
        <f t="shared" si="102"/>
        <v>#NUM!</v>
      </c>
      <c r="X1094" s="3" t="str">
        <f t="shared" si="103"/>
        <v/>
      </c>
    </row>
    <row r="1095" spans="14:24" ht="14.5" customHeight="1">
      <c r="N1095">
        <v>1092</v>
      </c>
      <c r="O1095" s="4">
        <v>21140</v>
      </c>
      <c r="P1095" s="3" t="s">
        <v>1576</v>
      </c>
      <c r="Q1095" s="3" t="s">
        <v>1576</v>
      </c>
      <c r="R1095" s="3" t="s">
        <v>430</v>
      </c>
      <c r="S1095" s="3" t="s">
        <v>2298</v>
      </c>
      <c r="T1095" s="3" t="str">
        <f t="shared" si="100"/>
        <v>ปลวกแดงปลวกแดงระยอง</v>
      </c>
      <c r="U1095" s="3" t="s">
        <v>2175</v>
      </c>
      <c r="V1095" s="3" t="str">
        <f t="shared" si="101"/>
        <v/>
      </c>
      <c r="W1095" s="3" t="e">
        <f t="shared" si="102"/>
        <v>#NUM!</v>
      </c>
      <c r="X1095" s="3" t="str">
        <f t="shared" si="103"/>
        <v/>
      </c>
    </row>
    <row r="1096" spans="14:24" ht="14.5" customHeight="1">
      <c r="N1096">
        <v>1093</v>
      </c>
      <c r="O1096" s="4">
        <v>21140</v>
      </c>
      <c r="P1096" s="3" t="s">
        <v>2299</v>
      </c>
      <c r="Q1096" s="3" t="s">
        <v>1576</v>
      </c>
      <c r="R1096" s="3" t="s">
        <v>430</v>
      </c>
      <c r="S1096" s="3" t="s">
        <v>2298</v>
      </c>
      <c r="T1096" s="3" t="str">
        <f t="shared" si="100"/>
        <v>ตาสิทธิ์ปลวกแดงระยอง</v>
      </c>
      <c r="U1096" s="3" t="s">
        <v>2175</v>
      </c>
      <c r="V1096" s="3" t="str">
        <f t="shared" si="101"/>
        <v/>
      </c>
      <c r="W1096" s="3" t="e">
        <f t="shared" si="102"/>
        <v>#NUM!</v>
      </c>
      <c r="X1096" s="3" t="str">
        <f t="shared" si="103"/>
        <v/>
      </c>
    </row>
    <row r="1097" spans="14:24" ht="14.5" customHeight="1">
      <c r="N1097">
        <v>1094</v>
      </c>
      <c r="O1097" s="4">
        <v>21140</v>
      </c>
      <c r="P1097" s="3" t="s">
        <v>892</v>
      </c>
      <c r="Q1097" s="3" t="s">
        <v>1576</v>
      </c>
      <c r="R1097" s="3" t="s">
        <v>430</v>
      </c>
      <c r="S1097" s="3" t="s">
        <v>2298</v>
      </c>
      <c r="T1097" s="3" t="str">
        <f t="shared" si="100"/>
        <v>ละหารปลวกแดงระยอง</v>
      </c>
      <c r="U1097" s="3" t="s">
        <v>2175</v>
      </c>
      <c r="V1097" s="3" t="str">
        <f t="shared" si="101"/>
        <v/>
      </c>
      <c r="W1097" s="3" t="e">
        <f t="shared" si="102"/>
        <v>#NUM!</v>
      </c>
      <c r="X1097" s="3" t="str">
        <f t="shared" si="103"/>
        <v/>
      </c>
    </row>
    <row r="1098" spans="14:24" ht="14.5" customHeight="1">
      <c r="N1098">
        <v>1095</v>
      </c>
      <c r="O1098" s="4">
        <v>21140</v>
      </c>
      <c r="P1098" s="3" t="s">
        <v>2300</v>
      </c>
      <c r="Q1098" s="3" t="s">
        <v>1576</v>
      </c>
      <c r="R1098" s="3" t="s">
        <v>430</v>
      </c>
      <c r="S1098" s="3" t="s">
        <v>2298</v>
      </c>
      <c r="T1098" s="3" t="str">
        <f t="shared" si="100"/>
        <v>แม่น้ำคู้ปลวกแดงระยอง</v>
      </c>
      <c r="U1098" s="3" t="s">
        <v>2175</v>
      </c>
      <c r="V1098" s="3" t="str">
        <f t="shared" si="101"/>
        <v/>
      </c>
      <c r="W1098" s="3" t="e">
        <f t="shared" si="102"/>
        <v>#NUM!</v>
      </c>
      <c r="X1098" s="3" t="str">
        <f t="shared" si="103"/>
        <v/>
      </c>
    </row>
    <row r="1099" spans="14:24" ht="14.5" customHeight="1">
      <c r="N1099">
        <v>1096</v>
      </c>
      <c r="O1099" s="4">
        <v>21140</v>
      </c>
      <c r="P1099" s="3" t="s">
        <v>2301</v>
      </c>
      <c r="Q1099" s="3" t="s">
        <v>1576</v>
      </c>
      <c r="R1099" s="3" t="s">
        <v>430</v>
      </c>
      <c r="S1099" s="3" t="s">
        <v>2298</v>
      </c>
      <c r="T1099" s="3" t="str">
        <f t="shared" si="100"/>
        <v>มาบยางพรปลวกแดงระยอง</v>
      </c>
      <c r="U1099" s="3" t="s">
        <v>2175</v>
      </c>
      <c r="V1099" s="3" t="str">
        <f t="shared" si="101"/>
        <v/>
      </c>
      <c r="W1099" s="3" t="e">
        <f t="shared" si="102"/>
        <v>#NUM!</v>
      </c>
      <c r="X1099" s="3" t="str">
        <f t="shared" si="103"/>
        <v/>
      </c>
    </row>
    <row r="1100" spans="14:24" ht="14.5" customHeight="1">
      <c r="N1100">
        <v>1097</v>
      </c>
      <c r="O1100" s="4">
        <v>21140</v>
      </c>
      <c r="P1100" s="3" t="s">
        <v>2302</v>
      </c>
      <c r="Q1100" s="3" t="s">
        <v>1576</v>
      </c>
      <c r="R1100" s="3" t="s">
        <v>430</v>
      </c>
      <c r="S1100" s="3" t="s">
        <v>2298</v>
      </c>
      <c r="T1100" s="3" t="str">
        <f t="shared" si="100"/>
        <v>หนองไร่ปลวกแดงระยอง</v>
      </c>
      <c r="U1100" s="3" t="s">
        <v>2175</v>
      </c>
      <c r="V1100" s="3" t="str">
        <f t="shared" si="101"/>
        <v/>
      </c>
      <c r="W1100" s="3" t="e">
        <f t="shared" si="102"/>
        <v>#NUM!</v>
      </c>
      <c r="X1100" s="3" t="str">
        <f t="shared" si="103"/>
        <v/>
      </c>
    </row>
    <row r="1101" spans="14:24" ht="14.5" customHeight="1">
      <c r="N1101">
        <v>1098</v>
      </c>
      <c r="O1101" s="4">
        <v>21110</v>
      </c>
      <c r="P1101" s="3" t="s">
        <v>2303</v>
      </c>
      <c r="Q1101" s="3" t="s">
        <v>1568</v>
      </c>
      <c r="R1101" s="3" t="s">
        <v>430</v>
      </c>
      <c r="S1101" s="3" t="s">
        <v>2304</v>
      </c>
      <c r="T1101" s="3" t="str">
        <f t="shared" si="100"/>
        <v>น้ำเป็นเขาชะเมาระยอง</v>
      </c>
      <c r="U1101" s="3" t="s">
        <v>2175</v>
      </c>
      <c r="V1101" s="3" t="str">
        <f t="shared" si="101"/>
        <v/>
      </c>
      <c r="W1101" s="3" t="e">
        <f t="shared" si="102"/>
        <v>#NUM!</v>
      </c>
      <c r="X1101" s="3" t="str">
        <f t="shared" si="103"/>
        <v/>
      </c>
    </row>
    <row r="1102" spans="14:24" ht="14.5" customHeight="1">
      <c r="N1102">
        <v>1099</v>
      </c>
      <c r="O1102" s="4">
        <v>21110</v>
      </c>
      <c r="P1102" s="3" t="s">
        <v>2305</v>
      </c>
      <c r="Q1102" s="3" t="s">
        <v>1568</v>
      </c>
      <c r="R1102" s="3" t="s">
        <v>430</v>
      </c>
      <c r="S1102" s="3" t="s">
        <v>2304</v>
      </c>
      <c r="T1102" s="3" t="str">
        <f t="shared" si="100"/>
        <v>ห้วยทับมอญเขาชะเมาระยอง</v>
      </c>
      <c r="U1102" s="3" t="s">
        <v>2175</v>
      </c>
      <c r="V1102" s="3" t="str">
        <f t="shared" si="101"/>
        <v/>
      </c>
      <c r="W1102" s="3" t="e">
        <f t="shared" si="102"/>
        <v>#NUM!</v>
      </c>
      <c r="X1102" s="3" t="str">
        <f t="shared" si="103"/>
        <v/>
      </c>
    </row>
    <row r="1103" spans="14:24" ht="14.5" customHeight="1">
      <c r="N1103">
        <v>1100</v>
      </c>
      <c r="O1103" s="4">
        <v>21110</v>
      </c>
      <c r="P1103" s="3" t="s">
        <v>2306</v>
      </c>
      <c r="Q1103" s="3" t="s">
        <v>1568</v>
      </c>
      <c r="R1103" s="3" t="s">
        <v>430</v>
      </c>
      <c r="S1103" s="3" t="s">
        <v>2304</v>
      </c>
      <c r="T1103" s="3" t="str">
        <f t="shared" si="100"/>
        <v>ชำฆ้อเขาชะเมาระยอง</v>
      </c>
      <c r="U1103" s="3" t="s">
        <v>2175</v>
      </c>
      <c r="V1103" s="3" t="str">
        <f t="shared" si="101"/>
        <v/>
      </c>
      <c r="W1103" s="3" t="e">
        <f t="shared" si="102"/>
        <v>#NUM!</v>
      </c>
      <c r="X1103" s="3" t="str">
        <f t="shared" si="103"/>
        <v/>
      </c>
    </row>
    <row r="1104" spans="14:24" ht="14.5" customHeight="1">
      <c r="N1104">
        <v>1101</v>
      </c>
      <c r="O1104" s="4">
        <v>21110</v>
      </c>
      <c r="P1104" s="3" t="s">
        <v>1811</v>
      </c>
      <c r="Q1104" s="3" t="s">
        <v>1568</v>
      </c>
      <c r="R1104" s="3" t="s">
        <v>430</v>
      </c>
      <c r="S1104" s="3" t="s">
        <v>2304</v>
      </c>
      <c r="T1104" s="3" t="str">
        <f t="shared" si="100"/>
        <v>เขาน้อยเขาชะเมาระยอง</v>
      </c>
      <c r="U1104" s="3" t="s">
        <v>2175</v>
      </c>
      <c r="V1104" s="3" t="str">
        <f t="shared" si="101"/>
        <v/>
      </c>
      <c r="W1104" s="3" t="e">
        <f t="shared" si="102"/>
        <v>#NUM!</v>
      </c>
      <c r="X1104" s="3" t="str">
        <f t="shared" si="103"/>
        <v/>
      </c>
    </row>
    <row r="1105" spans="14:24" ht="14.5" customHeight="1">
      <c r="N1105">
        <v>1102</v>
      </c>
      <c r="O1105" s="4">
        <v>21180</v>
      </c>
      <c r="P1105" s="3" t="s">
        <v>1570</v>
      </c>
      <c r="Q1105" s="3" t="s">
        <v>1570</v>
      </c>
      <c r="R1105" s="3" t="s">
        <v>430</v>
      </c>
      <c r="S1105" s="3" t="s">
        <v>2307</v>
      </c>
      <c r="T1105" s="3" t="str">
        <f t="shared" si="100"/>
        <v>นิคมพัฒนานิคมพัฒนาระยอง</v>
      </c>
      <c r="U1105" s="3" t="s">
        <v>2175</v>
      </c>
      <c r="V1105" s="3" t="str">
        <f t="shared" si="101"/>
        <v/>
      </c>
      <c r="W1105" s="3" t="e">
        <f t="shared" si="102"/>
        <v>#NUM!</v>
      </c>
      <c r="X1105" s="3" t="str">
        <f t="shared" si="103"/>
        <v/>
      </c>
    </row>
    <row r="1106" spans="14:24" ht="14.5" customHeight="1">
      <c r="N1106">
        <v>1103</v>
      </c>
      <c r="O1106" s="4">
        <v>21180</v>
      </c>
      <c r="P1106" s="3" t="s">
        <v>2308</v>
      </c>
      <c r="Q1106" s="3" t="s">
        <v>1570</v>
      </c>
      <c r="R1106" s="3" t="s">
        <v>430</v>
      </c>
      <c r="S1106" s="3" t="s">
        <v>2307</v>
      </c>
      <c r="T1106" s="3" t="str">
        <f t="shared" si="100"/>
        <v>มาบข่านิคมพัฒนาระยอง</v>
      </c>
      <c r="U1106" s="3" t="s">
        <v>2175</v>
      </c>
      <c r="V1106" s="3" t="str">
        <f t="shared" si="101"/>
        <v/>
      </c>
      <c r="W1106" s="3" t="e">
        <f t="shared" si="102"/>
        <v>#NUM!</v>
      </c>
      <c r="X1106" s="3" t="str">
        <f t="shared" si="103"/>
        <v/>
      </c>
    </row>
    <row r="1107" spans="14:24" ht="14.5" customHeight="1">
      <c r="N1107">
        <v>1104</v>
      </c>
      <c r="O1107" s="4">
        <v>21180</v>
      </c>
      <c r="P1107" s="3" t="s">
        <v>2309</v>
      </c>
      <c r="Q1107" s="3" t="s">
        <v>1570</v>
      </c>
      <c r="R1107" s="3" t="s">
        <v>430</v>
      </c>
      <c r="S1107" s="3" t="s">
        <v>2307</v>
      </c>
      <c r="T1107" s="3" t="str">
        <f t="shared" si="100"/>
        <v>พนานิคมนิคมพัฒนาระยอง</v>
      </c>
      <c r="U1107" s="3" t="s">
        <v>2175</v>
      </c>
      <c r="V1107" s="3" t="str">
        <f t="shared" si="101"/>
        <v/>
      </c>
      <c r="W1107" s="3" t="e">
        <f t="shared" si="102"/>
        <v>#NUM!</v>
      </c>
      <c r="X1107" s="3" t="str">
        <f t="shared" si="103"/>
        <v/>
      </c>
    </row>
    <row r="1108" spans="14:24" ht="14.5" customHeight="1">
      <c r="N1108">
        <v>1105</v>
      </c>
      <c r="O1108" s="4">
        <v>21180</v>
      </c>
      <c r="P1108" s="3" t="s">
        <v>2310</v>
      </c>
      <c r="Q1108" s="3" t="s">
        <v>1570</v>
      </c>
      <c r="R1108" s="3" t="s">
        <v>430</v>
      </c>
      <c r="S1108" s="3" t="s">
        <v>2307</v>
      </c>
      <c r="T1108" s="3" t="str">
        <f t="shared" si="100"/>
        <v>มะขามคู่นิคมพัฒนาระยอง</v>
      </c>
      <c r="U1108" s="3" t="s">
        <v>2175</v>
      </c>
      <c r="V1108" s="3" t="str">
        <f t="shared" si="101"/>
        <v/>
      </c>
      <c r="W1108" s="3" t="e">
        <f t="shared" si="102"/>
        <v>#NUM!</v>
      </c>
      <c r="X1108" s="3" t="str">
        <f t="shared" si="103"/>
        <v/>
      </c>
    </row>
    <row r="1109" spans="14:24" ht="14.5" customHeight="1">
      <c r="N1109">
        <v>1106</v>
      </c>
      <c r="O1109" s="4">
        <v>22000</v>
      </c>
      <c r="P1109" s="3" t="s">
        <v>782</v>
      </c>
      <c r="Q1109" s="3" t="s">
        <v>628</v>
      </c>
      <c r="R1109" s="3" t="s">
        <v>274</v>
      </c>
      <c r="S1109" s="3" t="s">
        <v>2311</v>
      </c>
      <c r="T1109" s="3" t="str">
        <f t="shared" si="100"/>
        <v>ตลาดเมืองจันทบุรีจันทบุรี</v>
      </c>
      <c r="U1109" s="3" t="s">
        <v>2175</v>
      </c>
      <c r="V1109" s="3" t="str">
        <f t="shared" si="101"/>
        <v/>
      </c>
      <c r="W1109" s="3" t="e">
        <f t="shared" si="102"/>
        <v>#NUM!</v>
      </c>
      <c r="X1109" s="3" t="str">
        <f t="shared" si="103"/>
        <v/>
      </c>
    </row>
    <row r="1110" spans="14:24" ht="14.5" customHeight="1">
      <c r="N1110">
        <v>1107</v>
      </c>
      <c r="O1110" s="4">
        <v>22000</v>
      </c>
      <c r="P1110" s="3" t="s">
        <v>2312</v>
      </c>
      <c r="Q1110" s="3" t="s">
        <v>628</v>
      </c>
      <c r="R1110" s="3" t="s">
        <v>274</v>
      </c>
      <c r="S1110" s="3" t="s">
        <v>2311</v>
      </c>
      <c r="T1110" s="3" t="str">
        <f t="shared" si="100"/>
        <v>วัดใหม่เมืองจันทบุรีจันทบุรี</v>
      </c>
      <c r="U1110" s="3" t="s">
        <v>2175</v>
      </c>
      <c r="V1110" s="3" t="str">
        <f t="shared" si="101"/>
        <v/>
      </c>
      <c r="W1110" s="3" t="e">
        <f t="shared" si="102"/>
        <v>#NUM!</v>
      </c>
      <c r="X1110" s="3" t="str">
        <f t="shared" si="103"/>
        <v/>
      </c>
    </row>
    <row r="1111" spans="14:24" ht="14.5" customHeight="1">
      <c r="N1111">
        <v>1108</v>
      </c>
      <c r="O1111" s="4">
        <v>22000</v>
      </c>
      <c r="P1111" s="3" t="s">
        <v>2313</v>
      </c>
      <c r="Q1111" s="3" t="s">
        <v>628</v>
      </c>
      <c r="R1111" s="3" t="s">
        <v>274</v>
      </c>
      <c r="S1111" s="3" t="s">
        <v>2311</v>
      </c>
      <c r="T1111" s="3" t="str">
        <f t="shared" si="100"/>
        <v>คลองนารายณ์เมืองจันทบุรีจันทบุรี</v>
      </c>
      <c r="U1111" s="3" t="s">
        <v>2175</v>
      </c>
      <c r="V1111" s="3" t="str">
        <f t="shared" si="101"/>
        <v/>
      </c>
      <c r="W1111" s="3" t="e">
        <f t="shared" si="102"/>
        <v>#NUM!</v>
      </c>
      <c r="X1111" s="3" t="str">
        <f t="shared" si="103"/>
        <v/>
      </c>
    </row>
    <row r="1112" spans="14:24" ht="14.5" customHeight="1">
      <c r="N1112">
        <v>1109</v>
      </c>
      <c r="O1112" s="4">
        <v>22000</v>
      </c>
      <c r="P1112" s="3" t="s">
        <v>2314</v>
      </c>
      <c r="Q1112" s="3" t="s">
        <v>628</v>
      </c>
      <c r="R1112" s="3" t="s">
        <v>274</v>
      </c>
      <c r="S1112" s="3" t="s">
        <v>2311</v>
      </c>
      <c r="T1112" s="3" t="str">
        <f t="shared" si="100"/>
        <v>เกาะขวางเมืองจันทบุรีจันทบุรี</v>
      </c>
      <c r="U1112" s="3" t="s">
        <v>2175</v>
      </c>
      <c r="V1112" s="3" t="str">
        <f t="shared" si="101"/>
        <v/>
      </c>
      <c r="W1112" s="3" t="e">
        <f t="shared" si="102"/>
        <v>#NUM!</v>
      </c>
      <c r="X1112" s="3" t="str">
        <f t="shared" si="103"/>
        <v/>
      </c>
    </row>
    <row r="1113" spans="14:24" ht="14.5" customHeight="1">
      <c r="N1113">
        <v>1110</v>
      </c>
      <c r="O1113" s="4">
        <v>22000</v>
      </c>
      <c r="P1113" s="3" t="s">
        <v>2315</v>
      </c>
      <c r="Q1113" s="3" t="s">
        <v>628</v>
      </c>
      <c r="R1113" s="3" t="s">
        <v>274</v>
      </c>
      <c r="S1113" s="3" t="s">
        <v>2311</v>
      </c>
      <c r="T1113" s="3" t="str">
        <f t="shared" si="100"/>
        <v>คมบางเมืองจันทบุรีจันทบุรี</v>
      </c>
      <c r="U1113" s="3" t="s">
        <v>2175</v>
      </c>
      <c r="V1113" s="3" t="str">
        <f t="shared" si="101"/>
        <v/>
      </c>
      <c r="W1113" s="3" t="e">
        <f t="shared" si="102"/>
        <v>#NUM!</v>
      </c>
      <c r="X1113" s="3" t="str">
        <f t="shared" si="103"/>
        <v/>
      </c>
    </row>
    <row r="1114" spans="14:24" ht="14.5" customHeight="1">
      <c r="N1114">
        <v>1111</v>
      </c>
      <c r="O1114" s="4">
        <v>22000</v>
      </c>
      <c r="P1114" s="3" t="s">
        <v>1120</v>
      </c>
      <c r="Q1114" s="3" t="s">
        <v>628</v>
      </c>
      <c r="R1114" s="3" t="s">
        <v>274</v>
      </c>
      <c r="S1114" s="3" t="s">
        <v>2311</v>
      </c>
      <c r="T1114" s="3" t="str">
        <f t="shared" si="100"/>
        <v>ท่าช้างเมืองจันทบุรีจันทบุรี</v>
      </c>
      <c r="U1114" s="3" t="s">
        <v>2175</v>
      </c>
      <c r="V1114" s="3" t="str">
        <f t="shared" si="101"/>
        <v/>
      </c>
      <c r="W1114" s="3" t="e">
        <f t="shared" si="102"/>
        <v>#NUM!</v>
      </c>
      <c r="X1114" s="3" t="str">
        <f t="shared" si="103"/>
        <v/>
      </c>
    </row>
    <row r="1115" spans="14:24" ht="14.5" customHeight="1">
      <c r="N1115">
        <v>1112</v>
      </c>
      <c r="O1115" s="4">
        <v>22000</v>
      </c>
      <c r="P1115" s="3" t="s">
        <v>2316</v>
      </c>
      <c r="Q1115" s="3" t="s">
        <v>628</v>
      </c>
      <c r="R1115" s="3" t="s">
        <v>274</v>
      </c>
      <c r="S1115" s="3" t="s">
        <v>2311</v>
      </c>
      <c r="T1115" s="3" t="str">
        <f t="shared" si="100"/>
        <v>จันทนิมิตเมืองจันทบุรีจันทบุรี</v>
      </c>
      <c r="U1115" s="3" t="s">
        <v>2175</v>
      </c>
      <c r="V1115" s="3" t="str">
        <f t="shared" si="101"/>
        <v/>
      </c>
      <c r="W1115" s="3" t="e">
        <f t="shared" si="102"/>
        <v>#NUM!</v>
      </c>
      <c r="X1115" s="3" t="str">
        <f t="shared" si="103"/>
        <v/>
      </c>
    </row>
    <row r="1116" spans="14:24" ht="14.5" customHeight="1">
      <c r="N1116">
        <v>1113</v>
      </c>
      <c r="O1116" s="4">
        <v>22000</v>
      </c>
      <c r="P1116" s="3" t="s">
        <v>2317</v>
      </c>
      <c r="Q1116" s="3" t="s">
        <v>628</v>
      </c>
      <c r="R1116" s="3" t="s">
        <v>274</v>
      </c>
      <c r="S1116" s="3" t="s">
        <v>2311</v>
      </c>
      <c r="T1116" s="3" t="str">
        <f t="shared" si="100"/>
        <v>บางกะจะเมืองจันทบุรีจันทบุรี</v>
      </c>
      <c r="U1116" s="3" t="s">
        <v>2175</v>
      </c>
      <c r="V1116" s="3" t="str">
        <f t="shared" si="101"/>
        <v/>
      </c>
      <c r="W1116" s="3" t="e">
        <f t="shared" si="102"/>
        <v>#NUM!</v>
      </c>
      <c r="X1116" s="3" t="str">
        <f t="shared" si="103"/>
        <v/>
      </c>
    </row>
    <row r="1117" spans="14:24" ht="14.5" customHeight="1">
      <c r="N1117">
        <v>1114</v>
      </c>
      <c r="O1117" s="4">
        <v>22000</v>
      </c>
      <c r="P1117" s="3" t="s">
        <v>2318</v>
      </c>
      <c r="Q1117" s="3" t="s">
        <v>628</v>
      </c>
      <c r="R1117" s="3" t="s">
        <v>274</v>
      </c>
      <c r="S1117" s="3" t="s">
        <v>2311</v>
      </c>
      <c r="T1117" s="3" t="str">
        <f t="shared" si="100"/>
        <v>แสลงเมืองจันทบุรีจันทบุรี</v>
      </c>
      <c r="U1117" s="3" t="s">
        <v>2175</v>
      </c>
      <c r="V1117" s="3" t="str">
        <f t="shared" si="101"/>
        <v/>
      </c>
      <c r="W1117" s="3" t="e">
        <f t="shared" si="102"/>
        <v>#NUM!</v>
      </c>
      <c r="X1117" s="3" t="str">
        <f t="shared" si="103"/>
        <v/>
      </c>
    </row>
    <row r="1118" spans="14:24" ht="14.5" customHeight="1">
      <c r="N1118">
        <v>1115</v>
      </c>
      <c r="O1118" s="4">
        <v>22000</v>
      </c>
      <c r="P1118" s="3" t="s">
        <v>1081</v>
      </c>
      <c r="Q1118" s="3" t="s">
        <v>628</v>
      </c>
      <c r="R1118" s="3" t="s">
        <v>274</v>
      </c>
      <c r="S1118" s="3" t="s">
        <v>2311</v>
      </c>
      <c r="T1118" s="3" t="str">
        <f t="shared" si="100"/>
        <v>หนองบัวเมืองจันทบุรีจันทบุรี</v>
      </c>
      <c r="U1118" s="3" t="s">
        <v>2175</v>
      </c>
      <c r="V1118" s="3" t="str">
        <f t="shared" si="101"/>
        <v/>
      </c>
      <c r="W1118" s="3" t="e">
        <f t="shared" si="102"/>
        <v>#NUM!</v>
      </c>
      <c r="X1118" s="3" t="str">
        <f t="shared" si="103"/>
        <v/>
      </c>
    </row>
    <row r="1119" spans="14:24" ht="14.5" customHeight="1">
      <c r="N1119">
        <v>1116</v>
      </c>
      <c r="O1119" s="4">
        <v>22000</v>
      </c>
      <c r="P1119" s="3" t="s">
        <v>691</v>
      </c>
      <c r="Q1119" s="3" t="s">
        <v>628</v>
      </c>
      <c r="R1119" s="3" t="s">
        <v>274</v>
      </c>
      <c r="S1119" s="3" t="s">
        <v>2311</v>
      </c>
      <c r="T1119" s="3" t="str">
        <f t="shared" si="100"/>
        <v>พลับพลาเมืองจันทบุรีจันทบุรี</v>
      </c>
      <c r="U1119" s="3" t="s">
        <v>2175</v>
      </c>
      <c r="V1119" s="3" t="str">
        <f t="shared" si="101"/>
        <v/>
      </c>
      <c r="W1119" s="3" t="e">
        <f t="shared" si="102"/>
        <v>#NUM!</v>
      </c>
      <c r="X1119" s="3" t="str">
        <f t="shared" si="103"/>
        <v/>
      </c>
    </row>
    <row r="1120" spans="14:24" ht="14.5" customHeight="1">
      <c r="N1120">
        <v>1117</v>
      </c>
      <c r="O1120" s="4">
        <v>22110</v>
      </c>
      <c r="P1120" s="3" t="s">
        <v>616</v>
      </c>
      <c r="Q1120" s="3" t="s">
        <v>616</v>
      </c>
      <c r="R1120" s="3" t="s">
        <v>274</v>
      </c>
      <c r="S1120" s="3" t="s">
        <v>2319</v>
      </c>
      <c r="T1120" s="3" t="str">
        <f t="shared" si="100"/>
        <v>ขลุงขลุงจันทบุรี</v>
      </c>
      <c r="U1120" s="3" t="s">
        <v>2175</v>
      </c>
      <c r="V1120" s="3" t="str">
        <f t="shared" si="101"/>
        <v/>
      </c>
      <c r="W1120" s="3" t="e">
        <f t="shared" si="102"/>
        <v>#NUM!</v>
      </c>
      <c r="X1120" s="3" t="str">
        <f t="shared" si="103"/>
        <v/>
      </c>
    </row>
    <row r="1121" spans="14:24" ht="14.5" customHeight="1">
      <c r="N1121">
        <v>1118</v>
      </c>
      <c r="O1121" s="4">
        <v>22110</v>
      </c>
      <c r="P1121" s="3" t="s">
        <v>2320</v>
      </c>
      <c r="Q1121" s="3" t="s">
        <v>616</v>
      </c>
      <c r="R1121" s="3" t="s">
        <v>274</v>
      </c>
      <c r="S1121" s="3" t="s">
        <v>2319</v>
      </c>
      <c r="T1121" s="3" t="str">
        <f t="shared" si="100"/>
        <v>บ่อขลุงจันทบุรี</v>
      </c>
      <c r="U1121" s="3" t="s">
        <v>2175</v>
      </c>
      <c r="V1121" s="3" t="str">
        <f t="shared" si="101"/>
        <v/>
      </c>
      <c r="W1121" s="3" t="e">
        <f t="shared" si="102"/>
        <v>#NUM!</v>
      </c>
      <c r="X1121" s="3" t="str">
        <f t="shared" si="103"/>
        <v/>
      </c>
    </row>
    <row r="1122" spans="14:24" ht="14.5" customHeight="1">
      <c r="N1122">
        <v>1119</v>
      </c>
      <c r="O1122" s="4">
        <v>22110</v>
      </c>
      <c r="P1122" s="3" t="s">
        <v>2321</v>
      </c>
      <c r="Q1122" s="3" t="s">
        <v>616</v>
      </c>
      <c r="R1122" s="3" t="s">
        <v>274</v>
      </c>
      <c r="S1122" s="3" t="s">
        <v>2319</v>
      </c>
      <c r="T1122" s="3" t="str">
        <f t="shared" si="100"/>
        <v>เกวียนหักขลุงจันทบุรี</v>
      </c>
      <c r="U1122" s="3" t="s">
        <v>2175</v>
      </c>
      <c r="V1122" s="3" t="str">
        <f t="shared" si="101"/>
        <v/>
      </c>
      <c r="W1122" s="3" t="e">
        <f t="shared" si="102"/>
        <v>#NUM!</v>
      </c>
      <c r="X1122" s="3" t="str">
        <f t="shared" si="103"/>
        <v/>
      </c>
    </row>
    <row r="1123" spans="14:24" ht="14.5" customHeight="1">
      <c r="N1123">
        <v>1120</v>
      </c>
      <c r="O1123" s="4">
        <v>22110</v>
      </c>
      <c r="P1123" s="3" t="s">
        <v>2322</v>
      </c>
      <c r="Q1123" s="3" t="s">
        <v>616</v>
      </c>
      <c r="R1123" s="3" t="s">
        <v>274</v>
      </c>
      <c r="S1123" s="3" t="s">
        <v>2319</v>
      </c>
      <c r="T1123" s="3" t="str">
        <f t="shared" si="100"/>
        <v>ตะปอนขลุงจันทบุรี</v>
      </c>
      <c r="U1123" s="3" t="s">
        <v>2175</v>
      </c>
      <c r="V1123" s="3" t="str">
        <f t="shared" si="101"/>
        <v/>
      </c>
      <c r="W1123" s="3" t="e">
        <f t="shared" si="102"/>
        <v>#NUM!</v>
      </c>
      <c r="X1123" s="3" t="str">
        <f t="shared" si="103"/>
        <v/>
      </c>
    </row>
    <row r="1124" spans="14:24" ht="14.5" customHeight="1">
      <c r="N1124">
        <v>1121</v>
      </c>
      <c r="O1124" s="4">
        <v>22110</v>
      </c>
      <c r="P1124" s="3" t="s">
        <v>698</v>
      </c>
      <c r="Q1124" s="3" t="s">
        <v>616</v>
      </c>
      <c r="R1124" s="3" t="s">
        <v>274</v>
      </c>
      <c r="S1124" s="3" t="s">
        <v>2319</v>
      </c>
      <c r="T1124" s="3" t="str">
        <f t="shared" si="100"/>
        <v>บางชันขลุงจันทบุรี</v>
      </c>
      <c r="U1124" s="3" t="s">
        <v>2175</v>
      </c>
      <c r="V1124" s="3" t="str">
        <f t="shared" si="101"/>
        <v/>
      </c>
      <c r="W1124" s="3" t="e">
        <f t="shared" si="102"/>
        <v>#NUM!</v>
      </c>
      <c r="X1124" s="3" t="str">
        <f t="shared" si="103"/>
        <v/>
      </c>
    </row>
    <row r="1125" spans="14:24" ht="14.5" customHeight="1">
      <c r="N1125">
        <v>1122</v>
      </c>
      <c r="O1125" s="4">
        <v>22110</v>
      </c>
      <c r="P1125" s="3" t="s">
        <v>2323</v>
      </c>
      <c r="Q1125" s="3" t="s">
        <v>616</v>
      </c>
      <c r="R1125" s="3" t="s">
        <v>274</v>
      </c>
      <c r="S1125" s="3" t="s">
        <v>2319</v>
      </c>
      <c r="T1125" s="3" t="str">
        <f t="shared" si="100"/>
        <v>วันยาวขลุงจันทบุรี</v>
      </c>
      <c r="U1125" s="3" t="s">
        <v>2175</v>
      </c>
      <c r="V1125" s="3" t="str">
        <f t="shared" si="101"/>
        <v/>
      </c>
      <c r="W1125" s="3" t="e">
        <f t="shared" si="102"/>
        <v>#NUM!</v>
      </c>
      <c r="X1125" s="3" t="str">
        <f t="shared" si="103"/>
        <v/>
      </c>
    </row>
    <row r="1126" spans="14:24" ht="14.5" customHeight="1">
      <c r="N1126">
        <v>1123</v>
      </c>
      <c r="O1126" s="4">
        <v>22110</v>
      </c>
      <c r="P1126" s="3" t="s">
        <v>2324</v>
      </c>
      <c r="Q1126" s="3" t="s">
        <v>616</v>
      </c>
      <c r="R1126" s="3" t="s">
        <v>274</v>
      </c>
      <c r="S1126" s="3" t="s">
        <v>2319</v>
      </c>
      <c r="T1126" s="3" t="str">
        <f t="shared" si="100"/>
        <v>ซึ้งขลุงจันทบุรี</v>
      </c>
      <c r="U1126" s="3" t="s">
        <v>2175</v>
      </c>
      <c r="V1126" s="3" t="str">
        <f t="shared" si="101"/>
        <v/>
      </c>
      <c r="W1126" s="3" t="e">
        <f t="shared" si="102"/>
        <v>#NUM!</v>
      </c>
      <c r="X1126" s="3" t="str">
        <f t="shared" si="103"/>
        <v/>
      </c>
    </row>
    <row r="1127" spans="14:24" ht="14.5" customHeight="1">
      <c r="N1127">
        <v>1124</v>
      </c>
      <c r="O1127" s="4">
        <v>22110</v>
      </c>
      <c r="P1127" s="3" t="s">
        <v>2325</v>
      </c>
      <c r="Q1127" s="3" t="s">
        <v>616</v>
      </c>
      <c r="R1127" s="3" t="s">
        <v>274</v>
      </c>
      <c r="S1127" s="3" t="s">
        <v>2319</v>
      </c>
      <c r="T1127" s="3" t="str">
        <f t="shared" si="100"/>
        <v>มาบไพขลุงจันทบุรี</v>
      </c>
      <c r="U1127" s="3" t="s">
        <v>2175</v>
      </c>
      <c r="V1127" s="3" t="str">
        <f t="shared" si="101"/>
        <v/>
      </c>
      <c r="W1127" s="3" t="e">
        <f t="shared" si="102"/>
        <v>#NUM!</v>
      </c>
      <c r="X1127" s="3" t="str">
        <f t="shared" si="103"/>
        <v/>
      </c>
    </row>
    <row r="1128" spans="14:24" ht="14.5" customHeight="1">
      <c r="N1128">
        <v>1125</v>
      </c>
      <c r="O1128" s="4">
        <v>22110</v>
      </c>
      <c r="P1128" s="3" t="s">
        <v>2326</v>
      </c>
      <c r="Q1128" s="3" t="s">
        <v>616</v>
      </c>
      <c r="R1128" s="3" t="s">
        <v>274</v>
      </c>
      <c r="S1128" s="3" t="s">
        <v>2319</v>
      </c>
      <c r="T1128" s="3" t="str">
        <f t="shared" si="100"/>
        <v>วังสรรพรสขลุงจันทบุรี</v>
      </c>
      <c r="U1128" s="3" t="s">
        <v>2175</v>
      </c>
      <c r="V1128" s="3" t="str">
        <f t="shared" si="101"/>
        <v/>
      </c>
      <c r="W1128" s="3" t="e">
        <f t="shared" si="102"/>
        <v>#NUM!</v>
      </c>
      <c r="X1128" s="3" t="str">
        <f t="shared" si="103"/>
        <v/>
      </c>
    </row>
    <row r="1129" spans="14:24" ht="14.5" customHeight="1">
      <c r="N1129">
        <v>1126</v>
      </c>
      <c r="O1129" s="4">
        <v>22110</v>
      </c>
      <c r="P1129" s="3" t="s">
        <v>2327</v>
      </c>
      <c r="Q1129" s="3" t="s">
        <v>616</v>
      </c>
      <c r="R1129" s="3" t="s">
        <v>274</v>
      </c>
      <c r="S1129" s="3" t="s">
        <v>2319</v>
      </c>
      <c r="T1129" s="3" t="str">
        <f t="shared" si="100"/>
        <v>ตรอกนองขลุงจันทบุรี</v>
      </c>
      <c r="U1129" s="3" t="s">
        <v>2175</v>
      </c>
      <c r="V1129" s="3" t="str">
        <f t="shared" si="101"/>
        <v/>
      </c>
      <c r="W1129" s="3" t="e">
        <f t="shared" si="102"/>
        <v>#NUM!</v>
      </c>
      <c r="X1129" s="3" t="str">
        <f t="shared" si="103"/>
        <v/>
      </c>
    </row>
    <row r="1130" spans="14:24" ht="14.5" customHeight="1">
      <c r="N1130">
        <v>1127</v>
      </c>
      <c r="O1130" s="4">
        <v>22110</v>
      </c>
      <c r="P1130" s="3" t="s">
        <v>2328</v>
      </c>
      <c r="Q1130" s="3" t="s">
        <v>616</v>
      </c>
      <c r="R1130" s="3" t="s">
        <v>274</v>
      </c>
      <c r="S1130" s="3" t="s">
        <v>2319</v>
      </c>
      <c r="T1130" s="3" t="str">
        <f t="shared" si="100"/>
        <v>ตกพรมขลุงจันทบุรี</v>
      </c>
      <c r="U1130" s="3" t="s">
        <v>2175</v>
      </c>
      <c r="V1130" s="3" t="str">
        <f t="shared" si="101"/>
        <v/>
      </c>
      <c r="W1130" s="3" t="e">
        <f t="shared" si="102"/>
        <v>#NUM!</v>
      </c>
      <c r="X1130" s="3" t="str">
        <f t="shared" si="103"/>
        <v/>
      </c>
    </row>
    <row r="1131" spans="14:24" ht="14.5" customHeight="1">
      <c r="N1131">
        <v>1128</v>
      </c>
      <c r="O1131" s="4">
        <v>22150</v>
      </c>
      <c r="P1131" s="3" t="s">
        <v>2329</v>
      </c>
      <c r="Q1131" s="3" t="s">
        <v>616</v>
      </c>
      <c r="R1131" s="3" t="s">
        <v>274</v>
      </c>
      <c r="S1131" s="3" t="s">
        <v>2319</v>
      </c>
      <c r="T1131" s="3" t="str">
        <f t="shared" si="100"/>
        <v>บ่อเวฬุขลุงจันทบุรี</v>
      </c>
      <c r="U1131" s="3" t="s">
        <v>2175</v>
      </c>
      <c r="V1131" s="3" t="str">
        <f t="shared" si="101"/>
        <v/>
      </c>
      <c r="W1131" s="3" t="e">
        <f t="shared" si="102"/>
        <v>#NUM!</v>
      </c>
      <c r="X1131" s="3" t="str">
        <f t="shared" si="103"/>
        <v/>
      </c>
    </row>
    <row r="1132" spans="14:24" ht="14.5" customHeight="1">
      <c r="N1132">
        <v>1129</v>
      </c>
      <c r="O1132" s="4">
        <v>22120</v>
      </c>
      <c r="P1132" s="3" t="s">
        <v>620</v>
      </c>
      <c r="Q1132" s="3" t="s">
        <v>620</v>
      </c>
      <c r="R1132" s="3" t="s">
        <v>274</v>
      </c>
      <c r="S1132" s="3" t="s">
        <v>2330</v>
      </c>
      <c r="T1132" s="3" t="str">
        <f t="shared" si="100"/>
        <v>ท่าใหม่ท่าใหม่จันทบุรี</v>
      </c>
      <c r="U1132" s="3" t="s">
        <v>2175</v>
      </c>
      <c r="V1132" s="3" t="str">
        <f t="shared" si="101"/>
        <v/>
      </c>
      <c r="W1132" s="3" t="e">
        <f t="shared" si="102"/>
        <v>#NUM!</v>
      </c>
      <c r="X1132" s="3" t="str">
        <f t="shared" si="103"/>
        <v/>
      </c>
    </row>
    <row r="1133" spans="14:24" ht="14.5" customHeight="1">
      <c r="N1133">
        <v>1130</v>
      </c>
      <c r="O1133" s="4">
        <v>22120</v>
      </c>
      <c r="P1133" s="3" t="s">
        <v>2331</v>
      </c>
      <c r="Q1133" s="3" t="s">
        <v>620</v>
      </c>
      <c r="R1133" s="3" t="s">
        <v>274</v>
      </c>
      <c r="S1133" s="3" t="s">
        <v>2330</v>
      </c>
      <c r="T1133" s="3" t="str">
        <f t="shared" si="100"/>
        <v>ยายร้าท่าใหม่จันทบุรี</v>
      </c>
      <c r="U1133" s="3" t="s">
        <v>2175</v>
      </c>
      <c r="V1133" s="3" t="str">
        <f t="shared" si="101"/>
        <v/>
      </c>
      <c r="W1133" s="3" t="e">
        <f t="shared" si="102"/>
        <v>#NUM!</v>
      </c>
      <c r="X1133" s="3" t="str">
        <f t="shared" si="103"/>
        <v/>
      </c>
    </row>
    <row r="1134" spans="14:24" ht="14.5" customHeight="1">
      <c r="N1134">
        <v>1131</v>
      </c>
      <c r="O1134" s="4">
        <v>22120</v>
      </c>
      <c r="P1134" s="3" t="s">
        <v>2332</v>
      </c>
      <c r="Q1134" s="3" t="s">
        <v>620</v>
      </c>
      <c r="R1134" s="3" t="s">
        <v>274</v>
      </c>
      <c r="S1134" s="3" t="s">
        <v>2330</v>
      </c>
      <c r="T1134" s="3" t="str">
        <f t="shared" si="100"/>
        <v>สีพยาท่าใหม่จันทบุรี</v>
      </c>
      <c r="U1134" s="3" t="s">
        <v>2175</v>
      </c>
      <c r="V1134" s="3" t="str">
        <f t="shared" si="101"/>
        <v/>
      </c>
      <c r="W1134" s="3" t="e">
        <f t="shared" si="102"/>
        <v>#NUM!</v>
      </c>
      <c r="X1134" s="3" t="str">
        <f t="shared" si="103"/>
        <v/>
      </c>
    </row>
    <row r="1135" spans="14:24" ht="14.5" customHeight="1">
      <c r="N1135">
        <v>1132</v>
      </c>
      <c r="O1135" s="4">
        <v>22120</v>
      </c>
      <c r="P1135" s="3" t="s">
        <v>2333</v>
      </c>
      <c r="Q1135" s="3" t="s">
        <v>620</v>
      </c>
      <c r="R1135" s="3" t="s">
        <v>274</v>
      </c>
      <c r="S1135" s="3" t="s">
        <v>2330</v>
      </c>
      <c r="T1135" s="3" t="str">
        <f t="shared" si="100"/>
        <v>บ่อพุท่าใหม่จันทบุรี</v>
      </c>
      <c r="U1135" s="3" t="s">
        <v>2175</v>
      </c>
      <c r="V1135" s="3" t="str">
        <f t="shared" si="101"/>
        <v/>
      </c>
      <c r="W1135" s="3" t="e">
        <f t="shared" si="102"/>
        <v>#NUM!</v>
      </c>
      <c r="X1135" s="3" t="str">
        <f t="shared" si="103"/>
        <v/>
      </c>
    </row>
    <row r="1136" spans="14:24" ht="14.5" customHeight="1">
      <c r="N1136">
        <v>1133</v>
      </c>
      <c r="O1136" s="4">
        <v>22120</v>
      </c>
      <c r="P1136" s="3" t="s">
        <v>2334</v>
      </c>
      <c r="Q1136" s="3" t="s">
        <v>620</v>
      </c>
      <c r="R1136" s="3" t="s">
        <v>274</v>
      </c>
      <c r="S1136" s="3" t="s">
        <v>2330</v>
      </c>
      <c r="T1136" s="3" t="str">
        <f t="shared" si="100"/>
        <v>พลอยแหวนท่าใหม่จันทบุรี</v>
      </c>
      <c r="U1136" s="3" t="s">
        <v>2175</v>
      </c>
      <c r="V1136" s="3" t="str">
        <f t="shared" si="101"/>
        <v/>
      </c>
      <c r="W1136" s="3" t="e">
        <f t="shared" si="102"/>
        <v>#NUM!</v>
      </c>
      <c r="X1136" s="3" t="str">
        <f t="shared" si="103"/>
        <v/>
      </c>
    </row>
    <row r="1137" spans="14:24" ht="14.5" customHeight="1">
      <c r="N1137">
        <v>1134</v>
      </c>
      <c r="O1137" s="4">
        <v>22120</v>
      </c>
      <c r="P1137" s="3" t="s">
        <v>2335</v>
      </c>
      <c r="Q1137" s="3" t="s">
        <v>620</v>
      </c>
      <c r="R1137" s="3" t="s">
        <v>274</v>
      </c>
      <c r="S1137" s="3" t="s">
        <v>2330</v>
      </c>
      <c r="T1137" s="3" t="str">
        <f t="shared" si="100"/>
        <v>เขาวัวท่าใหม่จันทบุรี</v>
      </c>
      <c r="U1137" s="3" t="s">
        <v>2175</v>
      </c>
      <c r="V1137" s="3" t="str">
        <f t="shared" si="101"/>
        <v/>
      </c>
      <c r="W1137" s="3" t="e">
        <f t="shared" si="102"/>
        <v>#NUM!</v>
      </c>
      <c r="X1137" s="3" t="str">
        <f t="shared" si="103"/>
        <v/>
      </c>
    </row>
    <row r="1138" spans="14:24" ht="14.5" customHeight="1">
      <c r="N1138">
        <v>1135</v>
      </c>
      <c r="O1138" s="4">
        <v>22120</v>
      </c>
      <c r="P1138" s="3" t="s">
        <v>2336</v>
      </c>
      <c r="Q1138" s="3" t="s">
        <v>620</v>
      </c>
      <c r="R1138" s="3" t="s">
        <v>274</v>
      </c>
      <c r="S1138" s="3" t="s">
        <v>2330</v>
      </c>
      <c r="T1138" s="3" t="str">
        <f t="shared" si="100"/>
        <v>เขาบายศรีท่าใหม่จันทบุรี</v>
      </c>
      <c r="U1138" s="3" t="s">
        <v>2175</v>
      </c>
      <c r="V1138" s="3" t="str">
        <f t="shared" si="101"/>
        <v/>
      </c>
      <c r="W1138" s="3" t="e">
        <f t="shared" si="102"/>
        <v>#NUM!</v>
      </c>
      <c r="X1138" s="3" t="str">
        <f t="shared" si="103"/>
        <v/>
      </c>
    </row>
    <row r="1139" spans="14:24" ht="14.5" customHeight="1">
      <c r="N1139">
        <v>1136</v>
      </c>
      <c r="O1139" s="4">
        <v>22120</v>
      </c>
      <c r="P1139" s="3" t="s">
        <v>1907</v>
      </c>
      <c r="Q1139" s="3" t="s">
        <v>620</v>
      </c>
      <c r="R1139" s="3" t="s">
        <v>274</v>
      </c>
      <c r="S1139" s="3" t="s">
        <v>2330</v>
      </c>
      <c r="T1139" s="3" t="str">
        <f t="shared" si="100"/>
        <v>สองพี่น้องท่าใหม่จันทบุรี</v>
      </c>
      <c r="U1139" s="3" t="s">
        <v>2175</v>
      </c>
      <c r="V1139" s="3" t="str">
        <f t="shared" si="101"/>
        <v/>
      </c>
      <c r="W1139" s="3" t="e">
        <f t="shared" si="102"/>
        <v>#NUM!</v>
      </c>
      <c r="X1139" s="3" t="str">
        <f t="shared" si="103"/>
        <v/>
      </c>
    </row>
    <row r="1140" spans="14:24" ht="14.5" customHeight="1">
      <c r="N1140">
        <v>1137</v>
      </c>
      <c r="O1140" s="4">
        <v>22170</v>
      </c>
      <c r="P1140" s="3" t="s">
        <v>2337</v>
      </c>
      <c r="Q1140" s="3" t="s">
        <v>620</v>
      </c>
      <c r="R1140" s="3" t="s">
        <v>274</v>
      </c>
      <c r="S1140" s="3" t="s">
        <v>2330</v>
      </c>
      <c r="T1140" s="3" t="str">
        <f t="shared" si="100"/>
        <v>ทุ่งเบญจาท่าใหม่จันทบุรี</v>
      </c>
      <c r="U1140" s="3" t="s">
        <v>2175</v>
      </c>
      <c r="V1140" s="3" t="str">
        <f t="shared" si="101"/>
        <v/>
      </c>
      <c r="W1140" s="3" t="e">
        <f t="shared" si="102"/>
        <v>#NUM!</v>
      </c>
      <c r="X1140" s="3" t="str">
        <f t="shared" si="103"/>
        <v/>
      </c>
    </row>
    <row r="1141" spans="14:24" ht="14.5" customHeight="1">
      <c r="N1141">
        <v>1138</v>
      </c>
      <c r="O1141" s="4">
        <v>22170</v>
      </c>
      <c r="P1141" s="3" t="s">
        <v>2338</v>
      </c>
      <c r="Q1141" s="3" t="s">
        <v>620</v>
      </c>
      <c r="R1141" s="3" t="s">
        <v>274</v>
      </c>
      <c r="S1141" s="3" t="s">
        <v>2330</v>
      </c>
      <c r="T1141" s="3" t="str">
        <f t="shared" si="100"/>
        <v>รำพันท่าใหม่จันทบุรี</v>
      </c>
      <c r="U1141" s="3" t="s">
        <v>2175</v>
      </c>
      <c r="V1141" s="3" t="str">
        <f t="shared" si="101"/>
        <v/>
      </c>
      <c r="W1141" s="3" t="e">
        <f t="shared" si="102"/>
        <v>#NUM!</v>
      </c>
      <c r="X1141" s="3" t="str">
        <f t="shared" si="103"/>
        <v/>
      </c>
    </row>
    <row r="1142" spans="14:24" ht="14.5" customHeight="1">
      <c r="N1142">
        <v>1139</v>
      </c>
      <c r="O1142" s="4">
        <v>22170</v>
      </c>
      <c r="P1142" s="3" t="s">
        <v>2339</v>
      </c>
      <c r="Q1142" s="3" t="s">
        <v>620</v>
      </c>
      <c r="R1142" s="3" t="s">
        <v>274</v>
      </c>
      <c r="S1142" s="3" t="s">
        <v>2330</v>
      </c>
      <c r="T1142" s="3" t="str">
        <f t="shared" si="100"/>
        <v>โขมงท่าใหม่จันทบุรี</v>
      </c>
      <c r="U1142" s="3" t="s">
        <v>2175</v>
      </c>
      <c r="V1142" s="3" t="str">
        <f t="shared" si="101"/>
        <v/>
      </c>
      <c r="W1142" s="3" t="e">
        <f t="shared" si="102"/>
        <v>#NUM!</v>
      </c>
      <c r="X1142" s="3" t="str">
        <f t="shared" si="103"/>
        <v/>
      </c>
    </row>
    <row r="1143" spans="14:24" ht="14.5" customHeight="1">
      <c r="N1143">
        <v>1140</v>
      </c>
      <c r="O1143" s="4">
        <v>22120</v>
      </c>
      <c r="P1143" s="3" t="s">
        <v>2340</v>
      </c>
      <c r="Q1143" s="3" t="s">
        <v>620</v>
      </c>
      <c r="R1143" s="3" t="s">
        <v>274</v>
      </c>
      <c r="S1143" s="3" t="s">
        <v>2330</v>
      </c>
      <c r="T1143" s="3" t="str">
        <f t="shared" si="100"/>
        <v>ตะกาดเง้าท่าใหม่จันทบุรี</v>
      </c>
      <c r="U1143" s="3" t="s">
        <v>2175</v>
      </c>
      <c r="V1143" s="3" t="str">
        <f t="shared" si="101"/>
        <v/>
      </c>
      <c r="W1143" s="3" t="e">
        <f t="shared" si="102"/>
        <v>#NUM!</v>
      </c>
      <c r="X1143" s="3" t="str">
        <f t="shared" si="103"/>
        <v/>
      </c>
    </row>
    <row r="1144" spans="14:24" ht="14.5" customHeight="1">
      <c r="N1144">
        <v>1141</v>
      </c>
      <c r="O1144" s="4">
        <v>22120</v>
      </c>
      <c r="P1144" s="3" t="s">
        <v>2341</v>
      </c>
      <c r="Q1144" s="3" t="s">
        <v>620</v>
      </c>
      <c r="R1144" s="3" t="s">
        <v>274</v>
      </c>
      <c r="S1144" s="3" t="s">
        <v>2330</v>
      </c>
      <c r="T1144" s="3" t="str">
        <f t="shared" si="100"/>
        <v>คลองขุดท่าใหม่จันทบุรี</v>
      </c>
      <c r="U1144" s="3" t="s">
        <v>2175</v>
      </c>
      <c r="V1144" s="3" t="str">
        <f t="shared" si="101"/>
        <v/>
      </c>
      <c r="W1144" s="3" t="e">
        <f t="shared" si="102"/>
        <v>#NUM!</v>
      </c>
      <c r="X1144" s="3" t="str">
        <f t="shared" si="103"/>
        <v/>
      </c>
    </row>
    <row r="1145" spans="14:24" ht="14.5" customHeight="1">
      <c r="N1145">
        <v>1142</v>
      </c>
      <c r="O1145" s="4">
        <v>22170</v>
      </c>
      <c r="P1145" s="3" t="s">
        <v>1943</v>
      </c>
      <c r="Q1145" s="3" t="s">
        <v>620</v>
      </c>
      <c r="R1145" s="3" t="s">
        <v>274</v>
      </c>
      <c r="S1145" s="3" t="s">
        <v>2330</v>
      </c>
      <c r="T1145" s="3" t="str">
        <f t="shared" si="100"/>
        <v>เขาแก้วท่าใหม่จันทบุรี</v>
      </c>
      <c r="U1145" s="3" t="s">
        <v>2175</v>
      </c>
      <c r="V1145" s="3" t="str">
        <f t="shared" si="101"/>
        <v/>
      </c>
      <c r="W1145" s="3" t="e">
        <f t="shared" si="102"/>
        <v>#NUM!</v>
      </c>
      <c r="X1145" s="3" t="str">
        <f t="shared" si="103"/>
        <v/>
      </c>
    </row>
    <row r="1146" spans="14:24" ht="14.5" customHeight="1">
      <c r="N1146">
        <v>1143</v>
      </c>
      <c r="O1146" s="4">
        <v>22140</v>
      </c>
      <c r="P1146" s="3" t="s">
        <v>2342</v>
      </c>
      <c r="Q1146" s="3" t="s">
        <v>624</v>
      </c>
      <c r="R1146" s="3" t="s">
        <v>274</v>
      </c>
      <c r="S1146" s="3" t="s">
        <v>2343</v>
      </c>
      <c r="T1146" s="3" t="str">
        <f t="shared" si="100"/>
        <v>ทับไทรโป่งน้ำร้อนจันทบุรี</v>
      </c>
      <c r="U1146" s="3" t="s">
        <v>2175</v>
      </c>
      <c r="V1146" s="3" t="str">
        <f t="shared" si="101"/>
        <v/>
      </c>
      <c r="W1146" s="3" t="e">
        <f t="shared" si="102"/>
        <v>#NUM!</v>
      </c>
      <c r="X1146" s="3" t="str">
        <f t="shared" si="103"/>
        <v/>
      </c>
    </row>
    <row r="1147" spans="14:24" ht="14.5" customHeight="1">
      <c r="N1147">
        <v>1144</v>
      </c>
      <c r="O1147" s="4">
        <v>22140</v>
      </c>
      <c r="P1147" s="3" t="s">
        <v>624</v>
      </c>
      <c r="Q1147" s="3" t="s">
        <v>624</v>
      </c>
      <c r="R1147" s="3" t="s">
        <v>274</v>
      </c>
      <c r="S1147" s="3" t="s">
        <v>2343</v>
      </c>
      <c r="T1147" s="3" t="str">
        <f t="shared" si="100"/>
        <v>โป่งน้ำร้อนโป่งน้ำร้อนจันทบุรี</v>
      </c>
      <c r="U1147" s="3" t="s">
        <v>2175</v>
      </c>
      <c r="V1147" s="3" t="str">
        <f t="shared" si="101"/>
        <v/>
      </c>
      <c r="W1147" s="3" t="e">
        <f t="shared" si="102"/>
        <v>#NUM!</v>
      </c>
      <c r="X1147" s="3" t="str">
        <f t="shared" si="103"/>
        <v/>
      </c>
    </row>
    <row r="1148" spans="14:24" ht="14.5" customHeight="1">
      <c r="N1148">
        <v>1145</v>
      </c>
      <c r="O1148" s="4">
        <v>22140</v>
      </c>
      <c r="P1148" s="3" t="s">
        <v>2344</v>
      </c>
      <c r="Q1148" s="3" t="s">
        <v>624</v>
      </c>
      <c r="R1148" s="3" t="s">
        <v>274</v>
      </c>
      <c r="S1148" s="3" t="s">
        <v>2343</v>
      </c>
      <c r="T1148" s="3" t="str">
        <f t="shared" si="100"/>
        <v>หนองตาคงโป่งน้ำร้อนจันทบุรี</v>
      </c>
      <c r="U1148" s="3" t="s">
        <v>2175</v>
      </c>
      <c r="V1148" s="3" t="str">
        <f t="shared" si="101"/>
        <v/>
      </c>
      <c r="W1148" s="3" t="e">
        <f t="shared" si="102"/>
        <v>#NUM!</v>
      </c>
      <c r="X1148" s="3" t="str">
        <f t="shared" si="103"/>
        <v/>
      </c>
    </row>
    <row r="1149" spans="14:24" ht="14.5" customHeight="1">
      <c r="N1149">
        <v>1146</v>
      </c>
      <c r="O1149" s="4">
        <v>22140</v>
      </c>
      <c r="P1149" s="3" t="s">
        <v>2345</v>
      </c>
      <c r="Q1149" s="3" t="s">
        <v>624</v>
      </c>
      <c r="R1149" s="3" t="s">
        <v>274</v>
      </c>
      <c r="S1149" s="3" t="s">
        <v>2343</v>
      </c>
      <c r="T1149" s="3" t="str">
        <f t="shared" si="100"/>
        <v>เทพนิมิตโป่งน้ำร้อนจันทบุรี</v>
      </c>
      <c r="U1149" s="3" t="s">
        <v>2175</v>
      </c>
      <c r="V1149" s="3" t="str">
        <f t="shared" si="101"/>
        <v/>
      </c>
      <c r="W1149" s="3" t="e">
        <f t="shared" si="102"/>
        <v>#NUM!</v>
      </c>
      <c r="X1149" s="3" t="str">
        <f t="shared" si="103"/>
        <v/>
      </c>
    </row>
    <row r="1150" spans="14:24" ht="14.5" customHeight="1">
      <c r="N1150">
        <v>1147</v>
      </c>
      <c r="O1150" s="4">
        <v>22140</v>
      </c>
      <c r="P1150" s="3" t="s">
        <v>865</v>
      </c>
      <c r="Q1150" s="3" t="s">
        <v>624</v>
      </c>
      <c r="R1150" s="3" t="s">
        <v>274</v>
      </c>
      <c r="S1150" s="3" t="s">
        <v>2343</v>
      </c>
      <c r="T1150" s="3" t="str">
        <f t="shared" si="100"/>
        <v>คลองใหญ่โป่งน้ำร้อนจันทบุรี</v>
      </c>
      <c r="U1150" s="3" t="s">
        <v>2175</v>
      </c>
      <c r="V1150" s="3" t="str">
        <f t="shared" si="101"/>
        <v/>
      </c>
      <c r="W1150" s="3" t="e">
        <f t="shared" si="102"/>
        <v>#NUM!</v>
      </c>
      <c r="X1150" s="3" t="str">
        <f t="shared" si="103"/>
        <v/>
      </c>
    </row>
    <row r="1151" spans="14:24" ht="14.5" customHeight="1">
      <c r="N1151">
        <v>1148</v>
      </c>
      <c r="O1151" s="4">
        <v>22150</v>
      </c>
      <c r="P1151" s="3" t="s">
        <v>626</v>
      </c>
      <c r="Q1151" s="3" t="s">
        <v>626</v>
      </c>
      <c r="R1151" s="3" t="s">
        <v>274</v>
      </c>
      <c r="S1151" s="3" t="s">
        <v>2346</v>
      </c>
      <c r="T1151" s="3" t="str">
        <f t="shared" si="100"/>
        <v>มะขามมะขามจันทบุรี</v>
      </c>
      <c r="U1151" s="3" t="s">
        <v>2175</v>
      </c>
      <c r="V1151" s="3" t="str">
        <f t="shared" si="101"/>
        <v/>
      </c>
      <c r="W1151" s="3" t="e">
        <f t="shared" si="102"/>
        <v>#NUM!</v>
      </c>
      <c r="X1151" s="3" t="str">
        <f t="shared" si="103"/>
        <v/>
      </c>
    </row>
    <row r="1152" spans="14:24" ht="14.5" customHeight="1">
      <c r="N1152">
        <v>1149</v>
      </c>
      <c r="O1152" s="4">
        <v>22150</v>
      </c>
      <c r="P1152" s="3" t="s">
        <v>1102</v>
      </c>
      <c r="Q1152" s="3" t="s">
        <v>626</v>
      </c>
      <c r="R1152" s="3" t="s">
        <v>274</v>
      </c>
      <c r="S1152" s="3" t="s">
        <v>2346</v>
      </c>
      <c r="T1152" s="3" t="str">
        <f t="shared" si="100"/>
        <v>ท่าหลวงมะขามจันทบุรี</v>
      </c>
      <c r="U1152" s="3" t="s">
        <v>2175</v>
      </c>
      <c r="V1152" s="3" t="str">
        <f t="shared" si="101"/>
        <v/>
      </c>
      <c r="W1152" s="3" t="e">
        <f t="shared" si="102"/>
        <v>#NUM!</v>
      </c>
      <c r="X1152" s="3" t="str">
        <f t="shared" si="103"/>
        <v/>
      </c>
    </row>
    <row r="1153" spans="14:24" ht="14.5" customHeight="1">
      <c r="N1153">
        <v>1150</v>
      </c>
      <c r="O1153" s="4">
        <v>22150</v>
      </c>
      <c r="P1153" s="3" t="s">
        <v>2347</v>
      </c>
      <c r="Q1153" s="3" t="s">
        <v>626</v>
      </c>
      <c r="R1153" s="3" t="s">
        <v>274</v>
      </c>
      <c r="S1153" s="3" t="s">
        <v>2346</v>
      </c>
      <c r="T1153" s="3" t="str">
        <f t="shared" si="100"/>
        <v>ปัถวีมะขามจันทบุรี</v>
      </c>
      <c r="U1153" s="3" t="s">
        <v>2175</v>
      </c>
      <c r="V1153" s="3" t="str">
        <f t="shared" si="101"/>
        <v/>
      </c>
      <c r="W1153" s="3" t="e">
        <f t="shared" si="102"/>
        <v>#NUM!</v>
      </c>
      <c r="X1153" s="3" t="str">
        <f t="shared" si="103"/>
        <v/>
      </c>
    </row>
    <row r="1154" spans="14:24" ht="14.5" customHeight="1">
      <c r="N1154">
        <v>1151</v>
      </c>
      <c r="O1154" s="4">
        <v>22150</v>
      </c>
      <c r="P1154" s="3" t="s">
        <v>2348</v>
      </c>
      <c r="Q1154" s="3" t="s">
        <v>626</v>
      </c>
      <c r="R1154" s="3" t="s">
        <v>274</v>
      </c>
      <c r="S1154" s="3" t="s">
        <v>2346</v>
      </c>
      <c r="T1154" s="3" t="str">
        <f t="shared" si="100"/>
        <v>วังแซ้มมะขามจันทบุรี</v>
      </c>
      <c r="U1154" s="3" t="s">
        <v>2175</v>
      </c>
      <c r="V1154" s="3" t="str">
        <f t="shared" si="101"/>
        <v/>
      </c>
      <c r="W1154" s="3" t="e">
        <f t="shared" si="102"/>
        <v>#NUM!</v>
      </c>
      <c r="X1154" s="3" t="str">
        <f t="shared" si="103"/>
        <v/>
      </c>
    </row>
    <row r="1155" spans="14:24" ht="14.5" customHeight="1">
      <c r="N1155">
        <v>1152</v>
      </c>
      <c r="O1155" s="4">
        <v>22150</v>
      </c>
      <c r="P1155" s="3" t="s">
        <v>2349</v>
      </c>
      <c r="Q1155" s="3" t="s">
        <v>626</v>
      </c>
      <c r="R1155" s="3" t="s">
        <v>274</v>
      </c>
      <c r="S1155" s="3" t="s">
        <v>2346</v>
      </c>
      <c r="T1155" s="3" t="str">
        <f t="shared" si="100"/>
        <v>ฉมันมะขามจันทบุรี</v>
      </c>
      <c r="U1155" s="3" t="s">
        <v>2175</v>
      </c>
      <c r="V1155" s="3" t="str">
        <f t="shared" si="101"/>
        <v/>
      </c>
      <c r="W1155" s="3" t="e">
        <f t="shared" si="102"/>
        <v>#NUM!</v>
      </c>
      <c r="X1155" s="3" t="str">
        <f t="shared" si="103"/>
        <v/>
      </c>
    </row>
    <row r="1156" spans="14:24" ht="14.5" customHeight="1">
      <c r="N1156">
        <v>1153</v>
      </c>
      <c r="O1156" s="4">
        <v>22150</v>
      </c>
      <c r="P1156" s="3" t="s">
        <v>2350</v>
      </c>
      <c r="Q1156" s="3" t="s">
        <v>626</v>
      </c>
      <c r="R1156" s="3" t="s">
        <v>274</v>
      </c>
      <c r="S1156" s="3" t="s">
        <v>2346</v>
      </c>
      <c r="T1156" s="3" t="str">
        <f t="shared" si="100"/>
        <v>อ่างคีรีมะขามจันทบุรี</v>
      </c>
      <c r="U1156" s="3" t="s">
        <v>2175</v>
      </c>
      <c r="V1156" s="3" t="str">
        <f t="shared" si="101"/>
        <v/>
      </c>
      <c r="W1156" s="3" t="e">
        <f t="shared" si="102"/>
        <v>#NUM!</v>
      </c>
      <c r="X1156" s="3" t="str">
        <f t="shared" si="103"/>
        <v/>
      </c>
    </row>
    <row r="1157" spans="14:24" ht="14.5" customHeight="1">
      <c r="N1157">
        <v>1154</v>
      </c>
      <c r="O1157" s="4">
        <v>22130</v>
      </c>
      <c r="P1157" s="3" t="s">
        <v>2351</v>
      </c>
      <c r="Q1157" s="3" t="s">
        <v>632</v>
      </c>
      <c r="R1157" s="3" t="s">
        <v>274</v>
      </c>
      <c r="S1157" s="3" t="s">
        <v>2352</v>
      </c>
      <c r="T1157" s="3" t="str">
        <f t="shared" ref="T1157:T1220" si="104">P1157&amp;Q1157&amp;R1157</f>
        <v>ปากน้ำแหลมสิงห์แหลมสิงห์จันทบุรี</v>
      </c>
      <c r="U1157" s="3" t="s">
        <v>2175</v>
      </c>
      <c r="V1157" s="3" t="str">
        <f t="shared" ref="V1157:V1220" si="105">IF($V$1=$S1157,$N1157,"")</f>
        <v/>
      </c>
      <c r="W1157" s="3" t="e">
        <f t="shared" ref="W1157:W1220" si="106">SMALL($V$4:$V$7439,N1157)</f>
        <v>#NUM!</v>
      </c>
      <c r="X1157" s="3" t="str">
        <f t="shared" ref="X1157:X1220" si="107">IFERROR(INDEX($P$4:$P$7439,$W1157,1),"")</f>
        <v/>
      </c>
    </row>
    <row r="1158" spans="14:24" ht="14.5" customHeight="1">
      <c r="N1158">
        <v>1155</v>
      </c>
      <c r="O1158" s="4">
        <v>22130</v>
      </c>
      <c r="P1158" s="3" t="s">
        <v>2353</v>
      </c>
      <c r="Q1158" s="3" t="s">
        <v>632</v>
      </c>
      <c r="R1158" s="3" t="s">
        <v>274</v>
      </c>
      <c r="S1158" s="3" t="s">
        <v>2352</v>
      </c>
      <c r="T1158" s="3" t="str">
        <f t="shared" si="104"/>
        <v>เกาะเปริดแหลมสิงห์จันทบุรี</v>
      </c>
      <c r="U1158" s="3" t="s">
        <v>2175</v>
      </c>
      <c r="V1158" s="3" t="str">
        <f t="shared" si="105"/>
        <v/>
      </c>
      <c r="W1158" s="3" t="e">
        <f t="shared" si="106"/>
        <v>#NUM!</v>
      </c>
      <c r="X1158" s="3" t="str">
        <f t="shared" si="107"/>
        <v/>
      </c>
    </row>
    <row r="1159" spans="14:24" ht="14.5" customHeight="1">
      <c r="N1159">
        <v>1156</v>
      </c>
      <c r="O1159" s="4">
        <v>22130</v>
      </c>
      <c r="P1159" s="3" t="s">
        <v>2354</v>
      </c>
      <c r="Q1159" s="3" t="s">
        <v>632</v>
      </c>
      <c r="R1159" s="3" t="s">
        <v>274</v>
      </c>
      <c r="S1159" s="3" t="s">
        <v>2352</v>
      </c>
      <c r="T1159" s="3" t="str">
        <f t="shared" si="104"/>
        <v>หนองชิ่มแหลมสิงห์จันทบุรี</v>
      </c>
      <c r="U1159" s="3" t="s">
        <v>2175</v>
      </c>
      <c r="V1159" s="3" t="str">
        <f t="shared" si="105"/>
        <v/>
      </c>
      <c r="W1159" s="3" t="e">
        <f t="shared" si="106"/>
        <v>#NUM!</v>
      </c>
      <c r="X1159" s="3" t="str">
        <f t="shared" si="107"/>
        <v/>
      </c>
    </row>
    <row r="1160" spans="14:24" ht="14.5" customHeight="1">
      <c r="N1160">
        <v>1157</v>
      </c>
      <c r="O1160" s="4">
        <v>22190</v>
      </c>
      <c r="P1160" s="3" t="s">
        <v>2355</v>
      </c>
      <c r="Q1160" s="3" t="s">
        <v>632</v>
      </c>
      <c r="R1160" s="3" t="s">
        <v>274</v>
      </c>
      <c r="S1160" s="3" t="s">
        <v>2352</v>
      </c>
      <c r="T1160" s="3" t="str">
        <f t="shared" si="104"/>
        <v>พลิ้วแหลมสิงห์จันทบุรี</v>
      </c>
      <c r="U1160" s="3" t="s">
        <v>2175</v>
      </c>
      <c r="V1160" s="3" t="str">
        <f t="shared" si="105"/>
        <v/>
      </c>
      <c r="W1160" s="3" t="e">
        <f t="shared" si="106"/>
        <v>#NUM!</v>
      </c>
      <c r="X1160" s="3" t="str">
        <f t="shared" si="107"/>
        <v/>
      </c>
    </row>
    <row r="1161" spans="14:24" ht="14.5" customHeight="1">
      <c r="N1161">
        <v>1158</v>
      </c>
      <c r="O1161" s="4">
        <v>22190</v>
      </c>
      <c r="P1161" s="3" t="s">
        <v>2356</v>
      </c>
      <c r="Q1161" s="3" t="s">
        <v>632</v>
      </c>
      <c r="R1161" s="3" t="s">
        <v>274</v>
      </c>
      <c r="S1161" s="3" t="s">
        <v>2352</v>
      </c>
      <c r="T1161" s="3" t="str">
        <f t="shared" si="104"/>
        <v>คลองน้ำเค็มแหลมสิงห์จันทบุรี</v>
      </c>
      <c r="U1161" s="3" t="s">
        <v>2175</v>
      </c>
      <c r="V1161" s="3" t="str">
        <f t="shared" si="105"/>
        <v/>
      </c>
      <c r="W1161" s="3" t="e">
        <f t="shared" si="106"/>
        <v>#NUM!</v>
      </c>
      <c r="X1161" s="3" t="str">
        <f t="shared" si="107"/>
        <v/>
      </c>
    </row>
    <row r="1162" spans="14:24" ht="14.5" customHeight="1">
      <c r="N1162">
        <v>1159</v>
      </c>
      <c r="O1162" s="4">
        <v>22190</v>
      </c>
      <c r="P1162" s="3" t="s">
        <v>2357</v>
      </c>
      <c r="Q1162" s="3" t="s">
        <v>632</v>
      </c>
      <c r="R1162" s="3" t="s">
        <v>274</v>
      </c>
      <c r="S1162" s="3" t="s">
        <v>2352</v>
      </c>
      <c r="T1162" s="3" t="str">
        <f t="shared" si="104"/>
        <v>บางสระเก้าแหลมสิงห์จันทบุรี</v>
      </c>
      <c r="U1162" s="3" t="s">
        <v>2175</v>
      </c>
      <c r="V1162" s="3" t="str">
        <f t="shared" si="105"/>
        <v/>
      </c>
      <c r="W1162" s="3" t="e">
        <f t="shared" si="106"/>
        <v>#NUM!</v>
      </c>
      <c r="X1162" s="3" t="str">
        <f t="shared" si="107"/>
        <v/>
      </c>
    </row>
    <row r="1163" spans="14:24" ht="14.5" customHeight="1">
      <c r="N1163">
        <v>1160</v>
      </c>
      <c r="O1163" s="4">
        <v>22120</v>
      </c>
      <c r="P1163" s="3" t="s">
        <v>2358</v>
      </c>
      <c r="Q1163" s="3" t="s">
        <v>632</v>
      </c>
      <c r="R1163" s="3" t="s">
        <v>274</v>
      </c>
      <c r="S1163" s="3" t="s">
        <v>2352</v>
      </c>
      <c r="T1163" s="3" t="str">
        <f t="shared" si="104"/>
        <v>บางกะไชยแหลมสิงห์จันทบุรี</v>
      </c>
      <c r="U1163" s="3" t="s">
        <v>2175</v>
      </c>
      <c r="V1163" s="3" t="str">
        <f t="shared" si="105"/>
        <v/>
      </c>
      <c r="W1163" s="3" t="e">
        <f t="shared" si="106"/>
        <v>#NUM!</v>
      </c>
      <c r="X1163" s="3" t="str">
        <f t="shared" si="107"/>
        <v/>
      </c>
    </row>
    <row r="1164" spans="14:24" ht="14.5" customHeight="1">
      <c r="N1164">
        <v>1161</v>
      </c>
      <c r="O1164" s="4">
        <v>22180</v>
      </c>
      <c r="P1164" s="3" t="s">
        <v>2359</v>
      </c>
      <c r="Q1164" s="3" t="s">
        <v>629</v>
      </c>
      <c r="R1164" s="3" t="s">
        <v>274</v>
      </c>
      <c r="S1164" s="3" t="s">
        <v>2360</v>
      </c>
      <c r="T1164" s="3" t="str">
        <f t="shared" si="104"/>
        <v>ปะตงสอยดาวจันทบุรี</v>
      </c>
      <c r="U1164" s="3" t="s">
        <v>2175</v>
      </c>
      <c r="V1164" s="3" t="str">
        <f t="shared" si="105"/>
        <v/>
      </c>
      <c r="W1164" s="3" t="e">
        <f t="shared" si="106"/>
        <v>#NUM!</v>
      </c>
      <c r="X1164" s="3" t="str">
        <f t="shared" si="107"/>
        <v/>
      </c>
    </row>
    <row r="1165" spans="14:24" ht="14.5" customHeight="1">
      <c r="N1165">
        <v>1162</v>
      </c>
      <c r="O1165" s="4">
        <v>22180</v>
      </c>
      <c r="P1165" s="3" t="s">
        <v>2361</v>
      </c>
      <c r="Q1165" s="3" t="s">
        <v>629</v>
      </c>
      <c r="R1165" s="3" t="s">
        <v>274</v>
      </c>
      <c r="S1165" s="3" t="s">
        <v>2360</v>
      </c>
      <c r="T1165" s="3" t="str">
        <f t="shared" si="104"/>
        <v>ทุ่งขนานสอยดาวจันทบุรี</v>
      </c>
      <c r="U1165" s="3" t="s">
        <v>2175</v>
      </c>
      <c r="V1165" s="3" t="str">
        <f t="shared" si="105"/>
        <v/>
      </c>
      <c r="W1165" s="3" t="e">
        <f t="shared" si="106"/>
        <v>#NUM!</v>
      </c>
      <c r="X1165" s="3" t="str">
        <f t="shared" si="107"/>
        <v/>
      </c>
    </row>
    <row r="1166" spans="14:24" ht="14.5" customHeight="1">
      <c r="N1166">
        <v>1163</v>
      </c>
      <c r="O1166" s="4">
        <v>22180</v>
      </c>
      <c r="P1166" s="3" t="s">
        <v>683</v>
      </c>
      <c r="Q1166" s="3" t="s">
        <v>629</v>
      </c>
      <c r="R1166" s="3" t="s">
        <v>274</v>
      </c>
      <c r="S1166" s="3" t="s">
        <v>2360</v>
      </c>
      <c r="T1166" s="3" t="str">
        <f t="shared" si="104"/>
        <v>ทับช้างสอยดาวจันทบุรี</v>
      </c>
      <c r="U1166" s="3" t="s">
        <v>2175</v>
      </c>
      <c r="V1166" s="3" t="str">
        <f t="shared" si="105"/>
        <v/>
      </c>
      <c r="W1166" s="3" t="e">
        <f t="shared" si="106"/>
        <v>#NUM!</v>
      </c>
      <c r="X1166" s="3" t="str">
        <f t="shared" si="107"/>
        <v/>
      </c>
    </row>
    <row r="1167" spans="14:24" ht="14.5" customHeight="1">
      <c r="N1167">
        <v>1164</v>
      </c>
      <c r="O1167" s="4">
        <v>22180</v>
      </c>
      <c r="P1167" s="3" t="s">
        <v>2362</v>
      </c>
      <c r="Q1167" s="3" t="s">
        <v>629</v>
      </c>
      <c r="R1167" s="3" t="s">
        <v>274</v>
      </c>
      <c r="S1167" s="3" t="s">
        <v>2360</v>
      </c>
      <c r="T1167" s="3" t="str">
        <f t="shared" si="104"/>
        <v>ทรายขาวสอยดาวจันทบุรี</v>
      </c>
      <c r="U1167" s="3" t="s">
        <v>2175</v>
      </c>
      <c r="V1167" s="3" t="str">
        <f t="shared" si="105"/>
        <v/>
      </c>
      <c r="W1167" s="3" t="e">
        <f t="shared" si="106"/>
        <v>#NUM!</v>
      </c>
      <c r="X1167" s="3" t="str">
        <f t="shared" si="107"/>
        <v/>
      </c>
    </row>
    <row r="1168" spans="14:24" ht="14.5" customHeight="1">
      <c r="N1168">
        <v>1165</v>
      </c>
      <c r="O1168" s="4">
        <v>22180</v>
      </c>
      <c r="P1168" s="3" t="s">
        <v>2363</v>
      </c>
      <c r="Q1168" s="3" t="s">
        <v>629</v>
      </c>
      <c r="R1168" s="3" t="s">
        <v>274</v>
      </c>
      <c r="S1168" s="3" t="s">
        <v>2360</v>
      </c>
      <c r="T1168" s="3" t="str">
        <f t="shared" si="104"/>
        <v>สะตอนสอยดาวจันทบุรี</v>
      </c>
      <c r="U1168" s="3" t="s">
        <v>2175</v>
      </c>
      <c r="V1168" s="3" t="str">
        <f t="shared" si="105"/>
        <v/>
      </c>
      <c r="W1168" s="3" t="e">
        <f t="shared" si="106"/>
        <v>#NUM!</v>
      </c>
      <c r="X1168" s="3" t="str">
        <f t="shared" si="107"/>
        <v/>
      </c>
    </row>
    <row r="1169" spans="14:24" ht="14.5" customHeight="1">
      <c r="N1169">
        <v>1166</v>
      </c>
      <c r="O1169" s="4">
        <v>22160</v>
      </c>
      <c r="P1169" s="3" t="s">
        <v>615</v>
      </c>
      <c r="Q1169" s="3" t="s">
        <v>615</v>
      </c>
      <c r="R1169" s="3" t="s">
        <v>274</v>
      </c>
      <c r="S1169" s="3" t="s">
        <v>2364</v>
      </c>
      <c r="T1169" s="3" t="str">
        <f t="shared" si="104"/>
        <v>แก่งหางแมวแก่งหางแมวจันทบุรี</v>
      </c>
      <c r="U1169" s="3" t="s">
        <v>2175</v>
      </c>
      <c r="V1169" s="3" t="str">
        <f t="shared" si="105"/>
        <v/>
      </c>
      <c r="W1169" s="3" t="e">
        <f t="shared" si="106"/>
        <v>#NUM!</v>
      </c>
      <c r="X1169" s="3" t="str">
        <f t="shared" si="107"/>
        <v/>
      </c>
    </row>
    <row r="1170" spans="14:24" ht="14.5" customHeight="1">
      <c r="N1170">
        <v>1167</v>
      </c>
      <c r="O1170" s="4">
        <v>22160</v>
      </c>
      <c r="P1170" s="3" t="s">
        <v>2365</v>
      </c>
      <c r="Q1170" s="3" t="s">
        <v>615</v>
      </c>
      <c r="R1170" s="3" t="s">
        <v>274</v>
      </c>
      <c r="S1170" s="3" t="s">
        <v>2364</v>
      </c>
      <c r="T1170" s="3" t="str">
        <f t="shared" si="104"/>
        <v>ขุนซ่องแก่งหางแมวจันทบุรี</v>
      </c>
      <c r="U1170" s="3" t="s">
        <v>2175</v>
      </c>
      <c r="V1170" s="3" t="str">
        <f t="shared" si="105"/>
        <v/>
      </c>
      <c r="W1170" s="3" t="e">
        <f t="shared" si="106"/>
        <v>#NUM!</v>
      </c>
      <c r="X1170" s="3" t="str">
        <f t="shared" si="107"/>
        <v/>
      </c>
    </row>
    <row r="1171" spans="14:24" ht="14.5" customHeight="1">
      <c r="N1171">
        <v>1168</v>
      </c>
      <c r="O1171" s="4">
        <v>22160</v>
      </c>
      <c r="P1171" s="3" t="s">
        <v>2366</v>
      </c>
      <c r="Q1171" s="3" t="s">
        <v>615</v>
      </c>
      <c r="R1171" s="3" t="s">
        <v>274</v>
      </c>
      <c r="S1171" s="3" t="s">
        <v>2364</v>
      </c>
      <c r="T1171" s="3" t="str">
        <f t="shared" si="104"/>
        <v>สามพี่น้องแก่งหางแมวจันทบุรี</v>
      </c>
      <c r="U1171" s="3" t="s">
        <v>2175</v>
      </c>
      <c r="V1171" s="3" t="str">
        <f t="shared" si="105"/>
        <v/>
      </c>
      <c r="W1171" s="3" t="e">
        <f t="shared" si="106"/>
        <v>#NUM!</v>
      </c>
      <c r="X1171" s="3" t="str">
        <f t="shared" si="107"/>
        <v/>
      </c>
    </row>
    <row r="1172" spans="14:24" ht="14.5" customHeight="1">
      <c r="N1172">
        <v>1169</v>
      </c>
      <c r="O1172" s="4">
        <v>22160</v>
      </c>
      <c r="P1172" s="3" t="s">
        <v>2367</v>
      </c>
      <c r="Q1172" s="3" t="s">
        <v>615</v>
      </c>
      <c r="R1172" s="3" t="s">
        <v>274</v>
      </c>
      <c r="S1172" s="3" t="s">
        <v>2364</v>
      </c>
      <c r="T1172" s="3" t="str">
        <f t="shared" si="104"/>
        <v>พวาแก่งหางแมวจันทบุรี</v>
      </c>
      <c r="U1172" s="3" t="s">
        <v>2175</v>
      </c>
      <c r="V1172" s="3" t="str">
        <f t="shared" si="105"/>
        <v/>
      </c>
      <c r="W1172" s="3" t="e">
        <f t="shared" si="106"/>
        <v>#NUM!</v>
      </c>
      <c r="X1172" s="3" t="str">
        <f t="shared" si="107"/>
        <v/>
      </c>
    </row>
    <row r="1173" spans="14:24" ht="14.5" customHeight="1">
      <c r="N1173">
        <v>1170</v>
      </c>
      <c r="O1173" s="4">
        <v>22160</v>
      </c>
      <c r="P1173" s="3" t="s">
        <v>2368</v>
      </c>
      <c r="Q1173" s="3" t="s">
        <v>615</v>
      </c>
      <c r="R1173" s="3" t="s">
        <v>274</v>
      </c>
      <c r="S1173" s="3" t="s">
        <v>2364</v>
      </c>
      <c r="T1173" s="3" t="str">
        <f t="shared" si="104"/>
        <v>เขาวงกตแก่งหางแมวจันทบุรี</v>
      </c>
      <c r="U1173" s="3" t="s">
        <v>2175</v>
      </c>
      <c r="V1173" s="3" t="str">
        <f t="shared" si="105"/>
        <v/>
      </c>
      <c r="W1173" s="3" t="e">
        <f t="shared" si="106"/>
        <v>#NUM!</v>
      </c>
      <c r="X1173" s="3" t="str">
        <f t="shared" si="107"/>
        <v/>
      </c>
    </row>
    <row r="1174" spans="14:24" ht="14.5" customHeight="1">
      <c r="N1174">
        <v>1171</v>
      </c>
      <c r="O1174" s="4">
        <v>22160</v>
      </c>
      <c r="P1174" s="3" t="s">
        <v>622</v>
      </c>
      <c r="Q1174" s="3" t="s">
        <v>622</v>
      </c>
      <c r="R1174" s="3" t="s">
        <v>274</v>
      </c>
      <c r="S1174" s="3" t="s">
        <v>2369</v>
      </c>
      <c r="T1174" s="3" t="str">
        <f t="shared" si="104"/>
        <v>นายายอามนายายอามจันทบุรี</v>
      </c>
      <c r="U1174" s="3" t="s">
        <v>2175</v>
      </c>
      <c r="V1174" s="3" t="str">
        <f t="shared" si="105"/>
        <v/>
      </c>
      <c r="W1174" s="3" t="e">
        <f t="shared" si="106"/>
        <v>#NUM!</v>
      </c>
      <c r="X1174" s="3" t="str">
        <f t="shared" si="107"/>
        <v/>
      </c>
    </row>
    <row r="1175" spans="14:24" ht="14.5" customHeight="1">
      <c r="N1175">
        <v>1172</v>
      </c>
      <c r="O1175" s="4">
        <v>22170</v>
      </c>
      <c r="P1175" s="3" t="s">
        <v>2370</v>
      </c>
      <c r="Q1175" s="3" t="s">
        <v>622</v>
      </c>
      <c r="R1175" s="3" t="s">
        <v>274</v>
      </c>
      <c r="S1175" s="3" t="s">
        <v>2369</v>
      </c>
      <c r="T1175" s="3" t="str">
        <f t="shared" si="104"/>
        <v>วังโตนดนายายอามจันทบุรี</v>
      </c>
      <c r="U1175" s="3" t="s">
        <v>2175</v>
      </c>
      <c r="V1175" s="3" t="str">
        <f t="shared" si="105"/>
        <v/>
      </c>
      <c r="W1175" s="3" t="e">
        <f t="shared" si="106"/>
        <v>#NUM!</v>
      </c>
      <c r="X1175" s="3" t="str">
        <f t="shared" si="107"/>
        <v/>
      </c>
    </row>
    <row r="1176" spans="14:24" ht="14.5" customHeight="1">
      <c r="N1176">
        <v>1173</v>
      </c>
      <c r="O1176" s="4">
        <v>22170</v>
      </c>
      <c r="P1176" s="3" t="s">
        <v>2371</v>
      </c>
      <c r="Q1176" s="3" t="s">
        <v>622</v>
      </c>
      <c r="R1176" s="3" t="s">
        <v>274</v>
      </c>
      <c r="S1176" s="3" t="s">
        <v>2369</v>
      </c>
      <c r="T1176" s="3" t="str">
        <f t="shared" si="104"/>
        <v>กระแจะนายายอามจันทบุรี</v>
      </c>
      <c r="U1176" s="3" t="s">
        <v>2175</v>
      </c>
      <c r="V1176" s="3" t="str">
        <f t="shared" si="105"/>
        <v/>
      </c>
      <c r="W1176" s="3" t="e">
        <f t="shared" si="106"/>
        <v>#NUM!</v>
      </c>
      <c r="X1176" s="3" t="str">
        <f t="shared" si="107"/>
        <v/>
      </c>
    </row>
    <row r="1177" spans="14:24" ht="14.5" customHeight="1">
      <c r="N1177">
        <v>1174</v>
      </c>
      <c r="O1177" s="4">
        <v>22170</v>
      </c>
      <c r="P1177" s="3" t="s">
        <v>2372</v>
      </c>
      <c r="Q1177" s="3" t="s">
        <v>622</v>
      </c>
      <c r="R1177" s="3" t="s">
        <v>274</v>
      </c>
      <c r="S1177" s="3" t="s">
        <v>2369</v>
      </c>
      <c r="T1177" s="3" t="str">
        <f t="shared" si="104"/>
        <v>สนามไชยนายายอามจันทบุรี</v>
      </c>
      <c r="U1177" s="3" t="s">
        <v>2175</v>
      </c>
      <c r="V1177" s="3" t="str">
        <f t="shared" si="105"/>
        <v/>
      </c>
      <c r="W1177" s="3" t="e">
        <f t="shared" si="106"/>
        <v>#NUM!</v>
      </c>
      <c r="X1177" s="3" t="str">
        <f t="shared" si="107"/>
        <v/>
      </c>
    </row>
    <row r="1178" spans="14:24" ht="14.5" customHeight="1">
      <c r="N1178">
        <v>1175</v>
      </c>
      <c r="O1178" s="4">
        <v>22160</v>
      </c>
      <c r="P1178" s="3" t="s">
        <v>2373</v>
      </c>
      <c r="Q1178" s="3" t="s">
        <v>622</v>
      </c>
      <c r="R1178" s="3" t="s">
        <v>274</v>
      </c>
      <c r="S1178" s="3" t="s">
        <v>2369</v>
      </c>
      <c r="T1178" s="3" t="str">
        <f t="shared" si="104"/>
        <v>ช้างข้ามนายายอามจันทบุรี</v>
      </c>
      <c r="U1178" s="3" t="s">
        <v>2175</v>
      </c>
      <c r="V1178" s="3" t="str">
        <f t="shared" si="105"/>
        <v/>
      </c>
      <c r="W1178" s="3" t="e">
        <f t="shared" si="106"/>
        <v>#NUM!</v>
      </c>
      <c r="X1178" s="3" t="str">
        <f t="shared" si="107"/>
        <v/>
      </c>
    </row>
    <row r="1179" spans="14:24" ht="14.5" customHeight="1">
      <c r="N1179">
        <v>1176</v>
      </c>
      <c r="O1179" s="4">
        <v>22170</v>
      </c>
      <c r="P1179" s="3" t="s">
        <v>387</v>
      </c>
      <c r="Q1179" s="3" t="s">
        <v>622</v>
      </c>
      <c r="R1179" s="3" t="s">
        <v>274</v>
      </c>
      <c r="S1179" s="3" t="s">
        <v>2369</v>
      </c>
      <c r="T1179" s="3" t="str">
        <f t="shared" si="104"/>
        <v>วังใหม่นายายอามจันทบุรี</v>
      </c>
      <c r="U1179" s="3" t="s">
        <v>2175</v>
      </c>
      <c r="V1179" s="3" t="str">
        <f t="shared" si="105"/>
        <v/>
      </c>
      <c r="W1179" s="3" t="e">
        <f t="shared" si="106"/>
        <v>#NUM!</v>
      </c>
      <c r="X1179" s="3" t="str">
        <f t="shared" si="107"/>
        <v/>
      </c>
    </row>
    <row r="1180" spans="14:24" ht="14.5" customHeight="1">
      <c r="N1180">
        <v>1177</v>
      </c>
      <c r="O1180" s="4">
        <v>22210</v>
      </c>
      <c r="P1180" s="3" t="s">
        <v>2374</v>
      </c>
      <c r="Q1180" s="3" t="s">
        <v>618</v>
      </c>
      <c r="R1180" s="3" t="s">
        <v>274</v>
      </c>
      <c r="S1180" s="3" t="s">
        <v>2375</v>
      </c>
      <c r="T1180" s="3" t="str">
        <f t="shared" si="104"/>
        <v>ชากไทยเขาคิชฌกูฏจันทบุรี</v>
      </c>
      <c r="U1180" s="3" t="s">
        <v>2175</v>
      </c>
      <c r="V1180" s="3" t="str">
        <f t="shared" si="105"/>
        <v/>
      </c>
      <c r="W1180" s="3" t="e">
        <f t="shared" si="106"/>
        <v>#NUM!</v>
      </c>
      <c r="X1180" s="3" t="str">
        <f t="shared" si="107"/>
        <v/>
      </c>
    </row>
    <row r="1181" spans="14:24" ht="14.5" customHeight="1">
      <c r="N1181">
        <v>1178</v>
      </c>
      <c r="O1181" s="4">
        <v>22210</v>
      </c>
      <c r="P1181" s="3" t="s">
        <v>2376</v>
      </c>
      <c r="Q1181" s="3" t="s">
        <v>618</v>
      </c>
      <c r="R1181" s="3" t="s">
        <v>274</v>
      </c>
      <c r="S1181" s="3" t="s">
        <v>2375</v>
      </c>
      <c r="T1181" s="3" t="str">
        <f t="shared" si="104"/>
        <v>พลวงเขาคิชฌกูฏจันทบุรี</v>
      </c>
      <c r="U1181" s="3" t="s">
        <v>2175</v>
      </c>
      <c r="V1181" s="3" t="str">
        <f t="shared" si="105"/>
        <v/>
      </c>
      <c r="W1181" s="3" t="e">
        <f t="shared" si="106"/>
        <v>#NUM!</v>
      </c>
      <c r="X1181" s="3" t="str">
        <f t="shared" si="107"/>
        <v/>
      </c>
    </row>
    <row r="1182" spans="14:24" ht="14.5" customHeight="1">
      <c r="N1182">
        <v>1179</v>
      </c>
      <c r="O1182" s="4">
        <v>22210</v>
      </c>
      <c r="P1182" s="3" t="s">
        <v>2377</v>
      </c>
      <c r="Q1182" s="3" t="s">
        <v>618</v>
      </c>
      <c r="R1182" s="3" t="s">
        <v>274</v>
      </c>
      <c r="S1182" s="3" t="s">
        <v>2375</v>
      </c>
      <c r="T1182" s="3" t="str">
        <f t="shared" si="104"/>
        <v>ตะเคียนทองเขาคิชฌกูฏจันทบุรี</v>
      </c>
      <c r="U1182" s="3" t="s">
        <v>2175</v>
      </c>
      <c r="V1182" s="3" t="str">
        <f t="shared" si="105"/>
        <v/>
      </c>
      <c r="W1182" s="3" t="e">
        <f t="shared" si="106"/>
        <v>#NUM!</v>
      </c>
      <c r="X1182" s="3" t="str">
        <f t="shared" si="107"/>
        <v/>
      </c>
    </row>
    <row r="1183" spans="14:24" ht="14.5" customHeight="1">
      <c r="N1183">
        <v>1180</v>
      </c>
      <c r="O1183" s="4">
        <v>22210</v>
      </c>
      <c r="P1183" s="3" t="s">
        <v>2201</v>
      </c>
      <c r="Q1183" s="3" t="s">
        <v>618</v>
      </c>
      <c r="R1183" s="3" t="s">
        <v>274</v>
      </c>
      <c r="S1183" s="3" t="s">
        <v>2375</v>
      </c>
      <c r="T1183" s="3" t="str">
        <f t="shared" si="104"/>
        <v>คลองพลูเขาคิชฌกูฏจันทบุรี</v>
      </c>
      <c r="U1183" s="3" t="s">
        <v>2175</v>
      </c>
      <c r="V1183" s="3" t="str">
        <f t="shared" si="105"/>
        <v/>
      </c>
      <c r="W1183" s="3" t="e">
        <f t="shared" si="106"/>
        <v>#NUM!</v>
      </c>
      <c r="X1183" s="3" t="str">
        <f t="shared" si="107"/>
        <v/>
      </c>
    </row>
    <row r="1184" spans="14:24" ht="14.5" customHeight="1">
      <c r="N1184">
        <v>1181</v>
      </c>
      <c r="O1184" s="4">
        <v>22210</v>
      </c>
      <c r="P1184" s="3" t="s">
        <v>2378</v>
      </c>
      <c r="Q1184" s="3" t="s">
        <v>618</v>
      </c>
      <c r="R1184" s="3" t="s">
        <v>274</v>
      </c>
      <c r="S1184" s="3" t="s">
        <v>2375</v>
      </c>
      <c r="T1184" s="3" t="str">
        <f t="shared" si="104"/>
        <v>จันทเขลมเขาคิชฌกูฏจันทบุรี</v>
      </c>
      <c r="U1184" s="3" t="s">
        <v>2175</v>
      </c>
      <c r="V1184" s="3" t="str">
        <f t="shared" si="105"/>
        <v/>
      </c>
      <c r="W1184" s="3" t="e">
        <f t="shared" si="106"/>
        <v>#NUM!</v>
      </c>
      <c r="X1184" s="3" t="str">
        <f t="shared" si="107"/>
        <v/>
      </c>
    </row>
    <row r="1185" spans="14:24" ht="14.5" customHeight="1">
      <c r="N1185">
        <v>1182</v>
      </c>
      <c r="O1185" s="4">
        <v>23000</v>
      </c>
      <c r="P1185" s="3" t="s">
        <v>2241</v>
      </c>
      <c r="Q1185" s="3" t="s">
        <v>869</v>
      </c>
      <c r="R1185" s="3" t="s">
        <v>320</v>
      </c>
      <c r="S1185" s="3" t="s">
        <v>2379</v>
      </c>
      <c r="T1185" s="3" t="str">
        <f t="shared" si="104"/>
        <v>บางพระเมืองตราดตราด</v>
      </c>
      <c r="U1185" s="3" t="s">
        <v>2175</v>
      </c>
      <c r="V1185" s="3" t="str">
        <f t="shared" si="105"/>
        <v/>
      </c>
      <c r="W1185" s="3" t="e">
        <f t="shared" si="106"/>
        <v>#NUM!</v>
      </c>
      <c r="X1185" s="3" t="str">
        <f t="shared" si="107"/>
        <v/>
      </c>
    </row>
    <row r="1186" spans="14:24" ht="14.5" customHeight="1">
      <c r="N1186">
        <v>1183</v>
      </c>
      <c r="O1186" s="4">
        <v>23000</v>
      </c>
      <c r="P1186" s="3" t="s">
        <v>2380</v>
      </c>
      <c r="Q1186" s="3" t="s">
        <v>869</v>
      </c>
      <c r="R1186" s="3" t="s">
        <v>320</v>
      </c>
      <c r="S1186" s="3" t="s">
        <v>2379</v>
      </c>
      <c r="T1186" s="3" t="str">
        <f t="shared" si="104"/>
        <v>หนองเสม็ดเมืองตราดตราด</v>
      </c>
      <c r="U1186" s="3" t="s">
        <v>2175</v>
      </c>
      <c r="V1186" s="3" t="str">
        <f t="shared" si="105"/>
        <v/>
      </c>
      <c r="W1186" s="3" t="e">
        <f t="shared" si="106"/>
        <v>#NUM!</v>
      </c>
      <c r="X1186" s="3" t="str">
        <f t="shared" si="107"/>
        <v/>
      </c>
    </row>
    <row r="1187" spans="14:24" ht="14.5" customHeight="1">
      <c r="N1187">
        <v>1184</v>
      </c>
      <c r="O1187" s="4">
        <v>23000</v>
      </c>
      <c r="P1187" s="3" t="s">
        <v>2381</v>
      </c>
      <c r="Q1187" s="3" t="s">
        <v>869</v>
      </c>
      <c r="R1187" s="3" t="s">
        <v>320</v>
      </c>
      <c r="S1187" s="3" t="s">
        <v>2379</v>
      </c>
      <c r="T1187" s="3" t="str">
        <f t="shared" si="104"/>
        <v>หนองโสนเมืองตราดตราด</v>
      </c>
      <c r="U1187" s="3" t="s">
        <v>2175</v>
      </c>
      <c r="V1187" s="3" t="str">
        <f t="shared" si="105"/>
        <v/>
      </c>
      <c r="W1187" s="3" t="e">
        <f t="shared" si="106"/>
        <v>#NUM!</v>
      </c>
      <c r="X1187" s="3" t="str">
        <f t="shared" si="107"/>
        <v/>
      </c>
    </row>
    <row r="1188" spans="14:24" ht="14.5" customHeight="1">
      <c r="N1188">
        <v>1185</v>
      </c>
      <c r="O1188" s="4">
        <v>23000</v>
      </c>
      <c r="P1188" s="3" t="s">
        <v>2382</v>
      </c>
      <c r="Q1188" s="3" t="s">
        <v>869</v>
      </c>
      <c r="R1188" s="3" t="s">
        <v>320</v>
      </c>
      <c r="S1188" s="3" t="s">
        <v>2379</v>
      </c>
      <c r="T1188" s="3" t="str">
        <f t="shared" si="104"/>
        <v>หนองคันทรงเมืองตราดตราด</v>
      </c>
      <c r="U1188" s="3" t="s">
        <v>2175</v>
      </c>
      <c r="V1188" s="3" t="str">
        <f t="shared" si="105"/>
        <v/>
      </c>
      <c r="W1188" s="3" t="e">
        <f t="shared" si="106"/>
        <v>#NUM!</v>
      </c>
      <c r="X1188" s="3" t="str">
        <f t="shared" si="107"/>
        <v/>
      </c>
    </row>
    <row r="1189" spans="14:24" ht="14.5" customHeight="1">
      <c r="N1189">
        <v>1186</v>
      </c>
      <c r="O1189" s="4">
        <v>23000</v>
      </c>
      <c r="P1189" s="3" t="s">
        <v>2383</v>
      </c>
      <c r="Q1189" s="3" t="s">
        <v>869</v>
      </c>
      <c r="R1189" s="3" t="s">
        <v>320</v>
      </c>
      <c r="S1189" s="3" t="s">
        <v>2379</v>
      </c>
      <c r="T1189" s="3" t="str">
        <f t="shared" si="104"/>
        <v>ห้วงน้ำขาวเมืองตราดตราด</v>
      </c>
      <c r="U1189" s="3" t="s">
        <v>2175</v>
      </c>
      <c r="V1189" s="3" t="str">
        <f t="shared" si="105"/>
        <v/>
      </c>
      <c r="W1189" s="3" t="e">
        <f t="shared" si="106"/>
        <v>#NUM!</v>
      </c>
      <c r="X1189" s="3" t="str">
        <f t="shared" si="107"/>
        <v/>
      </c>
    </row>
    <row r="1190" spans="14:24" ht="14.5" customHeight="1">
      <c r="N1190">
        <v>1187</v>
      </c>
      <c r="O1190" s="4">
        <v>23000</v>
      </c>
      <c r="P1190" s="3" t="s">
        <v>2384</v>
      </c>
      <c r="Q1190" s="3" t="s">
        <v>869</v>
      </c>
      <c r="R1190" s="3" t="s">
        <v>320</v>
      </c>
      <c r="S1190" s="3" t="s">
        <v>2379</v>
      </c>
      <c r="T1190" s="3" t="str">
        <f t="shared" si="104"/>
        <v>อ่าวใหญ่เมืองตราดตราด</v>
      </c>
      <c r="U1190" s="3" t="s">
        <v>2175</v>
      </c>
      <c r="V1190" s="3" t="str">
        <f t="shared" si="105"/>
        <v/>
      </c>
      <c r="W1190" s="3" t="e">
        <f t="shared" si="106"/>
        <v>#NUM!</v>
      </c>
      <c r="X1190" s="3" t="str">
        <f t="shared" si="107"/>
        <v/>
      </c>
    </row>
    <row r="1191" spans="14:24" ht="14.5" customHeight="1">
      <c r="N1191">
        <v>1188</v>
      </c>
      <c r="O1191" s="4">
        <v>23000</v>
      </c>
      <c r="P1191" s="3" t="s">
        <v>2385</v>
      </c>
      <c r="Q1191" s="3" t="s">
        <v>869</v>
      </c>
      <c r="R1191" s="3" t="s">
        <v>320</v>
      </c>
      <c r="S1191" s="3" t="s">
        <v>2379</v>
      </c>
      <c r="T1191" s="3" t="str">
        <f t="shared" si="104"/>
        <v>วังกระแจะเมืองตราดตราด</v>
      </c>
      <c r="U1191" s="3" t="s">
        <v>2175</v>
      </c>
      <c r="V1191" s="3" t="str">
        <f t="shared" si="105"/>
        <v/>
      </c>
      <c r="W1191" s="3" t="e">
        <f t="shared" si="106"/>
        <v>#NUM!</v>
      </c>
      <c r="X1191" s="3" t="str">
        <f t="shared" si="107"/>
        <v/>
      </c>
    </row>
    <row r="1192" spans="14:24" ht="14.5" customHeight="1">
      <c r="N1192">
        <v>1189</v>
      </c>
      <c r="O1192" s="4">
        <v>23000</v>
      </c>
      <c r="P1192" s="3" t="s">
        <v>2386</v>
      </c>
      <c r="Q1192" s="3" t="s">
        <v>869</v>
      </c>
      <c r="R1192" s="3" t="s">
        <v>320</v>
      </c>
      <c r="S1192" s="3" t="s">
        <v>2379</v>
      </c>
      <c r="T1192" s="3" t="str">
        <f t="shared" si="104"/>
        <v>ห้วยแร้งเมืองตราดตราด</v>
      </c>
      <c r="U1192" s="3" t="s">
        <v>2175</v>
      </c>
      <c r="V1192" s="3" t="str">
        <f t="shared" si="105"/>
        <v/>
      </c>
      <c r="W1192" s="3" t="e">
        <f t="shared" si="106"/>
        <v>#NUM!</v>
      </c>
      <c r="X1192" s="3" t="str">
        <f t="shared" si="107"/>
        <v/>
      </c>
    </row>
    <row r="1193" spans="14:24" ht="14.5" customHeight="1">
      <c r="N1193">
        <v>1190</v>
      </c>
      <c r="O1193" s="4">
        <v>23000</v>
      </c>
      <c r="P1193" s="3" t="s">
        <v>2387</v>
      </c>
      <c r="Q1193" s="3" t="s">
        <v>869</v>
      </c>
      <c r="R1193" s="3" t="s">
        <v>320</v>
      </c>
      <c r="S1193" s="3" t="s">
        <v>2379</v>
      </c>
      <c r="T1193" s="3" t="str">
        <f t="shared" si="104"/>
        <v>เนินทรายเมืองตราดตราด</v>
      </c>
      <c r="U1193" s="3" t="s">
        <v>2175</v>
      </c>
      <c r="V1193" s="3" t="str">
        <f t="shared" si="105"/>
        <v/>
      </c>
      <c r="W1193" s="3" t="e">
        <f t="shared" si="106"/>
        <v>#NUM!</v>
      </c>
      <c r="X1193" s="3" t="str">
        <f t="shared" si="107"/>
        <v/>
      </c>
    </row>
    <row r="1194" spans="14:24" ht="14.5" customHeight="1">
      <c r="N1194">
        <v>1191</v>
      </c>
      <c r="O1194" s="4">
        <v>23000</v>
      </c>
      <c r="P1194" s="3" t="s">
        <v>2388</v>
      </c>
      <c r="Q1194" s="3" t="s">
        <v>869</v>
      </c>
      <c r="R1194" s="3" t="s">
        <v>320</v>
      </c>
      <c r="S1194" s="3" t="s">
        <v>2379</v>
      </c>
      <c r="T1194" s="3" t="str">
        <f t="shared" si="104"/>
        <v>ท่าพริกเมืองตราดตราด</v>
      </c>
      <c r="U1194" s="3" t="s">
        <v>2175</v>
      </c>
      <c r="V1194" s="3" t="str">
        <f t="shared" si="105"/>
        <v/>
      </c>
      <c r="W1194" s="3" t="e">
        <f t="shared" si="106"/>
        <v>#NUM!</v>
      </c>
      <c r="X1194" s="3" t="str">
        <f t="shared" si="107"/>
        <v/>
      </c>
    </row>
    <row r="1195" spans="14:24" ht="14.5" customHeight="1">
      <c r="N1195">
        <v>1192</v>
      </c>
      <c r="O1195" s="4">
        <v>23000</v>
      </c>
      <c r="P1195" s="3" t="s">
        <v>2389</v>
      </c>
      <c r="Q1195" s="3" t="s">
        <v>869</v>
      </c>
      <c r="R1195" s="3" t="s">
        <v>320</v>
      </c>
      <c r="S1195" s="3" t="s">
        <v>2379</v>
      </c>
      <c r="T1195" s="3" t="str">
        <f t="shared" si="104"/>
        <v>ท่ากุ่มเมืองตราดตราด</v>
      </c>
      <c r="U1195" s="3" t="s">
        <v>2175</v>
      </c>
      <c r="V1195" s="3" t="str">
        <f t="shared" si="105"/>
        <v/>
      </c>
      <c r="W1195" s="3" t="e">
        <f t="shared" si="106"/>
        <v>#NUM!</v>
      </c>
      <c r="X1195" s="3" t="str">
        <f t="shared" si="107"/>
        <v/>
      </c>
    </row>
    <row r="1196" spans="14:24" ht="14.5" customHeight="1">
      <c r="N1196">
        <v>1193</v>
      </c>
      <c r="O1196" s="4">
        <v>23000</v>
      </c>
      <c r="P1196" s="3" t="s">
        <v>2390</v>
      </c>
      <c r="Q1196" s="3" t="s">
        <v>869</v>
      </c>
      <c r="R1196" s="3" t="s">
        <v>320</v>
      </c>
      <c r="S1196" s="3" t="s">
        <v>2379</v>
      </c>
      <c r="T1196" s="3" t="str">
        <f t="shared" si="104"/>
        <v>ตะกางเมืองตราดตราด</v>
      </c>
      <c r="U1196" s="3" t="s">
        <v>2175</v>
      </c>
      <c r="V1196" s="3" t="str">
        <f t="shared" si="105"/>
        <v/>
      </c>
      <c r="W1196" s="3" t="e">
        <f t="shared" si="106"/>
        <v>#NUM!</v>
      </c>
      <c r="X1196" s="3" t="str">
        <f t="shared" si="107"/>
        <v/>
      </c>
    </row>
    <row r="1197" spans="14:24" ht="14.5" customHeight="1">
      <c r="N1197">
        <v>1194</v>
      </c>
      <c r="O1197" s="4">
        <v>23000</v>
      </c>
      <c r="P1197" s="3" t="s">
        <v>2391</v>
      </c>
      <c r="Q1197" s="3" t="s">
        <v>869</v>
      </c>
      <c r="R1197" s="3" t="s">
        <v>320</v>
      </c>
      <c r="S1197" s="3" t="s">
        <v>2379</v>
      </c>
      <c r="T1197" s="3" t="str">
        <f t="shared" si="104"/>
        <v>ชำรากเมืองตราดตราด</v>
      </c>
      <c r="U1197" s="3" t="s">
        <v>2175</v>
      </c>
      <c r="V1197" s="3" t="str">
        <f t="shared" si="105"/>
        <v/>
      </c>
      <c r="W1197" s="3" t="e">
        <f t="shared" si="106"/>
        <v>#NUM!</v>
      </c>
      <c r="X1197" s="3" t="str">
        <f t="shared" si="107"/>
        <v/>
      </c>
    </row>
    <row r="1198" spans="14:24" ht="14.5" customHeight="1">
      <c r="N1198">
        <v>1195</v>
      </c>
      <c r="O1198" s="4">
        <v>23000</v>
      </c>
      <c r="P1198" s="3" t="s">
        <v>2392</v>
      </c>
      <c r="Q1198" s="3" t="s">
        <v>869</v>
      </c>
      <c r="R1198" s="3" t="s">
        <v>320</v>
      </c>
      <c r="S1198" s="3" t="s">
        <v>2379</v>
      </c>
      <c r="T1198" s="3" t="str">
        <f t="shared" si="104"/>
        <v>แหลมกลัดเมืองตราดตราด</v>
      </c>
      <c r="U1198" s="3" t="s">
        <v>2175</v>
      </c>
      <c r="V1198" s="3" t="str">
        <f t="shared" si="105"/>
        <v/>
      </c>
      <c r="W1198" s="3" t="e">
        <f t="shared" si="106"/>
        <v>#NUM!</v>
      </c>
      <c r="X1198" s="3" t="str">
        <f t="shared" si="107"/>
        <v/>
      </c>
    </row>
    <row r="1199" spans="14:24" ht="14.5" customHeight="1">
      <c r="N1199">
        <v>1196</v>
      </c>
      <c r="O1199" s="4">
        <v>23110</v>
      </c>
      <c r="P1199" s="3" t="s">
        <v>865</v>
      </c>
      <c r="Q1199" s="3" t="s">
        <v>865</v>
      </c>
      <c r="R1199" s="3" t="s">
        <v>320</v>
      </c>
      <c r="S1199" s="3" t="s">
        <v>2393</v>
      </c>
      <c r="T1199" s="3" t="str">
        <f t="shared" si="104"/>
        <v>คลองใหญ่คลองใหญ่ตราด</v>
      </c>
      <c r="U1199" s="3" t="s">
        <v>2175</v>
      </c>
      <c r="V1199" s="3" t="str">
        <f t="shared" si="105"/>
        <v/>
      </c>
      <c r="W1199" s="3" t="e">
        <f t="shared" si="106"/>
        <v>#NUM!</v>
      </c>
      <c r="X1199" s="3" t="str">
        <f t="shared" si="107"/>
        <v/>
      </c>
    </row>
    <row r="1200" spans="14:24" ht="14.5" customHeight="1">
      <c r="N1200">
        <v>1197</v>
      </c>
      <c r="O1200" s="4">
        <v>23110</v>
      </c>
      <c r="P1200" s="3" t="s">
        <v>2394</v>
      </c>
      <c r="Q1200" s="3" t="s">
        <v>865</v>
      </c>
      <c r="R1200" s="3" t="s">
        <v>320</v>
      </c>
      <c r="S1200" s="3" t="s">
        <v>2393</v>
      </c>
      <c r="T1200" s="3" t="str">
        <f t="shared" si="104"/>
        <v>ไม้รูดคลองใหญ่ตราด</v>
      </c>
      <c r="U1200" s="3" t="s">
        <v>2175</v>
      </c>
      <c r="V1200" s="3" t="str">
        <f t="shared" si="105"/>
        <v/>
      </c>
      <c r="W1200" s="3" t="e">
        <f t="shared" si="106"/>
        <v>#NUM!</v>
      </c>
      <c r="X1200" s="3" t="str">
        <f t="shared" si="107"/>
        <v/>
      </c>
    </row>
    <row r="1201" spans="14:24" ht="14.5" customHeight="1">
      <c r="N1201">
        <v>1198</v>
      </c>
      <c r="O1201" s="4">
        <v>23110</v>
      </c>
      <c r="P1201" s="3" t="s">
        <v>2395</v>
      </c>
      <c r="Q1201" s="3" t="s">
        <v>865</v>
      </c>
      <c r="R1201" s="3" t="s">
        <v>320</v>
      </c>
      <c r="S1201" s="3" t="s">
        <v>2393</v>
      </c>
      <c r="T1201" s="3" t="str">
        <f t="shared" si="104"/>
        <v>หาดเล็กคลองใหญ่ตราด</v>
      </c>
      <c r="U1201" s="3" t="s">
        <v>2175</v>
      </c>
      <c r="V1201" s="3" t="str">
        <f t="shared" si="105"/>
        <v/>
      </c>
      <c r="W1201" s="3" t="e">
        <f t="shared" si="106"/>
        <v>#NUM!</v>
      </c>
      <c r="X1201" s="3" t="str">
        <f t="shared" si="107"/>
        <v/>
      </c>
    </row>
    <row r="1202" spans="14:24" ht="14.5" customHeight="1">
      <c r="N1202">
        <v>1199</v>
      </c>
      <c r="O1202" s="4">
        <v>23130</v>
      </c>
      <c r="P1202" s="3" t="s">
        <v>863</v>
      </c>
      <c r="Q1202" s="3" t="s">
        <v>863</v>
      </c>
      <c r="R1202" s="3" t="s">
        <v>320</v>
      </c>
      <c r="S1202" s="3" t="s">
        <v>2396</v>
      </c>
      <c r="T1202" s="3" t="str">
        <f t="shared" si="104"/>
        <v>เขาสมิงเขาสมิงตราด</v>
      </c>
      <c r="U1202" s="3" t="s">
        <v>2175</v>
      </c>
      <c r="V1202" s="3" t="str">
        <f t="shared" si="105"/>
        <v/>
      </c>
      <c r="W1202" s="3" t="e">
        <f t="shared" si="106"/>
        <v>#NUM!</v>
      </c>
      <c r="X1202" s="3" t="str">
        <f t="shared" si="107"/>
        <v/>
      </c>
    </row>
    <row r="1203" spans="14:24" ht="14.5" customHeight="1">
      <c r="N1203">
        <v>1200</v>
      </c>
      <c r="O1203" s="4">
        <v>23150</v>
      </c>
      <c r="P1203" s="3" t="s">
        <v>2397</v>
      </c>
      <c r="Q1203" s="3" t="s">
        <v>863</v>
      </c>
      <c r="R1203" s="3" t="s">
        <v>320</v>
      </c>
      <c r="S1203" s="3" t="s">
        <v>2396</v>
      </c>
      <c r="T1203" s="3" t="str">
        <f t="shared" si="104"/>
        <v>แสนตุ้งเขาสมิงตราด</v>
      </c>
      <c r="U1203" s="3" t="s">
        <v>2175</v>
      </c>
      <c r="V1203" s="3" t="str">
        <f t="shared" si="105"/>
        <v/>
      </c>
      <c r="W1203" s="3" t="e">
        <f t="shared" si="106"/>
        <v>#NUM!</v>
      </c>
      <c r="X1203" s="3" t="str">
        <f t="shared" si="107"/>
        <v/>
      </c>
    </row>
    <row r="1204" spans="14:24" ht="14.5" customHeight="1">
      <c r="N1204">
        <v>1201</v>
      </c>
      <c r="O1204" s="4">
        <v>23130</v>
      </c>
      <c r="P1204" s="3" t="s">
        <v>1986</v>
      </c>
      <c r="Q1204" s="3" t="s">
        <v>863</v>
      </c>
      <c r="R1204" s="3" t="s">
        <v>320</v>
      </c>
      <c r="S1204" s="3" t="s">
        <v>2396</v>
      </c>
      <c r="T1204" s="3" t="str">
        <f t="shared" si="104"/>
        <v>วังตะเคียนเขาสมิงตราด</v>
      </c>
      <c r="U1204" s="3" t="s">
        <v>2175</v>
      </c>
      <c r="V1204" s="3" t="str">
        <f t="shared" si="105"/>
        <v/>
      </c>
      <c r="W1204" s="3" t="e">
        <f t="shared" si="106"/>
        <v>#NUM!</v>
      </c>
      <c r="X1204" s="3" t="str">
        <f t="shared" si="107"/>
        <v/>
      </c>
    </row>
    <row r="1205" spans="14:24" ht="14.5" customHeight="1">
      <c r="N1205">
        <v>1202</v>
      </c>
      <c r="O1205" s="4">
        <v>23150</v>
      </c>
      <c r="P1205" s="3" t="s">
        <v>2398</v>
      </c>
      <c r="Q1205" s="3" t="s">
        <v>863</v>
      </c>
      <c r="R1205" s="3" t="s">
        <v>320</v>
      </c>
      <c r="S1205" s="3" t="s">
        <v>2396</v>
      </c>
      <c r="T1205" s="3" t="str">
        <f t="shared" si="104"/>
        <v>ท่าโสมเขาสมิงตราด</v>
      </c>
      <c r="U1205" s="3" t="s">
        <v>2175</v>
      </c>
      <c r="V1205" s="3" t="str">
        <f t="shared" si="105"/>
        <v/>
      </c>
      <c r="W1205" s="3" t="e">
        <f t="shared" si="106"/>
        <v>#NUM!</v>
      </c>
      <c r="X1205" s="3" t="str">
        <f t="shared" si="107"/>
        <v/>
      </c>
    </row>
    <row r="1206" spans="14:24" ht="14.5" customHeight="1">
      <c r="N1206">
        <v>1203</v>
      </c>
      <c r="O1206" s="4">
        <v>23150</v>
      </c>
      <c r="P1206" s="3" t="s">
        <v>2399</v>
      </c>
      <c r="Q1206" s="3" t="s">
        <v>863</v>
      </c>
      <c r="R1206" s="3" t="s">
        <v>320</v>
      </c>
      <c r="S1206" s="3" t="s">
        <v>2396</v>
      </c>
      <c r="T1206" s="3" t="str">
        <f t="shared" si="104"/>
        <v>สะตอเขาสมิงตราด</v>
      </c>
      <c r="U1206" s="3" t="s">
        <v>2175</v>
      </c>
      <c r="V1206" s="3" t="str">
        <f t="shared" si="105"/>
        <v/>
      </c>
      <c r="W1206" s="3" t="e">
        <f t="shared" si="106"/>
        <v>#NUM!</v>
      </c>
      <c r="X1206" s="3" t="str">
        <f t="shared" si="107"/>
        <v/>
      </c>
    </row>
    <row r="1207" spans="14:24" ht="14.5" customHeight="1">
      <c r="N1207">
        <v>1204</v>
      </c>
      <c r="O1207" s="4">
        <v>23150</v>
      </c>
      <c r="P1207" s="3" t="s">
        <v>2400</v>
      </c>
      <c r="Q1207" s="3" t="s">
        <v>863</v>
      </c>
      <c r="R1207" s="3" t="s">
        <v>320</v>
      </c>
      <c r="S1207" s="3" t="s">
        <v>2396</v>
      </c>
      <c r="T1207" s="3" t="str">
        <f t="shared" si="104"/>
        <v>ประณีตเขาสมิงตราด</v>
      </c>
      <c r="U1207" s="3" t="s">
        <v>2175</v>
      </c>
      <c r="V1207" s="3" t="str">
        <f t="shared" si="105"/>
        <v/>
      </c>
      <c r="W1207" s="3" t="e">
        <f t="shared" si="106"/>
        <v>#NUM!</v>
      </c>
      <c r="X1207" s="3" t="str">
        <f t="shared" si="107"/>
        <v/>
      </c>
    </row>
    <row r="1208" spans="14:24" ht="14.5" customHeight="1">
      <c r="N1208">
        <v>1205</v>
      </c>
      <c r="O1208" s="4">
        <v>23150</v>
      </c>
      <c r="P1208" s="3" t="s">
        <v>2345</v>
      </c>
      <c r="Q1208" s="3" t="s">
        <v>863</v>
      </c>
      <c r="R1208" s="3" t="s">
        <v>320</v>
      </c>
      <c r="S1208" s="3" t="s">
        <v>2396</v>
      </c>
      <c r="T1208" s="3" t="str">
        <f t="shared" si="104"/>
        <v>เทพนิมิตเขาสมิงตราด</v>
      </c>
      <c r="U1208" s="3" t="s">
        <v>2175</v>
      </c>
      <c r="V1208" s="3" t="str">
        <f t="shared" si="105"/>
        <v/>
      </c>
      <c r="W1208" s="3" t="e">
        <f t="shared" si="106"/>
        <v>#NUM!</v>
      </c>
      <c r="X1208" s="3" t="str">
        <f t="shared" si="107"/>
        <v/>
      </c>
    </row>
    <row r="1209" spans="14:24" ht="14.5" customHeight="1">
      <c r="N1209">
        <v>1206</v>
      </c>
      <c r="O1209" s="4">
        <v>23130</v>
      </c>
      <c r="P1209" s="3" t="s">
        <v>2401</v>
      </c>
      <c r="Q1209" s="3" t="s">
        <v>863</v>
      </c>
      <c r="R1209" s="3" t="s">
        <v>320</v>
      </c>
      <c r="S1209" s="3" t="s">
        <v>2396</v>
      </c>
      <c r="T1209" s="3" t="str">
        <f t="shared" si="104"/>
        <v>ทุ่งนนทรีเขาสมิงตราด</v>
      </c>
      <c r="U1209" s="3" t="s">
        <v>2175</v>
      </c>
      <c r="V1209" s="3" t="str">
        <f t="shared" si="105"/>
        <v/>
      </c>
      <c r="W1209" s="3" t="e">
        <f t="shared" si="106"/>
        <v>#NUM!</v>
      </c>
      <c r="X1209" s="3" t="str">
        <f t="shared" si="107"/>
        <v/>
      </c>
    </row>
    <row r="1210" spans="14:24" ht="14.5" customHeight="1">
      <c r="N1210">
        <v>1207</v>
      </c>
      <c r="O1210" s="4">
        <v>23140</v>
      </c>
      <c r="P1210" s="3" t="s">
        <v>472</v>
      </c>
      <c r="Q1210" s="3" t="s">
        <v>867</v>
      </c>
      <c r="R1210" s="3" t="s">
        <v>320</v>
      </c>
      <c r="S1210" s="3" t="s">
        <v>2402</v>
      </c>
      <c r="T1210" s="3" t="str">
        <f t="shared" si="104"/>
        <v>บ่อพลอยบ่อไร่ตราด</v>
      </c>
      <c r="U1210" s="3" t="s">
        <v>2175</v>
      </c>
      <c r="V1210" s="3" t="str">
        <f t="shared" si="105"/>
        <v/>
      </c>
      <c r="W1210" s="3" t="e">
        <f t="shared" si="106"/>
        <v>#NUM!</v>
      </c>
      <c r="X1210" s="3" t="str">
        <f t="shared" si="107"/>
        <v/>
      </c>
    </row>
    <row r="1211" spans="14:24" ht="14.5" customHeight="1">
      <c r="N1211">
        <v>1208</v>
      </c>
      <c r="O1211" s="4">
        <v>23140</v>
      </c>
      <c r="P1211" s="3" t="s">
        <v>2403</v>
      </c>
      <c r="Q1211" s="3" t="s">
        <v>867</v>
      </c>
      <c r="R1211" s="3" t="s">
        <v>320</v>
      </c>
      <c r="S1211" s="3" t="s">
        <v>2402</v>
      </c>
      <c r="T1211" s="3" t="str">
        <f t="shared" si="104"/>
        <v>ช้างทูนบ่อไร่ตราด</v>
      </c>
      <c r="U1211" s="3" t="s">
        <v>2175</v>
      </c>
      <c r="V1211" s="3" t="str">
        <f t="shared" si="105"/>
        <v/>
      </c>
      <c r="W1211" s="3" t="e">
        <f t="shared" si="106"/>
        <v>#NUM!</v>
      </c>
      <c r="X1211" s="3" t="str">
        <f t="shared" si="107"/>
        <v/>
      </c>
    </row>
    <row r="1212" spans="14:24" ht="14.5" customHeight="1">
      <c r="N1212">
        <v>1209</v>
      </c>
      <c r="O1212" s="4">
        <v>23140</v>
      </c>
      <c r="P1212" s="3" t="s">
        <v>2404</v>
      </c>
      <c r="Q1212" s="3" t="s">
        <v>867</v>
      </c>
      <c r="R1212" s="3" t="s">
        <v>320</v>
      </c>
      <c r="S1212" s="3" t="s">
        <v>2402</v>
      </c>
      <c r="T1212" s="3" t="str">
        <f t="shared" si="104"/>
        <v>ด่านชุมพลบ่อไร่ตราด</v>
      </c>
      <c r="U1212" s="3" t="s">
        <v>2175</v>
      </c>
      <c r="V1212" s="3" t="str">
        <f t="shared" si="105"/>
        <v/>
      </c>
      <c r="W1212" s="3" t="e">
        <f t="shared" si="106"/>
        <v>#NUM!</v>
      </c>
      <c r="X1212" s="3" t="str">
        <f t="shared" si="107"/>
        <v/>
      </c>
    </row>
    <row r="1213" spans="14:24" ht="14.5" customHeight="1">
      <c r="N1213">
        <v>1210</v>
      </c>
      <c r="O1213" s="4">
        <v>23140</v>
      </c>
      <c r="P1213" s="3" t="s">
        <v>608</v>
      </c>
      <c r="Q1213" s="3" t="s">
        <v>867</v>
      </c>
      <c r="R1213" s="3" t="s">
        <v>320</v>
      </c>
      <c r="S1213" s="3" t="s">
        <v>2402</v>
      </c>
      <c r="T1213" s="3" t="str">
        <f t="shared" si="104"/>
        <v>หนองบอนบ่อไร่ตราด</v>
      </c>
      <c r="U1213" s="3" t="s">
        <v>2175</v>
      </c>
      <c r="V1213" s="3" t="str">
        <f t="shared" si="105"/>
        <v/>
      </c>
      <c r="W1213" s="3" t="e">
        <f t="shared" si="106"/>
        <v>#NUM!</v>
      </c>
      <c r="X1213" s="3" t="str">
        <f t="shared" si="107"/>
        <v/>
      </c>
    </row>
    <row r="1214" spans="14:24" ht="14.5" customHeight="1">
      <c r="N1214">
        <v>1211</v>
      </c>
      <c r="O1214" s="4">
        <v>23140</v>
      </c>
      <c r="P1214" s="3" t="s">
        <v>2405</v>
      </c>
      <c r="Q1214" s="3" t="s">
        <v>867</v>
      </c>
      <c r="R1214" s="3" t="s">
        <v>320</v>
      </c>
      <c r="S1214" s="3" t="s">
        <v>2402</v>
      </c>
      <c r="T1214" s="3" t="str">
        <f t="shared" si="104"/>
        <v>นนทรีย์บ่อไร่ตราด</v>
      </c>
      <c r="U1214" s="3" t="s">
        <v>2175</v>
      </c>
      <c r="V1214" s="3" t="str">
        <f t="shared" si="105"/>
        <v/>
      </c>
      <c r="W1214" s="3" t="e">
        <f t="shared" si="106"/>
        <v>#NUM!</v>
      </c>
      <c r="X1214" s="3" t="str">
        <f t="shared" si="107"/>
        <v/>
      </c>
    </row>
    <row r="1215" spans="14:24" ht="14.5" customHeight="1">
      <c r="N1215">
        <v>1212</v>
      </c>
      <c r="O1215" s="4">
        <v>23120</v>
      </c>
      <c r="P1215" s="3" t="s">
        <v>873</v>
      </c>
      <c r="Q1215" s="3" t="s">
        <v>873</v>
      </c>
      <c r="R1215" s="3" t="s">
        <v>320</v>
      </c>
      <c r="S1215" s="3" t="s">
        <v>2406</v>
      </c>
      <c r="T1215" s="3" t="str">
        <f t="shared" si="104"/>
        <v>แหลมงอบแหลมงอบตราด</v>
      </c>
      <c r="U1215" s="3" t="s">
        <v>2175</v>
      </c>
      <c r="V1215" s="3" t="str">
        <f t="shared" si="105"/>
        <v/>
      </c>
      <c r="W1215" s="3" t="e">
        <f t="shared" si="106"/>
        <v>#NUM!</v>
      </c>
      <c r="X1215" s="3" t="str">
        <f t="shared" si="107"/>
        <v/>
      </c>
    </row>
    <row r="1216" spans="14:24" ht="14.5" customHeight="1">
      <c r="N1216">
        <v>1213</v>
      </c>
      <c r="O1216" s="4">
        <v>23120</v>
      </c>
      <c r="P1216" s="3" t="s">
        <v>2407</v>
      </c>
      <c r="Q1216" s="3" t="s">
        <v>873</v>
      </c>
      <c r="R1216" s="3" t="s">
        <v>320</v>
      </c>
      <c r="S1216" s="3" t="s">
        <v>2406</v>
      </c>
      <c r="T1216" s="3" t="str">
        <f t="shared" si="104"/>
        <v>น้ำเชี่ยวแหลมงอบตราด</v>
      </c>
      <c r="U1216" s="3" t="s">
        <v>2175</v>
      </c>
      <c r="V1216" s="3" t="str">
        <f t="shared" si="105"/>
        <v/>
      </c>
      <c r="W1216" s="3" t="e">
        <f t="shared" si="106"/>
        <v>#NUM!</v>
      </c>
      <c r="X1216" s="3" t="str">
        <f t="shared" si="107"/>
        <v/>
      </c>
    </row>
    <row r="1217" spans="14:24" ht="14.5" customHeight="1">
      <c r="N1217">
        <v>1214</v>
      </c>
      <c r="O1217" s="4">
        <v>23120</v>
      </c>
      <c r="P1217" s="3" t="s">
        <v>2408</v>
      </c>
      <c r="Q1217" s="3" t="s">
        <v>873</v>
      </c>
      <c r="R1217" s="3" t="s">
        <v>320</v>
      </c>
      <c r="S1217" s="3" t="s">
        <v>2406</v>
      </c>
      <c r="T1217" s="3" t="str">
        <f t="shared" si="104"/>
        <v>บางปิดแหลมงอบตราด</v>
      </c>
      <c r="U1217" s="3" t="s">
        <v>2175</v>
      </c>
      <c r="V1217" s="3" t="str">
        <f t="shared" si="105"/>
        <v/>
      </c>
      <c r="W1217" s="3" t="e">
        <f t="shared" si="106"/>
        <v>#NUM!</v>
      </c>
      <c r="X1217" s="3" t="str">
        <f t="shared" si="107"/>
        <v/>
      </c>
    </row>
    <row r="1218" spans="14:24" ht="14.5" customHeight="1">
      <c r="N1218">
        <v>1215</v>
      </c>
      <c r="O1218" s="4">
        <v>23120</v>
      </c>
      <c r="P1218" s="3" t="s">
        <v>865</v>
      </c>
      <c r="Q1218" s="3" t="s">
        <v>873</v>
      </c>
      <c r="R1218" s="3" t="s">
        <v>320</v>
      </c>
      <c r="S1218" s="3" t="s">
        <v>2406</v>
      </c>
      <c r="T1218" s="3" t="str">
        <f t="shared" si="104"/>
        <v>คลองใหญ่แหลมงอบตราด</v>
      </c>
      <c r="U1218" s="3" t="s">
        <v>2175</v>
      </c>
      <c r="V1218" s="3" t="str">
        <f t="shared" si="105"/>
        <v/>
      </c>
      <c r="W1218" s="3" t="e">
        <f t="shared" si="106"/>
        <v>#NUM!</v>
      </c>
      <c r="X1218" s="3" t="str">
        <f t="shared" si="107"/>
        <v/>
      </c>
    </row>
    <row r="1219" spans="14:24" ht="14.5" customHeight="1">
      <c r="N1219">
        <v>1216</v>
      </c>
      <c r="O1219" s="4">
        <v>23120</v>
      </c>
      <c r="P1219" s="3" t="s">
        <v>2409</v>
      </c>
      <c r="Q1219" s="3" t="s">
        <v>859</v>
      </c>
      <c r="R1219" s="3" t="s">
        <v>320</v>
      </c>
      <c r="S1219" s="3" t="s">
        <v>2410</v>
      </c>
      <c r="T1219" s="3" t="str">
        <f t="shared" si="104"/>
        <v>เกาะหมากเกาะกูดตราด</v>
      </c>
      <c r="U1219" s="3" t="s">
        <v>2175</v>
      </c>
      <c r="V1219" s="3" t="str">
        <f t="shared" si="105"/>
        <v/>
      </c>
      <c r="W1219" s="3" t="e">
        <f t="shared" si="106"/>
        <v>#NUM!</v>
      </c>
      <c r="X1219" s="3" t="str">
        <f t="shared" si="107"/>
        <v/>
      </c>
    </row>
    <row r="1220" spans="14:24" ht="14.5" customHeight="1">
      <c r="N1220">
        <v>1217</v>
      </c>
      <c r="O1220" s="4">
        <v>23000</v>
      </c>
      <c r="P1220" s="3" t="s">
        <v>859</v>
      </c>
      <c r="Q1220" s="3" t="s">
        <v>859</v>
      </c>
      <c r="R1220" s="3" t="s">
        <v>320</v>
      </c>
      <c r="S1220" s="3" t="s">
        <v>2410</v>
      </c>
      <c r="T1220" s="3" t="str">
        <f t="shared" si="104"/>
        <v>เกาะกูดเกาะกูดตราด</v>
      </c>
      <c r="U1220" s="3" t="s">
        <v>2175</v>
      </c>
      <c r="V1220" s="3" t="str">
        <f t="shared" si="105"/>
        <v/>
      </c>
      <c r="W1220" s="3" t="e">
        <f t="shared" si="106"/>
        <v>#NUM!</v>
      </c>
      <c r="X1220" s="3" t="str">
        <f t="shared" si="107"/>
        <v/>
      </c>
    </row>
    <row r="1221" spans="14:24" ht="14.5" customHeight="1">
      <c r="N1221">
        <v>1218</v>
      </c>
      <c r="O1221" s="4">
        <v>23170</v>
      </c>
      <c r="P1221" s="3" t="s">
        <v>861</v>
      </c>
      <c r="Q1221" s="3" t="s">
        <v>861</v>
      </c>
      <c r="R1221" s="3" t="s">
        <v>320</v>
      </c>
      <c r="S1221" s="3" t="s">
        <v>2411</v>
      </c>
      <c r="T1221" s="3" t="str">
        <f t="shared" ref="T1221:T1284" si="108">P1221&amp;Q1221&amp;R1221</f>
        <v>เกาะช้างเกาะช้างตราด</v>
      </c>
      <c r="U1221" s="3" t="s">
        <v>2175</v>
      </c>
      <c r="V1221" s="3" t="str">
        <f t="shared" ref="V1221:V1284" si="109">IF($V$1=$S1221,$N1221,"")</f>
        <v/>
      </c>
      <c r="W1221" s="3" t="e">
        <f t="shared" ref="W1221:W1284" si="110">SMALL($V$4:$V$7439,N1221)</f>
        <v>#NUM!</v>
      </c>
      <c r="X1221" s="3" t="str">
        <f t="shared" ref="X1221:X1284" si="111">IFERROR(INDEX($P$4:$P$7439,$W1221,1),"")</f>
        <v/>
      </c>
    </row>
    <row r="1222" spans="14:24" ht="14.5" customHeight="1">
      <c r="N1222">
        <v>1219</v>
      </c>
      <c r="O1222" s="4">
        <v>23170</v>
      </c>
      <c r="P1222" s="3" t="s">
        <v>2412</v>
      </c>
      <c r="Q1222" s="3" t="s">
        <v>861</v>
      </c>
      <c r="R1222" s="3" t="s">
        <v>320</v>
      </c>
      <c r="S1222" s="3" t="s">
        <v>2411</v>
      </c>
      <c r="T1222" s="3" t="str">
        <f t="shared" si="108"/>
        <v>เกาะช้างใต้เกาะช้างตราด</v>
      </c>
      <c r="U1222" s="3" t="s">
        <v>2175</v>
      </c>
      <c r="V1222" s="3" t="str">
        <f t="shared" si="109"/>
        <v/>
      </c>
      <c r="W1222" s="3" t="e">
        <f t="shared" si="110"/>
        <v>#NUM!</v>
      </c>
      <c r="X1222" s="3" t="str">
        <f t="shared" si="111"/>
        <v/>
      </c>
    </row>
    <row r="1223" spans="14:24" ht="14.5" customHeight="1">
      <c r="N1223">
        <v>1220</v>
      </c>
      <c r="O1223" s="4">
        <v>24000</v>
      </c>
      <c r="P1223" s="3" t="s">
        <v>2413</v>
      </c>
      <c r="Q1223" s="3" t="s">
        <v>651</v>
      </c>
      <c r="R1223" s="3" t="s">
        <v>279</v>
      </c>
      <c r="S1223" s="3" t="s">
        <v>2414</v>
      </c>
      <c r="T1223" s="3" t="str">
        <f t="shared" si="108"/>
        <v>หน้าเมืองเมืองฉะเชิงเทราฉะเชิงเทรา</v>
      </c>
      <c r="U1223" s="3" t="s">
        <v>2175</v>
      </c>
      <c r="V1223" s="3" t="str">
        <f t="shared" si="109"/>
        <v/>
      </c>
      <c r="W1223" s="3" t="e">
        <f t="shared" si="110"/>
        <v>#NUM!</v>
      </c>
      <c r="X1223" s="3" t="str">
        <f t="shared" si="111"/>
        <v/>
      </c>
    </row>
    <row r="1224" spans="14:24" ht="14.5" customHeight="1">
      <c r="N1224">
        <v>1221</v>
      </c>
      <c r="O1224" s="4">
        <v>24000</v>
      </c>
      <c r="P1224" s="3" t="s">
        <v>2415</v>
      </c>
      <c r="Q1224" s="3" t="s">
        <v>651</v>
      </c>
      <c r="R1224" s="3" t="s">
        <v>279</v>
      </c>
      <c r="S1224" s="3" t="s">
        <v>2414</v>
      </c>
      <c r="T1224" s="3" t="str">
        <f t="shared" si="108"/>
        <v>ท่าไข่เมืองฉะเชิงเทราฉะเชิงเทรา</v>
      </c>
      <c r="U1224" s="3" t="s">
        <v>2175</v>
      </c>
      <c r="V1224" s="3" t="str">
        <f t="shared" si="109"/>
        <v/>
      </c>
      <c r="W1224" s="3" t="e">
        <f t="shared" si="110"/>
        <v>#NUM!</v>
      </c>
      <c r="X1224" s="3" t="str">
        <f t="shared" si="111"/>
        <v/>
      </c>
    </row>
    <row r="1225" spans="14:24" ht="14.5" customHeight="1">
      <c r="N1225">
        <v>1222</v>
      </c>
      <c r="O1225" s="4">
        <v>24000</v>
      </c>
      <c r="P1225" s="3" t="s">
        <v>881</v>
      </c>
      <c r="Q1225" s="3" t="s">
        <v>651</v>
      </c>
      <c r="R1225" s="3" t="s">
        <v>279</v>
      </c>
      <c r="S1225" s="3" t="s">
        <v>2414</v>
      </c>
      <c r="T1225" s="3" t="str">
        <f t="shared" si="108"/>
        <v>บ้านใหม่เมืองฉะเชิงเทราฉะเชิงเทรา</v>
      </c>
      <c r="U1225" s="3" t="s">
        <v>2175</v>
      </c>
      <c r="V1225" s="3" t="str">
        <f t="shared" si="109"/>
        <v/>
      </c>
      <c r="W1225" s="3" t="e">
        <f t="shared" si="110"/>
        <v>#NUM!</v>
      </c>
      <c r="X1225" s="3" t="str">
        <f t="shared" si="111"/>
        <v/>
      </c>
    </row>
    <row r="1226" spans="14:24" ht="14.5" customHeight="1">
      <c r="N1226">
        <v>1223</v>
      </c>
      <c r="O1226" s="4">
        <v>24000</v>
      </c>
      <c r="P1226" s="3" t="s">
        <v>2416</v>
      </c>
      <c r="Q1226" s="3" t="s">
        <v>651</v>
      </c>
      <c r="R1226" s="3" t="s">
        <v>279</v>
      </c>
      <c r="S1226" s="3" t="s">
        <v>2414</v>
      </c>
      <c r="T1226" s="3" t="str">
        <f t="shared" si="108"/>
        <v>คลองนาเมืองฉะเชิงเทราฉะเชิงเทรา</v>
      </c>
      <c r="U1226" s="3" t="s">
        <v>2175</v>
      </c>
      <c r="V1226" s="3" t="str">
        <f t="shared" si="109"/>
        <v/>
      </c>
      <c r="W1226" s="3" t="e">
        <f t="shared" si="110"/>
        <v>#NUM!</v>
      </c>
      <c r="X1226" s="3" t="str">
        <f t="shared" si="111"/>
        <v/>
      </c>
    </row>
    <row r="1227" spans="14:24" ht="14.5" customHeight="1">
      <c r="N1227">
        <v>1224</v>
      </c>
      <c r="O1227" s="4">
        <v>24000</v>
      </c>
      <c r="P1227" s="3" t="s">
        <v>2417</v>
      </c>
      <c r="Q1227" s="3" t="s">
        <v>651</v>
      </c>
      <c r="R1227" s="3" t="s">
        <v>279</v>
      </c>
      <c r="S1227" s="3" t="s">
        <v>2414</v>
      </c>
      <c r="T1227" s="3" t="str">
        <f t="shared" si="108"/>
        <v>บางตีนเป็ดเมืองฉะเชิงเทราฉะเชิงเทรา</v>
      </c>
      <c r="U1227" s="3" t="s">
        <v>2175</v>
      </c>
      <c r="V1227" s="3" t="str">
        <f t="shared" si="109"/>
        <v/>
      </c>
      <c r="W1227" s="3" t="e">
        <f t="shared" si="110"/>
        <v>#NUM!</v>
      </c>
      <c r="X1227" s="3" t="str">
        <f t="shared" si="111"/>
        <v/>
      </c>
    </row>
    <row r="1228" spans="14:24" ht="14.5" customHeight="1">
      <c r="N1228">
        <v>1225</v>
      </c>
      <c r="O1228" s="4">
        <v>24000</v>
      </c>
      <c r="P1228" s="3" t="s">
        <v>660</v>
      </c>
      <c r="Q1228" s="3" t="s">
        <v>651</v>
      </c>
      <c r="R1228" s="3" t="s">
        <v>279</v>
      </c>
      <c r="S1228" s="3" t="s">
        <v>2414</v>
      </c>
      <c r="T1228" s="3" t="str">
        <f t="shared" si="108"/>
        <v>บางไผ่เมืองฉะเชิงเทราฉะเชิงเทรา</v>
      </c>
      <c r="U1228" s="3" t="s">
        <v>2175</v>
      </c>
      <c r="V1228" s="3" t="str">
        <f t="shared" si="109"/>
        <v/>
      </c>
      <c r="W1228" s="3" t="e">
        <f t="shared" si="110"/>
        <v>#NUM!</v>
      </c>
      <c r="X1228" s="3" t="str">
        <f t="shared" si="111"/>
        <v/>
      </c>
    </row>
    <row r="1229" spans="14:24" ht="14.5" customHeight="1">
      <c r="N1229">
        <v>1226</v>
      </c>
      <c r="O1229" s="4">
        <v>24000</v>
      </c>
      <c r="P1229" s="3" t="s">
        <v>2418</v>
      </c>
      <c r="Q1229" s="3" t="s">
        <v>651</v>
      </c>
      <c r="R1229" s="3" t="s">
        <v>279</v>
      </c>
      <c r="S1229" s="3" t="s">
        <v>2414</v>
      </c>
      <c r="T1229" s="3" t="str">
        <f t="shared" si="108"/>
        <v>คลองจุกกระเฌอเมืองฉะเชิงเทราฉะเชิงเทรา</v>
      </c>
      <c r="U1229" s="3" t="s">
        <v>2175</v>
      </c>
      <c r="V1229" s="3" t="str">
        <f t="shared" si="109"/>
        <v/>
      </c>
      <c r="W1229" s="3" t="e">
        <f t="shared" si="110"/>
        <v>#NUM!</v>
      </c>
      <c r="X1229" s="3" t="str">
        <f t="shared" si="111"/>
        <v/>
      </c>
    </row>
    <row r="1230" spans="14:24" ht="14.5" customHeight="1">
      <c r="N1230">
        <v>1227</v>
      </c>
      <c r="O1230" s="4">
        <v>24000</v>
      </c>
      <c r="P1230" s="3" t="s">
        <v>773</v>
      </c>
      <c r="Q1230" s="3" t="s">
        <v>651</v>
      </c>
      <c r="R1230" s="3" t="s">
        <v>279</v>
      </c>
      <c r="S1230" s="3" t="s">
        <v>2414</v>
      </c>
      <c r="T1230" s="3" t="str">
        <f t="shared" si="108"/>
        <v>บางแก้วเมืองฉะเชิงเทราฉะเชิงเทรา</v>
      </c>
      <c r="U1230" s="3" t="s">
        <v>2175</v>
      </c>
      <c r="V1230" s="3" t="str">
        <f t="shared" si="109"/>
        <v/>
      </c>
      <c r="W1230" s="3" t="e">
        <f t="shared" si="110"/>
        <v>#NUM!</v>
      </c>
      <c r="X1230" s="3" t="str">
        <f t="shared" si="111"/>
        <v/>
      </c>
    </row>
    <row r="1231" spans="14:24" ht="14.5" customHeight="1">
      <c r="N1231">
        <v>1228</v>
      </c>
      <c r="O1231" s="4">
        <v>24000</v>
      </c>
      <c r="P1231" s="3" t="s">
        <v>2419</v>
      </c>
      <c r="Q1231" s="3" t="s">
        <v>651</v>
      </c>
      <c r="R1231" s="3" t="s">
        <v>279</v>
      </c>
      <c r="S1231" s="3" t="s">
        <v>2414</v>
      </c>
      <c r="T1231" s="3" t="str">
        <f t="shared" si="108"/>
        <v>บางขวัญเมืองฉะเชิงเทราฉะเชิงเทรา</v>
      </c>
      <c r="U1231" s="3" t="s">
        <v>2175</v>
      </c>
      <c r="V1231" s="3" t="str">
        <f t="shared" si="109"/>
        <v/>
      </c>
      <c r="W1231" s="3" t="e">
        <f t="shared" si="110"/>
        <v>#NUM!</v>
      </c>
      <c r="X1231" s="3" t="str">
        <f t="shared" si="111"/>
        <v/>
      </c>
    </row>
    <row r="1232" spans="14:24" ht="14.5" customHeight="1">
      <c r="N1232">
        <v>1229</v>
      </c>
      <c r="O1232" s="4">
        <v>24000</v>
      </c>
      <c r="P1232" s="3" t="s">
        <v>2420</v>
      </c>
      <c r="Q1232" s="3" t="s">
        <v>651</v>
      </c>
      <c r="R1232" s="3" t="s">
        <v>279</v>
      </c>
      <c r="S1232" s="3" t="s">
        <v>2414</v>
      </c>
      <c r="T1232" s="3" t="str">
        <f t="shared" si="108"/>
        <v>คลองนครเนื่องเขตเมืองฉะเชิงเทราฉะเชิงเทรา</v>
      </c>
      <c r="U1232" s="3" t="s">
        <v>2175</v>
      </c>
      <c r="V1232" s="3" t="str">
        <f t="shared" si="109"/>
        <v/>
      </c>
      <c r="W1232" s="3" t="e">
        <f t="shared" si="110"/>
        <v>#NUM!</v>
      </c>
      <c r="X1232" s="3" t="str">
        <f t="shared" si="111"/>
        <v/>
      </c>
    </row>
    <row r="1233" spans="14:24" ht="14.5" customHeight="1">
      <c r="N1233">
        <v>1230</v>
      </c>
      <c r="O1233" s="4">
        <v>24000</v>
      </c>
      <c r="P1233" s="3" t="s">
        <v>1986</v>
      </c>
      <c r="Q1233" s="3" t="s">
        <v>651</v>
      </c>
      <c r="R1233" s="3" t="s">
        <v>279</v>
      </c>
      <c r="S1233" s="3" t="s">
        <v>2414</v>
      </c>
      <c r="T1233" s="3" t="str">
        <f t="shared" si="108"/>
        <v>วังตะเคียนเมืองฉะเชิงเทราฉะเชิงเทรา</v>
      </c>
      <c r="U1233" s="3" t="s">
        <v>2175</v>
      </c>
      <c r="V1233" s="3" t="str">
        <f t="shared" si="109"/>
        <v/>
      </c>
      <c r="W1233" s="3" t="e">
        <f t="shared" si="110"/>
        <v>#NUM!</v>
      </c>
      <c r="X1233" s="3" t="str">
        <f t="shared" si="111"/>
        <v/>
      </c>
    </row>
    <row r="1234" spans="14:24" ht="14.5" customHeight="1">
      <c r="N1234">
        <v>1231</v>
      </c>
      <c r="O1234" s="4">
        <v>24000</v>
      </c>
      <c r="P1234" s="3" t="s">
        <v>2421</v>
      </c>
      <c r="Q1234" s="3" t="s">
        <v>651</v>
      </c>
      <c r="R1234" s="3" t="s">
        <v>279</v>
      </c>
      <c r="S1234" s="3" t="s">
        <v>2414</v>
      </c>
      <c r="T1234" s="3" t="str">
        <f t="shared" si="108"/>
        <v>โสธรเมืองฉะเชิงเทราฉะเชิงเทรา</v>
      </c>
      <c r="U1234" s="3" t="s">
        <v>2175</v>
      </c>
      <c r="V1234" s="3" t="str">
        <f t="shared" si="109"/>
        <v/>
      </c>
      <c r="W1234" s="3" t="e">
        <f t="shared" si="110"/>
        <v>#NUM!</v>
      </c>
      <c r="X1234" s="3" t="str">
        <f t="shared" si="111"/>
        <v/>
      </c>
    </row>
    <row r="1235" spans="14:24" ht="14.5" customHeight="1">
      <c r="N1235">
        <v>1232</v>
      </c>
      <c r="O1235" s="4">
        <v>24000</v>
      </c>
      <c r="P1235" s="3" t="s">
        <v>2241</v>
      </c>
      <c r="Q1235" s="3" t="s">
        <v>651</v>
      </c>
      <c r="R1235" s="3" t="s">
        <v>279</v>
      </c>
      <c r="S1235" s="3" t="s">
        <v>2414</v>
      </c>
      <c r="T1235" s="3" t="str">
        <f t="shared" si="108"/>
        <v>บางพระเมืองฉะเชิงเทราฉะเชิงเทรา</v>
      </c>
      <c r="U1235" s="3" t="s">
        <v>2175</v>
      </c>
      <c r="V1235" s="3" t="str">
        <f t="shared" si="109"/>
        <v/>
      </c>
      <c r="W1235" s="3" t="e">
        <f t="shared" si="110"/>
        <v>#NUM!</v>
      </c>
      <c r="X1235" s="3" t="str">
        <f t="shared" si="111"/>
        <v/>
      </c>
    </row>
    <row r="1236" spans="14:24" ht="14.5" customHeight="1">
      <c r="N1236">
        <v>1233</v>
      </c>
      <c r="O1236" s="4">
        <v>24000</v>
      </c>
      <c r="P1236" s="3" t="s">
        <v>2422</v>
      </c>
      <c r="Q1236" s="3" t="s">
        <v>651</v>
      </c>
      <c r="R1236" s="3" t="s">
        <v>279</v>
      </c>
      <c r="S1236" s="3" t="s">
        <v>2414</v>
      </c>
      <c r="T1236" s="3" t="str">
        <f t="shared" si="108"/>
        <v>บางกะไหเมืองฉะเชิงเทราฉะเชิงเทรา</v>
      </c>
      <c r="U1236" s="3" t="s">
        <v>2175</v>
      </c>
      <c r="V1236" s="3" t="str">
        <f t="shared" si="109"/>
        <v/>
      </c>
      <c r="W1236" s="3" t="e">
        <f t="shared" si="110"/>
        <v>#NUM!</v>
      </c>
      <c r="X1236" s="3" t="str">
        <f t="shared" si="111"/>
        <v/>
      </c>
    </row>
    <row r="1237" spans="14:24" ht="14.5" customHeight="1">
      <c r="N1237">
        <v>1234</v>
      </c>
      <c r="O1237" s="4">
        <v>24000</v>
      </c>
      <c r="P1237" s="3" t="s">
        <v>2423</v>
      </c>
      <c r="Q1237" s="3" t="s">
        <v>651</v>
      </c>
      <c r="R1237" s="3" t="s">
        <v>279</v>
      </c>
      <c r="S1237" s="3" t="s">
        <v>2414</v>
      </c>
      <c r="T1237" s="3" t="str">
        <f t="shared" si="108"/>
        <v>หนามแดงเมืองฉะเชิงเทราฉะเชิงเทรา</v>
      </c>
      <c r="U1237" s="3" t="s">
        <v>2175</v>
      </c>
      <c r="V1237" s="3" t="str">
        <f t="shared" si="109"/>
        <v/>
      </c>
      <c r="W1237" s="3" t="e">
        <f t="shared" si="110"/>
        <v>#NUM!</v>
      </c>
      <c r="X1237" s="3" t="str">
        <f t="shared" si="111"/>
        <v/>
      </c>
    </row>
    <row r="1238" spans="14:24" ht="14.5" customHeight="1">
      <c r="N1238">
        <v>1235</v>
      </c>
      <c r="O1238" s="4">
        <v>24000</v>
      </c>
      <c r="P1238" s="3" t="s">
        <v>2424</v>
      </c>
      <c r="Q1238" s="3" t="s">
        <v>651</v>
      </c>
      <c r="R1238" s="3" t="s">
        <v>279</v>
      </c>
      <c r="S1238" s="3" t="s">
        <v>2414</v>
      </c>
      <c r="T1238" s="3" t="str">
        <f t="shared" si="108"/>
        <v>คลองเปรงเมืองฉะเชิงเทราฉะเชิงเทรา</v>
      </c>
      <c r="U1238" s="3" t="s">
        <v>2175</v>
      </c>
      <c r="V1238" s="3" t="str">
        <f t="shared" si="109"/>
        <v/>
      </c>
      <c r="W1238" s="3" t="e">
        <f t="shared" si="110"/>
        <v>#NUM!</v>
      </c>
      <c r="X1238" s="3" t="str">
        <f t="shared" si="111"/>
        <v/>
      </c>
    </row>
    <row r="1239" spans="14:24" ht="14.5" customHeight="1">
      <c r="N1239">
        <v>1236</v>
      </c>
      <c r="O1239" s="4">
        <v>24000</v>
      </c>
      <c r="P1239" s="3" t="s">
        <v>2425</v>
      </c>
      <c r="Q1239" s="3" t="s">
        <v>651</v>
      </c>
      <c r="R1239" s="3" t="s">
        <v>279</v>
      </c>
      <c r="S1239" s="3" t="s">
        <v>2414</v>
      </c>
      <c r="T1239" s="3" t="str">
        <f t="shared" si="108"/>
        <v>คลองอุดมชลจรเมืองฉะเชิงเทราฉะเชิงเทรา</v>
      </c>
      <c r="U1239" s="3" t="s">
        <v>2175</v>
      </c>
      <c r="V1239" s="3" t="str">
        <f t="shared" si="109"/>
        <v/>
      </c>
      <c r="W1239" s="3" t="e">
        <f t="shared" si="110"/>
        <v>#NUM!</v>
      </c>
      <c r="X1239" s="3" t="str">
        <f t="shared" si="111"/>
        <v/>
      </c>
    </row>
    <row r="1240" spans="14:24" ht="14.5" customHeight="1">
      <c r="N1240">
        <v>1237</v>
      </c>
      <c r="O1240" s="4">
        <v>24000</v>
      </c>
      <c r="P1240" s="3" t="s">
        <v>2426</v>
      </c>
      <c r="Q1240" s="3" t="s">
        <v>651</v>
      </c>
      <c r="R1240" s="3" t="s">
        <v>279</v>
      </c>
      <c r="S1240" s="3" t="s">
        <v>2414</v>
      </c>
      <c r="T1240" s="3" t="str">
        <f t="shared" si="108"/>
        <v>คลองหลวงแพ่งเมืองฉะเชิงเทราฉะเชิงเทรา</v>
      </c>
      <c r="U1240" s="3" t="s">
        <v>2175</v>
      </c>
      <c r="V1240" s="3" t="str">
        <f t="shared" si="109"/>
        <v/>
      </c>
      <c r="W1240" s="3" t="e">
        <f t="shared" si="110"/>
        <v>#NUM!</v>
      </c>
      <c r="X1240" s="3" t="str">
        <f t="shared" si="111"/>
        <v/>
      </c>
    </row>
    <row r="1241" spans="14:24" ht="14.5" customHeight="1">
      <c r="N1241">
        <v>1238</v>
      </c>
      <c r="O1241" s="4">
        <v>24000</v>
      </c>
      <c r="P1241" s="3" t="s">
        <v>1039</v>
      </c>
      <c r="Q1241" s="3" t="s">
        <v>651</v>
      </c>
      <c r="R1241" s="3" t="s">
        <v>279</v>
      </c>
      <c r="S1241" s="3" t="s">
        <v>2414</v>
      </c>
      <c r="T1241" s="3" t="str">
        <f t="shared" si="108"/>
        <v>บางเตยเมืองฉะเชิงเทราฉะเชิงเทรา</v>
      </c>
      <c r="U1241" s="3" t="s">
        <v>2175</v>
      </c>
      <c r="V1241" s="3" t="str">
        <f t="shared" si="109"/>
        <v/>
      </c>
      <c r="W1241" s="3" t="e">
        <f t="shared" si="110"/>
        <v>#NUM!</v>
      </c>
      <c r="X1241" s="3" t="str">
        <f t="shared" si="111"/>
        <v/>
      </c>
    </row>
    <row r="1242" spans="14:24" ht="14.5" customHeight="1">
      <c r="N1242">
        <v>1239</v>
      </c>
      <c r="O1242" s="4">
        <v>24110</v>
      </c>
      <c r="P1242" s="3" t="s">
        <v>638</v>
      </c>
      <c r="Q1242" s="3" t="s">
        <v>638</v>
      </c>
      <c r="R1242" s="3" t="s">
        <v>279</v>
      </c>
      <c r="S1242" s="3" t="s">
        <v>2427</v>
      </c>
      <c r="T1242" s="3" t="str">
        <f t="shared" si="108"/>
        <v>บางคล้าบางคล้าฉะเชิงเทรา</v>
      </c>
      <c r="U1242" s="3" t="s">
        <v>2175</v>
      </c>
      <c r="V1242" s="3" t="str">
        <f t="shared" si="109"/>
        <v/>
      </c>
      <c r="W1242" s="3" t="e">
        <f t="shared" si="110"/>
        <v>#NUM!</v>
      </c>
      <c r="X1242" s="3" t="str">
        <f t="shared" si="111"/>
        <v/>
      </c>
    </row>
    <row r="1243" spans="14:24" ht="14.5" customHeight="1">
      <c r="N1243">
        <v>1240</v>
      </c>
      <c r="O1243" s="4">
        <v>24110</v>
      </c>
      <c r="P1243" s="3" t="s">
        <v>2428</v>
      </c>
      <c r="Q1243" s="3" t="s">
        <v>638</v>
      </c>
      <c r="R1243" s="3" t="s">
        <v>279</v>
      </c>
      <c r="S1243" s="3" t="s">
        <v>2427</v>
      </c>
      <c r="T1243" s="3" t="str">
        <f t="shared" si="108"/>
        <v>บางสวนบางคล้าฉะเชิงเทรา</v>
      </c>
      <c r="U1243" s="3" t="s">
        <v>2175</v>
      </c>
      <c r="V1243" s="3" t="str">
        <f t="shared" si="109"/>
        <v/>
      </c>
      <c r="W1243" s="3" t="e">
        <f t="shared" si="110"/>
        <v>#NUM!</v>
      </c>
      <c r="X1243" s="3" t="str">
        <f t="shared" si="111"/>
        <v/>
      </c>
    </row>
    <row r="1244" spans="14:24" ht="14.5" customHeight="1">
      <c r="N1244">
        <v>1241</v>
      </c>
      <c r="O1244" s="4">
        <v>24110</v>
      </c>
      <c r="P1244" s="3" t="s">
        <v>2429</v>
      </c>
      <c r="Q1244" s="3" t="s">
        <v>638</v>
      </c>
      <c r="R1244" s="3" t="s">
        <v>279</v>
      </c>
      <c r="S1244" s="3" t="s">
        <v>2427</v>
      </c>
      <c r="T1244" s="3" t="str">
        <f t="shared" si="108"/>
        <v>บางกระเจ็ดบางคล้าฉะเชิงเทรา</v>
      </c>
      <c r="U1244" s="3" t="s">
        <v>2175</v>
      </c>
      <c r="V1244" s="3" t="str">
        <f t="shared" si="109"/>
        <v/>
      </c>
      <c r="W1244" s="3" t="e">
        <f t="shared" si="110"/>
        <v>#NUM!</v>
      </c>
      <c r="X1244" s="3" t="str">
        <f t="shared" si="111"/>
        <v/>
      </c>
    </row>
    <row r="1245" spans="14:24" ht="14.5" customHeight="1">
      <c r="N1245">
        <v>1242</v>
      </c>
      <c r="O1245" s="4">
        <v>24110</v>
      </c>
      <c r="P1245" s="3" t="s">
        <v>725</v>
      </c>
      <c r="Q1245" s="3" t="s">
        <v>638</v>
      </c>
      <c r="R1245" s="3" t="s">
        <v>279</v>
      </c>
      <c r="S1245" s="3" t="s">
        <v>2427</v>
      </c>
      <c r="T1245" s="3" t="str">
        <f t="shared" si="108"/>
        <v>ปากน้ำบางคล้าฉะเชิงเทรา</v>
      </c>
      <c r="U1245" s="3" t="s">
        <v>2175</v>
      </c>
      <c r="V1245" s="3" t="str">
        <f t="shared" si="109"/>
        <v/>
      </c>
      <c r="W1245" s="3" t="e">
        <f t="shared" si="110"/>
        <v>#NUM!</v>
      </c>
      <c r="X1245" s="3" t="str">
        <f t="shared" si="111"/>
        <v/>
      </c>
    </row>
    <row r="1246" spans="14:24" ht="14.5" customHeight="1">
      <c r="N1246">
        <v>1243</v>
      </c>
      <c r="O1246" s="4">
        <v>24110</v>
      </c>
      <c r="P1246" s="3" t="s">
        <v>2430</v>
      </c>
      <c r="Q1246" s="3" t="s">
        <v>638</v>
      </c>
      <c r="R1246" s="3" t="s">
        <v>279</v>
      </c>
      <c r="S1246" s="3" t="s">
        <v>2427</v>
      </c>
      <c r="T1246" s="3" t="str">
        <f t="shared" si="108"/>
        <v>ท่าทองหลางบางคล้าฉะเชิงเทรา</v>
      </c>
      <c r="U1246" s="3" t="s">
        <v>2175</v>
      </c>
      <c r="V1246" s="3" t="str">
        <f t="shared" si="109"/>
        <v/>
      </c>
      <c r="W1246" s="3" t="e">
        <f t="shared" si="110"/>
        <v>#NUM!</v>
      </c>
      <c r="X1246" s="3" t="str">
        <f t="shared" si="111"/>
        <v/>
      </c>
    </row>
    <row r="1247" spans="14:24" ht="14.5" customHeight="1">
      <c r="N1247">
        <v>1244</v>
      </c>
      <c r="O1247" s="4">
        <v>24110</v>
      </c>
      <c r="P1247" s="3" t="s">
        <v>2431</v>
      </c>
      <c r="Q1247" s="3" t="s">
        <v>638</v>
      </c>
      <c r="R1247" s="3" t="s">
        <v>279</v>
      </c>
      <c r="S1247" s="3" t="s">
        <v>2427</v>
      </c>
      <c r="T1247" s="3" t="str">
        <f t="shared" si="108"/>
        <v>สาวชะโงกบางคล้าฉะเชิงเทรา</v>
      </c>
      <c r="U1247" s="3" t="s">
        <v>2175</v>
      </c>
      <c r="V1247" s="3" t="str">
        <f t="shared" si="109"/>
        <v/>
      </c>
      <c r="W1247" s="3" t="e">
        <f t="shared" si="110"/>
        <v>#NUM!</v>
      </c>
      <c r="X1247" s="3" t="str">
        <f t="shared" si="111"/>
        <v/>
      </c>
    </row>
    <row r="1248" spans="14:24" ht="14.5" customHeight="1">
      <c r="N1248">
        <v>1245</v>
      </c>
      <c r="O1248" s="4">
        <v>24110</v>
      </c>
      <c r="P1248" s="3" t="s">
        <v>2432</v>
      </c>
      <c r="Q1248" s="3" t="s">
        <v>638</v>
      </c>
      <c r="R1248" s="3" t="s">
        <v>279</v>
      </c>
      <c r="S1248" s="3" t="s">
        <v>2427</v>
      </c>
      <c r="T1248" s="3" t="str">
        <f t="shared" si="108"/>
        <v>เสม็ดเหนือบางคล้าฉะเชิงเทรา</v>
      </c>
      <c r="U1248" s="3" t="s">
        <v>2175</v>
      </c>
      <c r="V1248" s="3" t="str">
        <f t="shared" si="109"/>
        <v/>
      </c>
      <c r="W1248" s="3" t="e">
        <f t="shared" si="110"/>
        <v>#NUM!</v>
      </c>
      <c r="X1248" s="3" t="str">
        <f t="shared" si="111"/>
        <v/>
      </c>
    </row>
    <row r="1249" spans="14:24" ht="14.5" customHeight="1">
      <c r="N1249">
        <v>1246</v>
      </c>
      <c r="O1249" s="4">
        <v>24110</v>
      </c>
      <c r="P1249" s="3" t="s">
        <v>2433</v>
      </c>
      <c r="Q1249" s="3" t="s">
        <v>638</v>
      </c>
      <c r="R1249" s="3" t="s">
        <v>279</v>
      </c>
      <c r="S1249" s="3" t="s">
        <v>2427</v>
      </c>
      <c r="T1249" s="3" t="str">
        <f t="shared" si="108"/>
        <v>เสม็ดใต้บางคล้าฉะเชิงเทรา</v>
      </c>
      <c r="U1249" s="3" t="s">
        <v>2175</v>
      </c>
      <c r="V1249" s="3" t="str">
        <f t="shared" si="109"/>
        <v/>
      </c>
      <c r="W1249" s="3" t="e">
        <f t="shared" si="110"/>
        <v>#NUM!</v>
      </c>
      <c r="X1249" s="3" t="str">
        <f t="shared" si="111"/>
        <v/>
      </c>
    </row>
    <row r="1250" spans="14:24" ht="14.5" customHeight="1">
      <c r="N1250">
        <v>1247</v>
      </c>
      <c r="O1250" s="4">
        <v>24110</v>
      </c>
      <c r="P1250" s="3" t="s">
        <v>1051</v>
      </c>
      <c r="Q1250" s="3" t="s">
        <v>638</v>
      </c>
      <c r="R1250" s="3" t="s">
        <v>279</v>
      </c>
      <c r="S1250" s="3" t="s">
        <v>2427</v>
      </c>
      <c r="T1250" s="3" t="str">
        <f t="shared" si="108"/>
        <v>หัวไทรบางคล้าฉะเชิงเทรา</v>
      </c>
      <c r="U1250" s="3" t="s">
        <v>2175</v>
      </c>
      <c r="V1250" s="3" t="str">
        <f t="shared" si="109"/>
        <v/>
      </c>
      <c r="W1250" s="3" t="e">
        <f t="shared" si="110"/>
        <v>#NUM!</v>
      </c>
      <c r="X1250" s="3" t="str">
        <f t="shared" si="111"/>
        <v/>
      </c>
    </row>
    <row r="1251" spans="14:24" ht="14.5" customHeight="1">
      <c r="N1251">
        <v>1248</v>
      </c>
      <c r="O1251" s="4">
        <v>24150</v>
      </c>
      <c r="P1251" s="3" t="s">
        <v>640</v>
      </c>
      <c r="Q1251" s="3" t="s">
        <v>640</v>
      </c>
      <c r="R1251" s="3" t="s">
        <v>279</v>
      </c>
      <c r="S1251" s="3" t="s">
        <v>2434</v>
      </c>
      <c r="T1251" s="3" t="str">
        <f t="shared" si="108"/>
        <v>บางน้ำเปรี้ยวบางน้ำเปรี้ยวฉะเชิงเทรา</v>
      </c>
      <c r="U1251" s="3" t="s">
        <v>2175</v>
      </c>
      <c r="V1251" s="3" t="str">
        <f t="shared" si="109"/>
        <v/>
      </c>
      <c r="W1251" s="3" t="e">
        <f t="shared" si="110"/>
        <v>#NUM!</v>
      </c>
      <c r="X1251" s="3" t="str">
        <f t="shared" si="111"/>
        <v/>
      </c>
    </row>
    <row r="1252" spans="14:24" ht="14.5" customHeight="1">
      <c r="N1252">
        <v>1249</v>
      </c>
      <c r="O1252" s="4">
        <v>24150</v>
      </c>
      <c r="P1252" s="3" t="s">
        <v>2435</v>
      </c>
      <c r="Q1252" s="3" t="s">
        <v>640</v>
      </c>
      <c r="R1252" s="3" t="s">
        <v>279</v>
      </c>
      <c r="S1252" s="3" t="s">
        <v>2434</v>
      </c>
      <c r="T1252" s="3" t="str">
        <f t="shared" si="108"/>
        <v>บางขนากบางน้ำเปรี้ยวฉะเชิงเทรา</v>
      </c>
      <c r="U1252" s="3" t="s">
        <v>2175</v>
      </c>
      <c r="V1252" s="3" t="str">
        <f t="shared" si="109"/>
        <v/>
      </c>
      <c r="W1252" s="3" t="e">
        <f t="shared" si="110"/>
        <v>#NUM!</v>
      </c>
      <c r="X1252" s="3" t="str">
        <f t="shared" si="111"/>
        <v/>
      </c>
    </row>
    <row r="1253" spans="14:24" ht="14.5" customHeight="1">
      <c r="N1253">
        <v>1250</v>
      </c>
      <c r="O1253" s="4">
        <v>24150</v>
      </c>
      <c r="P1253" s="3" t="s">
        <v>2436</v>
      </c>
      <c r="Q1253" s="3" t="s">
        <v>640</v>
      </c>
      <c r="R1253" s="3" t="s">
        <v>279</v>
      </c>
      <c r="S1253" s="3" t="s">
        <v>2434</v>
      </c>
      <c r="T1253" s="3" t="str">
        <f t="shared" si="108"/>
        <v>สิงโตทองบางน้ำเปรี้ยวฉะเชิงเทรา</v>
      </c>
      <c r="U1253" s="3" t="s">
        <v>2175</v>
      </c>
      <c r="V1253" s="3" t="str">
        <f t="shared" si="109"/>
        <v/>
      </c>
      <c r="W1253" s="3" t="e">
        <f t="shared" si="110"/>
        <v>#NUM!</v>
      </c>
      <c r="X1253" s="3" t="str">
        <f t="shared" si="111"/>
        <v/>
      </c>
    </row>
    <row r="1254" spans="14:24" ht="14.5" customHeight="1">
      <c r="N1254">
        <v>1251</v>
      </c>
      <c r="O1254" s="4">
        <v>24150</v>
      </c>
      <c r="P1254" s="3" t="s">
        <v>2437</v>
      </c>
      <c r="Q1254" s="3" t="s">
        <v>640</v>
      </c>
      <c r="R1254" s="3" t="s">
        <v>279</v>
      </c>
      <c r="S1254" s="3" t="s">
        <v>2434</v>
      </c>
      <c r="T1254" s="3" t="str">
        <f t="shared" si="108"/>
        <v>หมอนทองบางน้ำเปรี้ยวฉะเชิงเทรา</v>
      </c>
      <c r="U1254" s="3" t="s">
        <v>2175</v>
      </c>
      <c r="V1254" s="3" t="str">
        <f t="shared" si="109"/>
        <v/>
      </c>
      <c r="W1254" s="3" t="e">
        <f t="shared" si="110"/>
        <v>#NUM!</v>
      </c>
      <c r="X1254" s="3" t="str">
        <f t="shared" si="111"/>
        <v/>
      </c>
    </row>
    <row r="1255" spans="14:24" ht="14.5" customHeight="1">
      <c r="N1255">
        <v>1252</v>
      </c>
      <c r="O1255" s="4">
        <v>24170</v>
      </c>
      <c r="P1255" s="3" t="s">
        <v>991</v>
      </c>
      <c r="Q1255" s="3" t="s">
        <v>640</v>
      </c>
      <c r="R1255" s="3" t="s">
        <v>279</v>
      </c>
      <c r="S1255" s="3" t="s">
        <v>2434</v>
      </c>
      <c r="T1255" s="3" t="str">
        <f t="shared" si="108"/>
        <v>บึงน้ำรักษ์บางน้ำเปรี้ยวฉะเชิงเทรา</v>
      </c>
      <c r="U1255" s="3" t="s">
        <v>2175</v>
      </c>
      <c r="V1255" s="3" t="str">
        <f t="shared" si="109"/>
        <v/>
      </c>
      <c r="W1255" s="3" t="e">
        <f t="shared" si="110"/>
        <v>#NUM!</v>
      </c>
      <c r="X1255" s="3" t="str">
        <f t="shared" si="111"/>
        <v/>
      </c>
    </row>
    <row r="1256" spans="14:24" ht="14.5" customHeight="1">
      <c r="N1256">
        <v>1253</v>
      </c>
      <c r="O1256" s="4">
        <v>24170</v>
      </c>
      <c r="P1256" s="3" t="s">
        <v>2438</v>
      </c>
      <c r="Q1256" s="3" t="s">
        <v>640</v>
      </c>
      <c r="R1256" s="3" t="s">
        <v>279</v>
      </c>
      <c r="S1256" s="3" t="s">
        <v>2434</v>
      </c>
      <c r="T1256" s="3" t="str">
        <f t="shared" si="108"/>
        <v>ดอนเกาะกาบางน้ำเปรี้ยวฉะเชิงเทรา</v>
      </c>
      <c r="U1256" s="3" t="s">
        <v>2175</v>
      </c>
      <c r="V1256" s="3" t="str">
        <f t="shared" si="109"/>
        <v/>
      </c>
      <c r="W1256" s="3" t="e">
        <f t="shared" si="110"/>
        <v>#NUM!</v>
      </c>
      <c r="X1256" s="3" t="str">
        <f t="shared" si="111"/>
        <v/>
      </c>
    </row>
    <row r="1257" spans="14:24" ht="14.5" customHeight="1">
      <c r="N1257">
        <v>1254</v>
      </c>
      <c r="O1257" s="4">
        <v>24150</v>
      </c>
      <c r="P1257" s="3" t="s">
        <v>2439</v>
      </c>
      <c r="Q1257" s="3" t="s">
        <v>640</v>
      </c>
      <c r="R1257" s="3" t="s">
        <v>279</v>
      </c>
      <c r="S1257" s="3" t="s">
        <v>2434</v>
      </c>
      <c r="T1257" s="3" t="str">
        <f t="shared" si="108"/>
        <v>โยธะกาบางน้ำเปรี้ยวฉะเชิงเทรา</v>
      </c>
      <c r="U1257" s="3" t="s">
        <v>2175</v>
      </c>
      <c r="V1257" s="3" t="str">
        <f t="shared" si="109"/>
        <v/>
      </c>
      <c r="W1257" s="3" t="e">
        <f t="shared" si="110"/>
        <v>#NUM!</v>
      </c>
      <c r="X1257" s="3" t="str">
        <f t="shared" si="111"/>
        <v/>
      </c>
    </row>
    <row r="1258" spans="14:24" ht="14.5" customHeight="1">
      <c r="N1258">
        <v>1255</v>
      </c>
      <c r="O1258" s="4">
        <v>24170</v>
      </c>
      <c r="P1258" s="3" t="s">
        <v>2440</v>
      </c>
      <c r="Q1258" s="3" t="s">
        <v>640</v>
      </c>
      <c r="R1258" s="3" t="s">
        <v>279</v>
      </c>
      <c r="S1258" s="3" t="s">
        <v>2434</v>
      </c>
      <c r="T1258" s="3" t="str">
        <f t="shared" si="108"/>
        <v>ดอนฉิมพลีบางน้ำเปรี้ยวฉะเชิงเทรา</v>
      </c>
      <c r="U1258" s="3" t="s">
        <v>2175</v>
      </c>
      <c r="V1258" s="3" t="str">
        <f t="shared" si="109"/>
        <v/>
      </c>
      <c r="W1258" s="3" t="e">
        <f t="shared" si="110"/>
        <v>#NUM!</v>
      </c>
      <c r="X1258" s="3" t="str">
        <f t="shared" si="111"/>
        <v/>
      </c>
    </row>
    <row r="1259" spans="14:24" ht="14.5" customHeight="1">
      <c r="N1259">
        <v>1256</v>
      </c>
      <c r="O1259" s="4">
        <v>24000</v>
      </c>
      <c r="P1259" s="3" t="s">
        <v>1441</v>
      </c>
      <c r="Q1259" s="3" t="s">
        <v>640</v>
      </c>
      <c r="R1259" s="3" t="s">
        <v>279</v>
      </c>
      <c r="S1259" s="3" t="s">
        <v>2434</v>
      </c>
      <c r="T1259" s="3" t="str">
        <f t="shared" si="108"/>
        <v>ศาลาแดงบางน้ำเปรี้ยวฉะเชิงเทรา</v>
      </c>
      <c r="U1259" s="3" t="s">
        <v>2175</v>
      </c>
      <c r="V1259" s="3" t="str">
        <f t="shared" si="109"/>
        <v/>
      </c>
      <c r="W1259" s="3" t="e">
        <f t="shared" si="110"/>
        <v>#NUM!</v>
      </c>
      <c r="X1259" s="3" t="str">
        <f t="shared" si="111"/>
        <v/>
      </c>
    </row>
    <row r="1260" spans="14:24" ht="14.5" customHeight="1">
      <c r="N1260">
        <v>1257</v>
      </c>
      <c r="O1260" s="4">
        <v>24150</v>
      </c>
      <c r="P1260" s="3" t="s">
        <v>2441</v>
      </c>
      <c r="Q1260" s="3" t="s">
        <v>640</v>
      </c>
      <c r="R1260" s="3" t="s">
        <v>279</v>
      </c>
      <c r="S1260" s="3" t="s">
        <v>2434</v>
      </c>
      <c r="T1260" s="3" t="str">
        <f t="shared" si="108"/>
        <v>โพรงอากาศบางน้ำเปรี้ยวฉะเชิงเทรา</v>
      </c>
      <c r="U1260" s="3" t="s">
        <v>2175</v>
      </c>
      <c r="V1260" s="3" t="str">
        <f t="shared" si="109"/>
        <v/>
      </c>
      <c r="W1260" s="3" t="e">
        <f t="shared" si="110"/>
        <v>#NUM!</v>
      </c>
      <c r="X1260" s="3" t="str">
        <f t="shared" si="111"/>
        <v/>
      </c>
    </row>
    <row r="1261" spans="14:24" ht="14.5" customHeight="1">
      <c r="N1261">
        <v>1258</v>
      </c>
      <c r="O1261" s="4">
        <v>24130</v>
      </c>
      <c r="P1261" s="3" t="s">
        <v>642</v>
      </c>
      <c r="Q1261" s="3" t="s">
        <v>642</v>
      </c>
      <c r="R1261" s="3" t="s">
        <v>279</v>
      </c>
      <c r="S1261" s="3" t="s">
        <v>2442</v>
      </c>
      <c r="T1261" s="3" t="str">
        <f t="shared" si="108"/>
        <v>บางปะกงบางปะกงฉะเชิงเทรา</v>
      </c>
      <c r="U1261" s="3" t="s">
        <v>2175</v>
      </c>
      <c r="V1261" s="3" t="str">
        <f t="shared" si="109"/>
        <v/>
      </c>
      <c r="W1261" s="3" t="e">
        <f t="shared" si="110"/>
        <v>#NUM!</v>
      </c>
      <c r="X1261" s="3" t="str">
        <f t="shared" si="111"/>
        <v/>
      </c>
    </row>
    <row r="1262" spans="14:24" ht="14.5" customHeight="1">
      <c r="N1262">
        <v>1259</v>
      </c>
      <c r="O1262" s="4">
        <v>24130</v>
      </c>
      <c r="P1262" s="3" t="s">
        <v>2443</v>
      </c>
      <c r="Q1262" s="3" t="s">
        <v>642</v>
      </c>
      <c r="R1262" s="3" t="s">
        <v>279</v>
      </c>
      <c r="S1262" s="3" t="s">
        <v>2442</v>
      </c>
      <c r="T1262" s="3" t="str">
        <f t="shared" si="108"/>
        <v>ท่าสะอ้านบางปะกงฉะเชิงเทรา</v>
      </c>
      <c r="U1262" s="3" t="s">
        <v>2175</v>
      </c>
      <c r="V1262" s="3" t="str">
        <f t="shared" si="109"/>
        <v/>
      </c>
      <c r="W1262" s="3" t="e">
        <f t="shared" si="110"/>
        <v>#NUM!</v>
      </c>
      <c r="X1262" s="3" t="str">
        <f t="shared" si="111"/>
        <v/>
      </c>
    </row>
    <row r="1263" spans="14:24" ht="14.5" customHeight="1">
      <c r="N1263">
        <v>1260</v>
      </c>
      <c r="O1263" s="4">
        <v>24180</v>
      </c>
      <c r="P1263" s="3" t="s">
        <v>2444</v>
      </c>
      <c r="Q1263" s="3" t="s">
        <v>642</v>
      </c>
      <c r="R1263" s="3" t="s">
        <v>279</v>
      </c>
      <c r="S1263" s="3" t="s">
        <v>2442</v>
      </c>
      <c r="T1263" s="3" t="str">
        <f t="shared" si="108"/>
        <v>บางวัวบางปะกงฉะเชิงเทรา</v>
      </c>
      <c r="U1263" s="3" t="s">
        <v>2175</v>
      </c>
      <c r="V1263" s="3" t="str">
        <f t="shared" si="109"/>
        <v/>
      </c>
      <c r="W1263" s="3" t="e">
        <f t="shared" si="110"/>
        <v>#NUM!</v>
      </c>
      <c r="X1263" s="3" t="str">
        <f t="shared" si="111"/>
        <v/>
      </c>
    </row>
    <row r="1264" spans="14:24" ht="14.5" customHeight="1">
      <c r="N1264">
        <v>1261</v>
      </c>
      <c r="O1264" s="4">
        <v>24180</v>
      </c>
      <c r="P1264" s="3" t="s">
        <v>2445</v>
      </c>
      <c r="Q1264" s="3" t="s">
        <v>642</v>
      </c>
      <c r="R1264" s="3" t="s">
        <v>279</v>
      </c>
      <c r="S1264" s="3" t="s">
        <v>2442</v>
      </c>
      <c r="T1264" s="3" t="str">
        <f t="shared" si="108"/>
        <v>บางสมัครบางปะกงฉะเชิงเทรา</v>
      </c>
      <c r="U1264" s="3" t="s">
        <v>2175</v>
      </c>
      <c r="V1264" s="3" t="str">
        <f t="shared" si="109"/>
        <v/>
      </c>
      <c r="W1264" s="3" t="e">
        <f t="shared" si="110"/>
        <v>#NUM!</v>
      </c>
      <c r="X1264" s="3" t="str">
        <f t="shared" si="111"/>
        <v/>
      </c>
    </row>
    <row r="1265" spans="14:24" ht="14.5" customHeight="1">
      <c r="N1265">
        <v>1262</v>
      </c>
      <c r="O1265" s="4">
        <v>24130</v>
      </c>
      <c r="P1265" s="3" t="s">
        <v>2446</v>
      </c>
      <c r="Q1265" s="3" t="s">
        <v>642</v>
      </c>
      <c r="R1265" s="3" t="s">
        <v>279</v>
      </c>
      <c r="S1265" s="3" t="s">
        <v>2442</v>
      </c>
      <c r="T1265" s="3" t="str">
        <f t="shared" si="108"/>
        <v>บางผึ้งบางปะกงฉะเชิงเทรา</v>
      </c>
      <c r="U1265" s="3" t="s">
        <v>2175</v>
      </c>
      <c r="V1265" s="3" t="str">
        <f t="shared" si="109"/>
        <v/>
      </c>
      <c r="W1265" s="3" t="e">
        <f t="shared" si="110"/>
        <v>#NUM!</v>
      </c>
      <c r="X1265" s="3" t="str">
        <f t="shared" si="111"/>
        <v/>
      </c>
    </row>
    <row r="1266" spans="14:24" ht="14.5" customHeight="1">
      <c r="N1266">
        <v>1263</v>
      </c>
      <c r="O1266" s="4">
        <v>24180</v>
      </c>
      <c r="P1266" s="3" t="s">
        <v>2447</v>
      </c>
      <c r="Q1266" s="3" t="s">
        <v>642</v>
      </c>
      <c r="R1266" s="3" t="s">
        <v>279</v>
      </c>
      <c r="S1266" s="3" t="s">
        <v>2442</v>
      </c>
      <c r="T1266" s="3" t="str">
        <f t="shared" si="108"/>
        <v>บางเกลือบางปะกงฉะเชิงเทรา</v>
      </c>
      <c r="U1266" s="3" t="s">
        <v>2175</v>
      </c>
      <c r="V1266" s="3" t="str">
        <f t="shared" si="109"/>
        <v/>
      </c>
      <c r="W1266" s="3" t="e">
        <f t="shared" si="110"/>
        <v>#NUM!</v>
      </c>
      <c r="X1266" s="3" t="str">
        <f t="shared" si="111"/>
        <v/>
      </c>
    </row>
    <row r="1267" spans="14:24" ht="14.5" customHeight="1">
      <c r="N1267">
        <v>1264</v>
      </c>
      <c r="O1267" s="4">
        <v>24130</v>
      </c>
      <c r="P1267" s="3" t="s">
        <v>2448</v>
      </c>
      <c r="Q1267" s="3" t="s">
        <v>642</v>
      </c>
      <c r="R1267" s="3" t="s">
        <v>279</v>
      </c>
      <c r="S1267" s="3" t="s">
        <v>2442</v>
      </c>
      <c r="T1267" s="3" t="str">
        <f t="shared" si="108"/>
        <v>สองคลองบางปะกงฉะเชิงเทรา</v>
      </c>
      <c r="U1267" s="3" t="s">
        <v>2175</v>
      </c>
      <c r="V1267" s="3" t="str">
        <f t="shared" si="109"/>
        <v/>
      </c>
      <c r="W1267" s="3" t="e">
        <f t="shared" si="110"/>
        <v>#NUM!</v>
      </c>
      <c r="X1267" s="3" t="str">
        <f t="shared" si="111"/>
        <v/>
      </c>
    </row>
    <row r="1268" spans="14:24" ht="14.5" customHeight="1">
      <c r="N1268">
        <v>1265</v>
      </c>
      <c r="O1268" s="4">
        <v>24130</v>
      </c>
      <c r="P1268" s="3" t="s">
        <v>325</v>
      </c>
      <c r="Q1268" s="3" t="s">
        <v>642</v>
      </c>
      <c r="R1268" s="3" t="s">
        <v>279</v>
      </c>
      <c r="S1268" s="3" t="s">
        <v>2442</v>
      </c>
      <c r="T1268" s="3" t="str">
        <f t="shared" si="108"/>
        <v>หนองจอกบางปะกงฉะเชิงเทรา</v>
      </c>
      <c r="U1268" s="3" t="s">
        <v>2175</v>
      </c>
      <c r="V1268" s="3" t="str">
        <f t="shared" si="109"/>
        <v/>
      </c>
      <c r="W1268" s="3" t="e">
        <f t="shared" si="110"/>
        <v>#NUM!</v>
      </c>
      <c r="X1268" s="3" t="str">
        <f t="shared" si="111"/>
        <v/>
      </c>
    </row>
    <row r="1269" spans="14:24" ht="14.5" customHeight="1">
      <c r="N1269">
        <v>1266</v>
      </c>
      <c r="O1269" s="4">
        <v>24180</v>
      </c>
      <c r="P1269" s="3" t="s">
        <v>2449</v>
      </c>
      <c r="Q1269" s="3" t="s">
        <v>642</v>
      </c>
      <c r="R1269" s="3" t="s">
        <v>279</v>
      </c>
      <c r="S1269" s="3" t="s">
        <v>2442</v>
      </c>
      <c r="T1269" s="3" t="str">
        <f t="shared" si="108"/>
        <v>พิมพาบางปะกงฉะเชิงเทรา</v>
      </c>
      <c r="U1269" s="3" t="s">
        <v>2175</v>
      </c>
      <c r="V1269" s="3" t="str">
        <f t="shared" si="109"/>
        <v/>
      </c>
      <c r="W1269" s="3" t="e">
        <f t="shared" si="110"/>
        <v>#NUM!</v>
      </c>
      <c r="X1269" s="3" t="str">
        <f t="shared" si="111"/>
        <v/>
      </c>
    </row>
    <row r="1270" spans="14:24" ht="14.5" customHeight="1">
      <c r="N1270">
        <v>1267</v>
      </c>
      <c r="O1270" s="4">
        <v>24130</v>
      </c>
      <c r="P1270" s="3" t="s">
        <v>534</v>
      </c>
      <c r="Q1270" s="3" t="s">
        <v>642</v>
      </c>
      <c r="R1270" s="3" t="s">
        <v>279</v>
      </c>
      <c r="S1270" s="3" t="s">
        <v>2442</v>
      </c>
      <c r="T1270" s="3" t="str">
        <f t="shared" si="108"/>
        <v>ท่าข้ามบางปะกงฉะเชิงเทรา</v>
      </c>
      <c r="U1270" s="3" t="s">
        <v>2175</v>
      </c>
      <c r="V1270" s="3" t="str">
        <f t="shared" si="109"/>
        <v/>
      </c>
      <c r="W1270" s="3" t="e">
        <f t="shared" si="110"/>
        <v>#NUM!</v>
      </c>
      <c r="X1270" s="3" t="str">
        <f t="shared" si="111"/>
        <v/>
      </c>
    </row>
    <row r="1271" spans="14:24" ht="14.5" customHeight="1">
      <c r="N1271">
        <v>1268</v>
      </c>
      <c r="O1271" s="4">
        <v>24180</v>
      </c>
      <c r="P1271" s="3" t="s">
        <v>2450</v>
      </c>
      <c r="Q1271" s="3" t="s">
        <v>642</v>
      </c>
      <c r="R1271" s="3" t="s">
        <v>279</v>
      </c>
      <c r="S1271" s="3" t="s">
        <v>2442</v>
      </c>
      <c r="T1271" s="3" t="str">
        <f t="shared" si="108"/>
        <v>หอมศีลบางปะกงฉะเชิงเทรา</v>
      </c>
      <c r="U1271" s="3" t="s">
        <v>2175</v>
      </c>
      <c r="V1271" s="3" t="str">
        <f t="shared" si="109"/>
        <v/>
      </c>
      <c r="W1271" s="3" t="e">
        <f t="shared" si="110"/>
        <v>#NUM!</v>
      </c>
      <c r="X1271" s="3" t="str">
        <f t="shared" si="111"/>
        <v/>
      </c>
    </row>
    <row r="1272" spans="14:24" ht="14.5" customHeight="1">
      <c r="N1272">
        <v>1269</v>
      </c>
      <c r="O1272" s="4">
        <v>24130</v>
      </c>
      <c r="P1272" s="3" t="s">
        <v>2098</v>
      </c>
      <c r="Q1272" s="3" t="s">
        <v>642</v>
      </c>
      <c r="R1272" s="3" t="s">
        <v>279</v>
      </c>
      <c r="S1272" s="3" t="s">
        <v>2442</v>
      </c>
      <c r="T1272" s="3" t="str">
        <f t="shared" si="108"/>
        <v>เขาดินบางปะกงฉะเชิงเทรา</v>
      </c>
      <c r="U1272" s="3" t="s">
        <v>2175</v>
      </c>
      <c r="V1272" s="3" t="str">
        <f t="shared" si="109"/>
        <v/>
      </c>
      <c r="W1272" s="3" t="e">
        <f t="shared" si="110"/>
        <v>#NUM!</v>
      </c>
      <c r="X1272" s="3" t="str">
        <f t="shared" si="111"/>
        <v/>
      </c>
    </row>
    <row r="1273" spans="14:24" ht="14.5" customHeight="1">
      <c r="N1273">
        <v>1270</v>
      </c>
      <c r="O1273" s="4">
        <v>24140</v>
      </c>
      <c r="P1273" s="3" t="s">
        <v>644</v>
      </c>
      <c r="Q1273" s="3" t="s">
        <v>644</v>
      </c>
      <c r="R1273" s="3" t="s">
        <v>279</v>
      </c>
      <c r="S1273" s="3" t="s">
        <v>2451</v>
      </c>
      <c r="T1273" s="3" t="str">
        <f t="shared" si="108"/>
        <v>บ้านโพธิ์บ้านโพธิ์ฉะเชิงเทรา</v>
      </c>
      <c r="U1273" s="3" t="s">
        <v>2175</v>
      </c>
      <c r="V1273" s="3" t="str">
        <f t="shared" si="109"/>
        <v/>
      </c>
      <c r="W1273" s="3" t="e">
        <f t="shared" si="110"/>
        <v>#NUM!</v>
      </c>
      <c r="X1273" s="3" t="str">
        <f t="shared" si="111"/>
        <v/>
      </c>
    </row>
    <row r="1274" spans="14:24" ht="14.5" customHeight="1">
      <c r="N1274">
        <v>1271</v>
      </c>
      <c r="O1274" s="4">
        <v>24140</v>
      </c>
      <c r="P1274" s="3" t="s">
        <v>2452</v>
      </c>
      <c r="Q1274" s="3" t="s">
        <v>644</v>
      </c>
      <c r="R1274" s="3" t="s">
        <v>279</v>
      </c>
      <c r="S1274" s="3" t="s">
        <v>2451</v>
      </c>
      <c r="T1274" s="3" t="str">
        <f t="shared" si="108"/>
        <v>เกาะไร่บ้านโพธิ์ฉะเชิงเทรา</v>
      </c>
      <c r="U1274" s="3" t="s">
        <v>2175</v>
      </c>
      <c r="V1274" s="3" t="str">
        <f t="shared" si="109"/>
        <v/>
      </c>
      <c r="W1274" s="3" t="e">
        <f t="shared" si="110"/>
        <v>#NUM!</v>
      </c>
      <c r="X1274" s="3" t="str">
        <f t="shared" si="111"/>
        <v/>
      </c>
    </row>
    <row r="1275" spans="14:24" ht="14.5" customHeight="1">
      <c r="N1275">
        <v>1272</v>
      </c>
      <c r="O1275" s="4">
        <v>24140</v>
      </c>
      <c r="P1275" s="3" t="s">
        <v>2341</v>
      </c>
      <c r="Q1275" s="3" t="s">
        <v>644</v>
      </c>
      <c r="R1275" s="3" t="s">
        <v>279</v>
      </c>
      <c r="S1275" s="3" t="s">
        <v>2451</v>
      </c>
      <c r="T1275" s="3" t="str">
        <f t="shared" si="108"/>
        <v>คลองขุดบ้านโพธิ์ฉะเชิงเทรา</v>
      </c>
      <c r="U1275" s="3" t="s">
        <v>2175</v>
      </c>
      <c r="V1275" s="3" t="str">
        <f t="shared" si="109"/>
        <v/>
      </c>
      <c r="W1275" s="3" t="e">
        <f t="shared" si="110"/>
        <v>#NUM!</v>
      </c>
      <c r="X1275" s="3" t="str">
        <f t="shared" si="111"/>
        <v/>
      </c>
    </row>
    <row r="1276" spans="14:24" ht="14.5" customHeight="1">
      <c r="N1276">
        <v>1273</v>
      </c>
      <c r="O1276" s="4">
        <v>24140</v>
      </c>
      <c r="P1276" s="3" t="s">
        <v>2453</v>
      </c>
      <c r="Q1276" s="3" t="s">
        <v>644</v>
      </c>
      <c r="R1276" s="3" t="s">
        <v>279</v>
      </c>
      <c r="S1276" s="3" t="s">
        <v>2451</v>
      </c>
      <c r="T1276" s="3" t="str">
        <f t="shared" si="108"/>
        <v>คลองบ้านโพธิ์บ้านโพธิ์ฉะเชิงเทรา</v>
      </c>
      <c r="U1276" s="3" t="s">
        <v>2175</v>
      </c>
      <c r="V1276" s="3" t="str">
        <f t="shared" si="109"/>
        <v/>
      </c>
      <c r="W1276" s="3" t="e">
        <f t="shared" si="110"/>
        <v>#NUM!</v>
      </c>
      <c r="X1276" s="3" t="str">
        <f t="shared" si="111"/>
        <v/>
      </c>
    </row>
    <row r="1277" spans="14:24" ht="14.5" customHeight="1">
      <c r="N1277">
        <v>1274</v>
      </c>
      <c r="O1277" s="4">
        <v>24140</v>
      </c>
      <c r="P1277" s="3" t="s">
        <v>2454</v>
      </c>
      <c r="Q1277" s="3" t="s">
        <v>644</v>
      </c>
      <c r="R1277" s="3" t="s">
        <v>279</v>
      </c>
      <c r="S1277" s="3" t="s">
        <v>2451</v>
      </c>
      <c r="T1277" s="3" t="str">
        <f t="shared" si="108"/>
        <v>คลองประเวศบ้านโพธิ์ฉะเชิงเทรา</v>
      </c>
      <c r="U1277" s="3" t="s">
        <v>2175</v>
      </c>
      <c r="V1277" s="3" t="str">
        <f t="shared" si="109"/>
        <v/>
      </c>
      <c r="W1277" s="3" t="e">
        <f t="shared" si="110"/>
        <v>#NUM!</v>
      </c>
      <c r="X1277" s="3" t="str">
        <f t="shared" si="111"/>
        <v/>
      </c>
    </row>
    <row r="1278" spans="14:24" ht="14.5" customHeight="1">
      <c r="N1278">
        <v>1275</v>
      </c>
      <c r="O1278" s="4">
        <v>24140</v>
      </c>
      <c r="P1278" s="3" t="s">
        <v>2455</v>
      </c>
      <c r="Q1278" s="3" t="s">
        <v>644</v>
      </c>
      <c r="R1278" s="3" t="s">
        <v>279</v>
      </c>
      <c r="S1278" s="3" t="s">
        <v>2451</v>
      </c>
      <c r="T1278" s="3" t="str">
        <f t="shared" si="108"/>
        <v>ดอนทรายบ้านโพธิ์ฉะเชิงเทรา</v>
      </c>
      <c r="U1278" s="3" t="s">
        <v>2175</v>
      </c>
      <c r="V1278" s="3" t="str">
        <f t="shared" si="109"/>
        <v/>
      </c>
      <c r="W1278" s="3" t="e">
        <f t="shared" si="110"/>
        <v>#NUM!</v>
      </c>
      <c r="X1278" s="3" t="str">
        <f t="shared" si="111"/>
        <v/>
      </c>
    </row>
    <row r="1279" spans="14:24" ht="14.5" customHeight="1">
      <c r="N1279">
        <v>1276</v>
      </c>
      <c r="O1279" s="4">
        <v>24140</v>
      </c>
      <c r="P1279" s="3" t="s">
        <v>2456</v>
      </c>
      <c r="Q1279" s="3" t="s">
        <v>644</v>
      </c>
      <c r="R1279" s="3" t="s">
        <v>279</v>
      </c>
      <c r="S1279" s="3" t="s">
        <v>2451</v>
      </c>
      <c r="T1279" s="3" t="str">
        <f t="shared" si="108"/>
        <v>เทพราชบ้านโพธิ์ฉะเชิงเทรา</v>
      </c>
      <c r="U1279" s="3" t="s">
        <v>2175</v>
      </c>
      <c r="V1279" s="3" t="str">
        <f t="shared" si="109"/>
        <v/>
      </c>
      <c r="W1279" s="3" t="e">
        <f t="shared" si="110"/>
        <v>#NUM!</v>
      </c>
      <c r="X1279" s="3" t="str">
        <f t="shared" si="111"/>
        <v/>
      </c>
    </row>
    <row r="1280" spans="14:24" ht="14.5" customHeight="1">
      <c r="N1280">
        <v>1277</v>
      </c>
      <c r="O1280" s="4">
        <v>24140</v>
      </c>
      <c r="P1280" s="3" t="s">
        <v>2457</v>
      </c>
      <c r="Q1280" s="3" t="s">
        <v>644</v>
      </c>
      <c r="R1280" s="3" t="s">
        <v>279</v>
      </c>
      <c r="S1280" s="3" t="s">
        <v>2451</v>
      </c>
      <c r="T1280" s="3" t="str">
        <f t="shared" si="108"/>
        <v>ท่าพลับบ้านโพธิ์ฉะเชิงเทรา</v>
      </c>
      <c r="U1280" s="3" t="s">
        <v>2175</v>
      </c>
      <c r="V1280" s="3" t="str">
        <f t="shared" si="109"/>
        <v/>
      </c>
      <c r="W1280" s="3" t="e">
        <f t="shared" si="110"/>
        <v>#NUM!</v>
      </c>
      <c r="X1280" s="3" t="str">
        <f t="shared" si="111"/>
        <v/>
      </c>
    </row>
    <row r="1281" spans="14:24" ht="14.5" customHeight="1">
      <c r="N1281">
        <v>1278</v>
      </c>
      <c r="O1281" s="4">
        <v>24140</v>
      </c>
      <c r="P1281" s="3" t="s">
        <v>2458</v>
      </c>
      <c r="Q1281" s="3" t="s">
        <v>644</v>
      </c>
      <c r="R1281" s="3" t="s">
        <v>279</v>
      </c>
      <c r="S1281" s="3" t="s">
        <v>2451</v>
      </c>
      <c r="T1281" s="3" t="str">
        <f t="shared" si="108"/>
        <v>หนองตีนนกบ้านโพธิ์ฉะเชิงเทรา</v>
      </c>
      <c r="U1281" s="3" t="s">
        <v>2175</v>
      </c>
      <c r="V1281" s="3" t="str">
        <f t="shared" si="109"/>
        <v/>
      </c>
      <c r="W1281" s="3" t="e">
        <f t="shared" si="110"/>
        <v>#NUM!</v>
      </c>
      <c r="X1281" s="3" t="str">
        <f t="shared" si="111"/>
        <v/>
      </c>
    </row>
    <row r="1282" spans="14:24" ht="14.5" customHeight="1">
      <c r="N1282">
        <v>1279</v>
      </c>
      <c r="O1282" s="4">
        <v>24140</v>
      </c>
      <c r="P1282" s="3" t="s">
        <v>1081</v>
      </c>
      <c r="Q1282" s="3" t="s">
        <v>644</v>
      </c>
      <c r="R1282" s="3" t="s">
        <v>279</v>
      </c>
      <c r="S1282" s="3" t="s">
        <v>2451</v>
      </c>
      <c r="T1282" s="3" t="str">
        <f t="shared" si="108"/>
        <v>หนองบัวบ้านโพธิ์ฉะเชิงเทรา</v>
      </c>
      <c r="U1282" s="3" t="s">
        <v>2175</v>
      </c>
      <c r="V1282" s="3" t="str">
        <f t="shared" si="109"/>
        <v/>
      </c>
      <c r="W1282" s="3" t="e">
        <f t="shared" si="110"/>
        <v>#NUM!</v>
      </c>
      <c r="X1282" s="3" t="str">
        <f t="shared" si="111"/>
        <v/>
      </c>
    </row>
    <row r="1283" spans="14:24" ht="14.5" customHeight="1">
      <c r="N1283">
        <v>1280</v>
      </c>
      <c r="O1283" s="4">
        <v>24140</v>
      </c>
      <c r="P1283" s="3" t="s">
        <v>2459</v>
      </c>
      <c r="Q1283" s="3" t="s">
        <v>644</v>
      </c>
      <c r="R1283" s="3" t="s">
        <v>279</v>
      </c>
      <c r="S1283" s="3" t="s">
        <v>2451</v>
      </c>
      <c r="T1283" s="3" t="str">
        <f t="shared" si="108"/>
        <v>บางซ่อนบ้านโพธิ์ฉะเชิงเทรา</v>
      </c>
      <c r="U1283" s="3" t="s">
        <v>2175</v>
      </c>
      <c r="V1283" s="3" t="str">
        <f t="shared" si="109"/>
        <v/>
      </c>
      <c r="W1283" s="3" t="e">
        <f t="shared" si="110"/>
        <v>#NUM!</v>
      </c>
      <c r="X1283" s="3" t="str">
        <f t="shared" si="111"/>
        <v/>
      </c>
    </row>
    <row r="1284" spans="14:24" ht="14.5" customHeight="1">
      <c r="N1284">
        <v>1281</v>
      </c>
      <c r="O1284" s="4">
        <v>24140</v>
      </c>
      <c r="P1284" s="3" t="s">
        <v>2460</v>
      </c>
      <c r="Q1284" s="3" t="s">
        <v>644</v>
      </c>
      <c r="R1284" s="3" t="s">
        <v>279</v>
      </c>
      <c r="S1284" s="3" t="s">
        <v>2451</v>
      </c>
      <c r="T1284" s="3" t="str">
        <f t="shared" si="108"/>
        <v>บางกรูดบ้านโพธิ์ฉะเชิงเทรา</v>
      </c>
      <c r="U1284" s="3" t="s">
        <v>2175</v>
      </c>
      <c r="V1284" s="3" t="str">
        <f t="shared" si="109"/>
        <v/>
      </c>
      <c r="W1284" s="3" t="e">
        <f t="shared" si="110"/>
        <v>#NUM!</v>
      </c>
      <c r="X1284" s="3" t="str">
        <f t="shared" si="111"/>
        <v/>
      </c>
    </row>
    <row r="1285" spans="14:24" ht="14.5" customHeight="1">
      <c r="N1285">
        <v>1282</v>
      </c>
      <c r="O1285" s="4">
        <v>24140</v>
      </c>
      <c r="P1285" s="3" t="s">
        <v>2461</v>
      </c>
      <c r="Q1285" s="3" t="s">
        <v>644</v>
      </c>
      <c r="R1285" s="3" t="s">
        <v>279</v>
      </c>
      <c r="S1285" s="3" t="s">
        <v>2451</v>
      </c>
      <c r="T1285" s="3" t="str">
        <f t="shared" ref="T1285:T1348" si="112">P1285&amp;Q1285&amp;R1285</f>
        <v>แหลมประดู่บ้านโพธิ์ฉะเชิงเทรา</v>
      </c>
      <c r="U1285" s="3" t="s">
        <v>2175</v>
      </c>
      <c r="V1285" s="3" t="str">
        <f t="shared" ref="V1285:V1348" si="113">IF($V$1=$S1285,$N1285,"")</f>
        <v/>
      </c>
      <c r="W1285" s="3" t="e">
        <f t="shared" ref="W1285:W1348" si="114">SMALL($V$4:$V$7439,N1285)</f>
        <v>#NUM!</v>
      </c>
      <c r="X1285" s="3" t="str">
        <f t="shared" ref="X1285:X1348" si="115">IFERROR(INDEX($P$4:$P$7439,$W1285,1),"")</f>
        <v/>
      </c>
    </row>
    <row r="1286" spans="14:24" ht="14.5" customHeight="1">
      <c r="N1286">
        <v>1283</v>
      </c>
      <c r="O1286" s="4">
        <v>24140</v>
      </c>
      <c r="P1286" s="3" t="s">
        <v>2462</v>
      </c>
      <c r="Q1286" s="3" t="s">
        <v>644</v>
      </c>
      <c r="R1286" s="3" t="s">
        <v>279</v>
      </c>
      <c r="S1286" s="3" t="s">
        <v>2451</v>
      </c>
      <c r="T1286" s="3" t="str">
        <f t="shared" si="112"/>
        <v>ลาดขวางบ้านโพธิ์ฉะเชิงเทรา</v>
      </c>
      <c r="U1286" s="3" t="s">
        <v>2175</v>
      </c>
      <c r="V1286" s="3" t="str">
        <f t="shared" si="113"/>
        <v/>
      </c>
      <c r="W1286" s="3" t="e">
        <f t="shared" si="114"/>
        <v>#NUM!</v>
      </c>
      <c r="X1286" s="3" t="str">
        <f t="shared" si="115"/>
        <v/>
      </c>
    </row>
    <row r="1287" spans="14:24" ht="14.5" customHeight="1">
      <c r="N1287">
        <v>1284</v>
      </c>
      <c r="O1287" s="4">
        <v>24140</v>
      </c>
      <c r="P1287" s="3" t="s">
        <v>2463</v>
      </c>
      <c r="Q1287" s="3" t="s">
        <v>644</v>
      </c>
      <c r="R1287" s="3" t="s">
        <v>279</v>
      </c>
      <c r="S1287" s="3" t="s">
        <v>2451</v>
      </c>
      <c r="T1287" s="3" t="str">
        <f t="shared" si="112"/>
        <v>สนามจันทร์บ้านโพธิ์ฉะเชิงเทรา</v>
      </c>
      <c r="U1287" s="3" t="s">
        <v>2175</v>
      </c>
      <c r="V1287" s="3" t="str">
        <f t="shared" si="113"/>
        <v/>
      </c>
      <c r="W1287" s="3" t="e">
        <f t="shared" si="114"/>
        <v>#NUM!</v>
      </c>
      <c r="X1287" s="3" t="str">
        <f t="shared" si="115"/>
        <v/>
      </c>
    </row>
    <row r="1288" spans="14:24" ht="14.5" customHeight="1">
      <c r="N1288">
        <v>1285</v>
      </c>
      <c r="O1288" s="4">
        <v>24140</v>
      </c>
      <c r="P1288" s="3" t="s">
        <v>2464</v>
      </c>
      <c r="Q1288" s="3" t="s">
        <v>644</v>
      </c>
      <c r="R1288" s="3" t="s">
        <v>279</v>
      </c>
      <c r="S1288" s="3" t="s">
        <v>2451</v>
      </c>
      <c r="T1288" s="3" t="str">
        <f t="shared" si="112"/>
        <v>แสนภูดาษบ้านโพธิ์ฉะเชิงเทรา</v>
      </c>
      <c r="U1288" s="3" t="s">
        <v>2175</v>
      </c>
      <c r="V1288" s="3" t="str">
        <f t="shared" si="113"/>
        <v/>
      </c>
      <c r="W1288" s="3" t="e">
        <f t="shared" si="114"/>
        <v>#NUM!</v>
      </c>
      <c r="X1288" s="3" t="str">
        <f t="shared" si="115"/>
        <v/>
      </c>
    </row>
    <row r="1289" spans="14:24" ht="14.5" customHeight="1">
      <c r="N1289">
        <v>1286</v>
      </c>
      <c r="O1289" s="4">
        <v>24140</v>
      </c>
      <c r="P1289" s="3" t="s">
        <v>2465</v>
      </c>
      <c r="Q1289" s="3" t="s">
        <v>644</v>
      </c>
      <c r="R1289" s="3" t="s">
        <v>279</v>
      </c>
      <c r="S1289" s="3" t="s">
        <v>2451</v>
      </c>
      <c r="T1289" s="3" t="str">
        <f t="shared" si="112"/>
        <v>สิบเอ็ดศอกบ้านโพธิ์ฉะเชิงเทรา</v>
      </c>
      <c r="U1289" s="3" t="s">
        <v>2175</v>
      </c>
      <c r="V1289" s="3" t="str">
        <f t="shared" si="113"/>
        <v/>
      </c>
      <c r="W1289" s="3" t="e">
        <f t="shared" si="114"/>
        <v>#NUM!</v>
      </c>
      <c r="X1289" s="3" t="str">
        <f t="shared" si="115"/>
        <v/>
      </c>
    </row>
    <row r="1290" spans="14:24" ht="14.5" customHeight="1">
      <c r="N1290">
        <v>1287</v>
      </c>
      <c r="O1290" s="4">
        <v>24120</v>
      </c>
      <c r="P1290" s="3" t="s">
        <v>2466</v>
      </c>
      <c r="Q1290" s="3" t="s">
        <v>648</v>
      </c>
      <c r="R1290" s="3" t="s">
        <v>279</v>
      </c>
      <c r="S1290" s="3" t="s">
        <v>2467</v>
      </c>
      <c r="T1290" s="3" t="str">
        <f t="shared" si="112"/>
        <v>เกาะขนุนพนมสารคามฉะเชิงเทรา</v>
      </c>
      <c r="U1290" s="3" t="s">
        <v>2175</v>
      </c>
      <c r="V1290" s="3" t="str">
        <f t="shared" si="113"/>
        <v/>
      </c>
      <c r="W1290" s="3" t="e">
        <f t="shared" si="114"/>
        <v>#NUM!</v>
      </c>
      <c r="X1290" s="3" t="str">
        <f t="shared" si="115"/>
        <v/>
      </c>
    </row>
    <row r="1291" spans="14:24" ht="14.5" customHeight="1">
      <c r="N1291">
        <v>1288</v>
      </c>
      <c r="O1291" s="4">
        <v>24120</v>
      </c>
      <c r="P1291" s="3" t="s">
        <v>2468</v>
      </c>
      <c r="Q1291" s="3" t="s">
        <v>648</v>
      </c>
      <c r="R1291" s="3" t="s">
        <v>279</v>
      </c>
      <c r="S1291" s="3" t="s">
        <v>2467</v>
      </c>
      <c r="T1291" s="3" t="str">
        <f t="shared" si="112"/>
        <v>บ้านซ่องพนมสารคามฉะเชิงเทรา</v>
      </c>
      <c r="U1291" s="3" t="s">
        <v>2175</v>
      </c>
      <c r="V1291" s="3" t="str">
        <f t="shared" si="113"/>
        <v/>
      </c>
      <c r="W1291" s="3" t="e">
        <f t="shared" si="114"/>
        <v>#NUM!</v>
      </c>
      <c r="X1291" s="3" t="str">
        <f t="shared" si="115"/>
        <v/>
      </c>
    </row>
    <row r="1292" spans="14:24" ht="14.5" customHeight="1">
      <c r="N1292">
        <v>1289</v>
      </c>
      <c r="O1292" s="4">
        <v>24120</v>
      </c>
      <c r="P1292" s="3" t="s">
        <v>648</v>
      </c>
      <c r="Q1292" s="3" t="s">
        <v>648</v>
      </c>
      <c r="R1292" s="3" t="s">
        <v>279</v>
      </c>
      <c r="S1292" s="3" t="s">
        <v>2467</v>
      </c>
      <c r="T1292" s="3" t="str">
        <f t="shared" si="112"/>
        <v>พนมสารคามพนมสารคามฉะเชิงเทรา</v>
      </c>
      <c r="U1292" s="3" t="s">
        <v>2175</v>
      </c>
      <c r="V1292" s="3" t="str">
        <f t="shared" si="113"/>
        <v/>
      </c>
      <c r="W1292" s="3" t="e">
        <f t="shared" si="114"/>
        <v>#NUM!</v>
      </c>
      <c r="X1292" s="3" t="str">
        <f t="shared" si="115"/>
        <v/>
      </c>
    </row>
    <row r="1293" spans="14:24" ht="14.5" customHeight="1">
      <c r="N1293">
        <v>1290</v>
      </c>
      <c r="O1293" s="4">
        <v>24120</v>
      </c>
      <c r="P1293" s="3" t="s">
        <v>2155</v>
      </c>
      <c r="Q1293" s="3" t="s">
        <v>648</v>
      </c>
      <c r="R1293" s="3" t="s">
        <v>279</v>
      </c>
      <c r="S1293" s="3" t="s">
        <v>2467</v>
      </c>
      <c r="T1293" s="3" t="str">
        <f t="shared" si="112"/>
        <v>เมืองเก่าพนมสารคามฉะเชิงเทรา</v>
      </c>
      <c r="U1293" s="3" t="s">
        <v>2175</v>
      </c>
      <c r="V1293" s="3" t="str">
        <f t="shared" si="113"/>
        <v/>
      </c>
      <c r="W1293" s="3" t="e">
        <f t="shared" si="114"/>
        <v>#NUM!</v>
      </c>
      <c r="X1293" s="3" t="str">
        <f t="shared" si="115"/>
        <v/>
      </c>
    </row>
    <row r="1294" spans="14:24" ht="14.5" customHeight="1">
      <c r="N1294">
        <v>1291</v>
      </c>
      <c r="O1294" s="4">
        <v>24120</v>
      </c>
      <c r="P1294" s="3" t="s">
        <v>2009</v>
      </c>
      <c r="Q1294" s="3" t="s">
        <v>648</v>
      </c>
      <c r="R1294" s="3" t="s">
        <v>279</v>
      </c>
      <c r="S1294" s="3" t="s">
        <v>2467</v>
      </c>
      <c r="T1294" s="3" t="str">
        <f t="shared" si="112"/>
        <v>หนองยาวพนมสารคามฉะเชิงเทรา</v>
      </c>
      <c r="U1294" s="3" t="s">
        <v>2175</v>
      </c>
      <c r="V1294" s="3" t="str">
        <f t="shared" si="113"/>
        <v/>
      </c>
      <c r="W1294" s="3" t="e">
        <f t="shared" si="114"/>
        <v>#NUM!</v>
      </c>
      <c r="X1294" s="3" t="str">
        <f t="shared" si="115"/>
        <v/>
      </c>
    </row>
    <row r="1295" spans="14:24" ht="14.5" customHeight="1">
      <c r="N1295">
        <v>1292</v>
      </c>
      <c r="O1295" s="4">
        <v>24120</v>
      </c>
      <c r="P1295" s="3" t="s">
        <v>2469</v>
      </c>
      <c r="Q1295" s="3" t="s">
        <v>648</v>
      </c>
      <c r="R1295" s="3" t="s">
        <v>279</v>
      </c>
      <c r="S1295" s="3" t="s">
        <v>2467</v>
      </c>
      <c r="T1295" s="3" t="str">
        <f t="shared" si="112"/>
        <v>ท่าถ่านพนมสารคามฉะเชิงเทรา</v>
      </c>
      <c r="U1295" s="3" t="s">
        <v>2175</v>
      </c>
      <c r="V1295" s="3" t="str">
        <f t="shared" si="113"/>
        <v/>
      </c>
      <c r="W1295" s="3" t="e">
        <f t="shared" si="114"/>
        <v>#NUM!</v>
      </c>
      <c r="X1295" s="3" t="str">
        <f t="shared" si="115"/>
        <v/>
      </c>
    </row>
    <row r="1296" spans="14:24" ht="14.5" customHeight="1">
      <c r="N1296">
        <v>1293</v>
      </c>
      <c r="O1296" s="4">
        <v>24120</v>
      </c>
      <c r="P1296" s="3" t="s">
        <v>2470</v>
      </c>
      <c r="Q1296" s="3" t="s">
        <v>648</v>
      </c>
      <c r="R1296" s="3" t="s">
        <v>279</v>
      </c>
      <c r="S1296" s="3" t="s">
        <v>2467</v>
      </c>
      <c r="T1296" s="3" t="str">
        <f t="shared" si="112"/>
        <v>หนองแหนพนมสารคามฉะเชิงเทรา</v>
      </c>
      <c r="U1296" s="3" t="s">
        <v>2175</v>
      </c>
      <c r="V1296" s="3" t="str">
        <f t="shared" si="113"/>
        <v/>
      </c>
      <c r="W1296" s="3" t="e">
        <f t="shared" si="114"/>
        <v>#NUM!</v>
      </c>
      <c r="X1296" s="3" t="str">
        <f t="shared" si="115"/>
        <v/>
      </c>
    </row>
    <row r="1297" spans="14:24" ht="14.5" customHeight="1">
      <c r="N1297">
        <v>1294</v>
      </c>
      <c r="O1297" s="4">
        <v>24120</v>
      </c>
      <c r="P1297" s="3" t="s">
        <v>2471</v>
      </c>
      <c r="Q1297" s="3" t="s">
        <v>648</v>
      </c>
      <c r="R1297" s="3" t="s">
        <v>279</v>
      </c>
      <c r="S1297" s="3" t="s">
        <v>2467</v>
      </c>
      <c r="T1297" s="3" t="str">
        <f t="shared" si="112"/>
        <v>เขาหินซ้อนพนมสารคามฉะเชิงเทรา</v>
      </c>
      <c r="U1297" s="3" t="s">
        <v>2175</v>
      </c>
      <c r="V1297" s="3" t="str">
        <f t="shared" si="113"/>
        <v/>
      </c>
      <c r="W1297" s="3" t="e">
        <f t="shared" si="114"/>
        <v>#NUM!</v>
      </c>
      <c r="X1297" s="3" t="str">
        <f t="shared" si="115"/>
        <v/>
      </c>
    </row>
    <row r="1298" spans="14:24" ht="14.5" customHeight="1">
      <c r="N1298">
        <v>1295</v>
      </c>
      <c r="O1298" s="4">
        <v>24120</v>
      </c>
      <c r="P1298" s="3" t="s">
        <v>2472</v>
      </c>
      <c r="Q1298" s="3" t="s">
        <v>653</v>
      </c>
      <c r="R1298" s="3" t="s">
        <v>279</v>
      </c>
      <c r="S1298" s="3" t="s">
        <v>2473</v>
      </c>
      <c r="T1298" s="3" t="str">
        <f t="shared" si="112"/>
        <v>บางคาราชสาส์นฉะเชิงเทรา</v>
      </c>
      <c r="U1298" s="3" t="s">
        <v>2175</v>
      </c>
      <c r="V1298" s="3" t="str">
        <f t="shared" si="113"/>
        <v/>
      </c>
      <c r="W1298" s="3" t="e">
        <f t="shared" si="114"/>
        <v>#NUM!</v>
      </c>
      <c r="X1298" s="3" t="str">
        <f t="shared" si="115"/>
        <v/>
      </c>
    </row>
    <row r="1299" spans="14:24" ht="14.5" customHeight="1">
      <c r="N1299">
        <v>1296</v>
      </c>
      <c r="O1299" s="4">
        <v>24120</v>
      </c>
      <c r="P1299" s="3" t="s">
        <v>2474</v>
      </c>
      <c r="Q1299" s="3" t="s">
        <v>653</v>
      </c>
      <c r="R1299" s="3" t="s">
        <v>279</v>
      </c>
      <c r="S1299" s="3" t="s">
        <v>2473</v>
      </c>
      <c r="T1299" s="3" t="str">
        <f t="shared" si="112"/>
        <v>เมืองใหม่ราชสาส์นฉะเชิงเทรา</v>
      </c>
      <c r="U1299" s="3" t="s">
        <v>2175</v>
      </c>
      <c r="V1299" s="3" t="str">
        <f t="shared" si="113"/>
        <v/>
      </c>
      <c r="W1299" s="3" t="e">
        <f t="shared" si="114"/>
        <v>#NUM!</v>
      </c>
      <c r="X1299" s="3" t="str">
        <f t="shared" si="115"/>
        <v/>
      </c>
    </row>
    <row r="1300" spans="14:24" ht="14.5" customHeight="1">
      <c r="N1300">
        <v>1297</v>
      </c>
      <c r="O1300" s="4">
        <v>24120</v>
      </c>
      <c r="P1300" s="3" t="s">
        <v>2475</v>
      </c>
      <c r="Q1300" s="3" t="s">
        <v>653</v>
      </c>
      <c r="R1300" s="3" t="s">
        <v>279</v>
      </c>
      <c r="S1300" s="3" t="s">
        <v>2473</v>
      </c>
      <c r="T1300" s="3" t="str">
        <f t="shared" si="112"/>
        <v>ดงน้อยราชสาส์นฉะเชิงเทรา</v>
      </c>
      <c r="U1300" s="3" t="s">
        <v>2175</v>
      </c>
      <c r="V1300" s="3" t="str">
        <f t="shared" si="113"/>
        <v/>
      </c>
      <c r="W1300" s="3" t="e">
        <f t="shared" si="114"/>
        <v>#NUM!</v>
      </c>
      <c r="X1300" s="3" t="str">
        <f t="shared" si="115"/>
        <v/>
      </c>
    </row>
    <row r="1301" spans="14:24" ht="14.5" customHeight="1">
      <c r="N1301">
        <v>1298</v>
      </c>
      <c r="O1301" s="4">
        <v>24160</v>
      </c>
      <c r="P1301" s="3" t="s">
        <v>2476</v>
      </c>
      <c r="Q1301" s="3" t="s">
        <v>655</v>
      </c>
      <c r="R1301" s="3" t="s">
        <v>279</v>
      </c>
      <c r="S1301" s="3" t="s">
        <v>2477</v>
      </c>
      <c r="T1301" s="3" t="str">
        <f t="shared" si="112"/>
        <v>คู้ยายหมีสนามชัยเขตฉะเชิงเทรา</v>
      </c>
      <c r="U1301" s="3" t="s">
        <v>2175</v>
      </c>
      <c r="V1301" s="3" t="str">
        <f t="shared" si="113"/>
        <v/>
      </c>
      <c r="W1301" s="3" t="e">
        <f t="shared" si="114"/>
        <v>#NUM!</v>
      </c>
      <c r="X1301" s="3" t="str">
        <f t="shared" si="115"/>
        <v/>
      </c>
    </row>
    <row r="1302" spans="14:24" ht="14.5" customHeight="1">
      <c r="N1302">
        <v>1299</v>
      </c>
      <c r="O1302" s="4">
        <v>24160</v>
      </c>
      <c r="P1302" s="3" t="s">
        <v>2478</v>
      </c>
      <c r="Q1302" s="3" t="s">
        <v>655</v>
      </c>
      <c r="R1302" s="3" t="s">
        <v>279</v>
      </c>
      <c r="S1302" s="3" t="s">
        <v>2477</v>
      </c>
      <c r="T1302" s="3" t="str">
        <f t="shared" si="112"/>
        <v>ท่ากระดานสนามชัยเขตฉะเชิงเทรา</v>
      </c>
      <c r="U1302" s="3" t="s">
        <v>2175</v>
      </c>
      <c r="V1302" s="3" t="str">
        <f t="shared" si="113"/>
        <v/>
      </c>
      <c r="W1302" s="3" t="e">
        <f t="shared" si="114"/>
        <v>#NUM!</v>
      </c>
      <c r="X1302" s="3" t="str">
        <f t="shared" si="115"/>
        <v/>
      </c>
    </row>
    <row r="1303" spans="14:24" ht="14.5" customHeight="1">
      <c r="N1303">
        <v>1300</v>
      </c>
      <c r="O1303" s="4">
        <v>24160</v>
      </c>
      <c r="P1303" s="3" t="s">
        <v>2479</v>
      </c>
      <c r="Q1303" s="3" t="s">
        <v>655</v>
      </c>
      <c r="R1303" s="3" t="s">
        <v>279</v>
      </c>
      <c r="S1303" s="3" t="s">
        <v>2477</v>
      </c>
      <c r="T1303" s="3" t="str">
        <f t="shared" si="112"/>
        <v>ทุ่งพระยาสนามชัยเขตฉะเชิงเทรา</v>
      </c>
      <c r="U1303" s="3" t="s">
        <v>2175</v>
      </c>
      <c r="V1303" s="3" t="str">
        <f t="shared" si="113"/>
        <v/>
      </c>
      <c r="W1303" s="3" t="e">
        <f t="shared" si="114"/>
        <v>#NUM!</v>
      </c>
      <c r="X1303" s="3" t="str">
        <f t="shared" si="115"/>
        <v/>
      </c>
    </row>
    <row r="1304" spans="14:24" ht="14.5" customHeight="1">
      <c r="N1304">
        <v>1301</v>
      </c>
      <c r="O1304" s="4">
        <v>24160</v>
      </c>
      <c r="P1304" s="3" t="s">
        <v>2480</v>
      </c>
      <c r="Q1304" s="3" t="s">
        <v>655</v>
      </c>
      <c r="R1304" s="3" t="s">
        <v>279</v>
      </c>
      <c r="S1304" s="3" t="s">
        <v>2477</v>
      </c>
      <c r="T1304" s="3" t="str">
        <f t="shared" si="112"/>
        <v>ลาดกระทิงสนามชัยเขตฉะเชิงเทรา</v>
      </c>
      <c r="U1304" s="3" t="s">
        <v>2175</v>
      </c>
      <c r="V1304" s="3" t="str">
        <f t="shared" si="113"/>
        <v/>
      </c>
      <c r="W1304" s="3" t="e">
        <f t="shared" si="114"/>
        <v>#NUM!</v>
      </c>
      <c r="X1304" s="3" t="str">
        <f t="shared" si="115"/>
        <v/>
      </c>
    </row>
    <row r="1305" spans="14:24" ht="14.5" customHeight="1">
      <c r="N1305">
        <v>1302</v>
      </c>
      <c r="O1305" s="4">
        <v>24190</v>
      </c>
      <c r="P1305" s="3" t="s">
        <v>646</v>
      </c>
      <c r="Q1305" s="3" t="s">
        <v>646</v>
      </c>
      <c r="R1305" s="3" t="s">
        <v>279</v>
      </c>
      <c r="S1305" s="3" t="s">
        <v>2481</v>
      </c>
      <c r="T1305" s="3" t="str">
        <f t="shared" si="112"/>
        <v>แปลงยาวแปลงยาวฉะเชิงเทรา</v>
      </c>
      <c r="U1305" s="3" t="s">
        <v>2175</v>
      </c>
      <c r="V1305" s="3" t="str">
        <f t="shared" si="113"/>
        <v/>
      </c>
      <c r="W1305" s="3" t="e">
        <f t="shared" si="114"/>
        <v>#NUM!</v>
      </c>
      <c r="X1305" s="3" t="str">
        <f t="shared" si="115"/>
        <v/>
      </c>
    </row>
    <row r="1306" spans="14:24" ht="14.5" customHeight="1">
      <c r="N1306">
        <v>1303</v>
      </c>
      <c r="O1306" s="4">
        <v>24190</v>
      </c>
      <c r="P1306" s="3" t="s">
        <v>2482</v>
      </c>
      <c r="Q1306" s="3" t="s">
        <v>646</v>
      </c>
      <c r="R1306" s="3" t="s">
        <v>279</v>
      </c>
      <c r="S1306" s="3" t="s">
        <v>2481</v>
      </c>
      <c r="T1306" s="3" t="str">
        <f t="shared" si="112"/>
        <v>วังเย็นแปลงยาวฉะเชิงเทรา</v>
      </c>
      <c r="U1306" s="3" t="s">
        <v>2175</v>
      </c>
      <c r="V1306" s="3" t="str">
        <f t="shared" si="113"/>
        <v/>
      </c>
      <c r="W1306" s="3" t="e">
        <f t="shared" si="114"/>
        <v>#NUM!</v>
      </c>
      <c r="X1306" s="3" t="str">
        <f t="shared" si="115"/>
        <v/>
      </c>
    </row>
    <row r="1307" spans="14:24" ht="14.5" customHeight="1">
      <c r="N1307">
        <v>1304</v>
      </c>
      <c r="O1307" s="4">
        <v>24190</v>
      </c>
      <c r="P1307" s="3" t="s">
        <v>1720</v>
      </c>
      <c r="Q1307" s="3" t="s">
        <v>646</v>
      </c>
      <c r="R1307" s="3" t="s">
        <v>279</v>
      </c>
      <c r="S1307" s="3" t="s">
        <v>2481</v>
      </c>
      <c r="T1307" s="3" t="str">
        <f t="shared" si="112"/>
        <v>หัวสำโรงแปลงยาวฉะเชิงเทรา</v>
      </c>
      <c r="U1307" s="3" t="s">
        <v>2175</v>
      </c>
      <c r="V1307" s="3" t="str">
        <f t="shared" si="113"/>
        <v/>
      </c>
      <c r="W1307" s="3" t="e">
        <f t="shared" si="114"/>
        <v>#NUM!</v>
      </c>
      <c r="X1307" s="3" t="str">
        <f t="shared" si="115"/>
        <v/>
      </c>
    </row>
    <row r="1308" spans="14:24" ht="14.5" customHeight="1">
      <c r="N1308">
        <v>1305</v>
      </c>
      <c r="O1308" s="4">
        <v>24190</v>
      </c>
      <c r="P1308" s="3" t="s">
        <v>2483</v>
      </c>
      <c r="Q1308" s="3" t="s">
        <v>646</v>
      </c>
      <c r="R1308" s="3" t="s">
        <v>279</v>
      </c>
      <c r="S1308" s="3" t="s">
        <v>2481</v>
      </c>
      <c r="T1308" s="3" t="str">
        <f t="shared" si="112"/>
        <v>หนองไม้แก่นแปลงยาวฉะเชิงเทรา</v>
      </c>
      <c r="U1308" s="3" t="s">
        <v>2175</v>
      </c>
      <c r="V1308" s="3" t="str">
        <f t="shared" si="113"/>
        <v/>
      </c>
      <c r="W1308" s="3" t="e">
        <f t="shared" si="114"/>
        <v>#NUM!</v>
      </c>
      <c r="X1308" s="3" t="str">
        <f t="shared" si="115"/>
        <v/>
      </c>
    </row>
    <row r="1309" spans="14:24" ht="14.5" customHeight="1">
      <c r="N1309">
        <v>1306</v>
      </c>
      <c r="O1309" s="4">
        <v>24160</v>
      </c>
      <c r="P1309" s="3" t="s">
        <v>635</v>
      </c>
      <c r="Q1309" s="3" t="s">
        <v>635</v>
      </c>
      <c r="R1309" s="3" t="s">
        <v>279</v>
      </c>
      <c r="S1309" s="3" t="s">
        <v>2484</v>
      </c>
      <c r="T1309" s="3" t="str">
        <f t="shared" si="112"/>
        <v>ท่าตะเกียบท่าตะเกียบฉะเชิงเทรา</v>
      </c>
      <c r="U1309" s="3" t="s">
        <v>2175</v>
      </c>
      <c r="V1309" s="3" t="str">
        <f t="shared" si="113"/>
        <v/>
      </c>
      <c r="W1309" s="3" t="e">
        <f t="shared" si="114"/>
        <v>#NUM!</v>
      </c>
      <c r="X1309" s="3" t="str">
        <f t="shared" si="115"/>
        <v/>
      </c>
    </row>
    <row r="1310" spans="14:24" ht="14.5" customHeight="1">
      <c r="N1310">
        <v>1307</v>
      </c>
      <c r="O1310" s="4">
        <v>24160</v>
      </c>
      <c r="P1310" s="3" t="s">
        <v>2485</v>
      </c>
      <c r="Q1310" s="3" t="s">
        <v>635</v>
      </c>
      <c r="R1310" s="3" t="s">
        <v>279</v>
      </c>
      <c r="S1310" s="3" t="s">
        <v>2484</v>
      </c>
      <c r="T1310" s="3" t="str">
        <f t="shared" si="112"/>
        <v>คลองตะเกราท่าตะเกียบฉะเชิงเทรา</v>
      </c>
      <c r="U1310" s="3" t="s">
        <v>2175</v>
      </c>
      <c r="V1310" s="3" t="str">
        <f t="shared" si="113"/>
        <v/>
      </c>
      <c r="W1310" s="3" t="e">
        <f t="shared" si="114"/>
        <v>#NUM!</v>
      </c>
      <c r="X1310" s="3" t="str">
        <f t="shared" si="115"/>
        <v/>
      </c>
    </row>
    <row r="1311" spans="14:24" ht="14.5" customHeight="1">
      <c r="N1311">
        <v>1308</v>
      </c>
      <c r="O1311" s="4">
        <v>24000</v>
      </c>
      <c r="P1311" s="3" t="s">
        <v>2486</v>
      </c>
      <c r="Q1311" s="3" t="s">
        <v>633</v>
      </c>
      <c r="R1311" s="3" t="s">
        <v>279</v>
      </c>
      <c r="S1311" s="3" t="s">
        <v>2487</v>
      </c>
      <c r="T1311" s="3" t="str">
        <f t="shared" si="112"/>
        <v>ก้อนแก้วคลองเขื่อนฉะเชิงเทรา</v>
      </c>
      <c r="U1311" s="3" t="s">
        <v>2175</v>
      </c>
      <c r="V1311" s="3" t="str">
        <f t="shared" si="113"/>
        <v/>
      </c>
      <c r="W1311" s="3" t="e">
        <f t="shared" si="114"/>
        <v>#NUM!</v>
      </c>
      <c r="X1311" s="3" t="str">
        <f t="shared" si="115"/>
        <v/>
      </c>
    </row>
    <row r="1312" spans="14:24" ht="14.5" customHeight="1">
      <c r="N1312">
        <v>1309</v>
      </c>
      <c r="O1312" s="4">
        <v>24000</v>
      </c>
      <c r="P1312" s="3" t="s">
        <v>633</v>
      </c>
      <c r="Q1312" s="3" t="s">
        <v>633</v>
      </c>
      <c r="R1312" s="3" t="s">
        <v>279</v>
      </c>
      <c r="S1312" s="3" t="s">
        <v>2487</v>
      </c>
      <c r="T1312" s="3" t="str">
        <f t="shared" si="112"/>
        <v>คลองเขื่อนคลองเขื่อนฉะเชิงเทรา</v>
      </c>
      <c r="U1312" s="3" t="s">
        <v>2175</v>
      </c>
      <c r="V1312" s="3" t="str">
        <f t="shared" si="113"/>
        <v/>
      </c>
      <c r="W1312" s="3" t="e">
        <f t="shared" si="114"/>
        <v>#NUM!</v>
      </c>
      <c r="X1312" s="3" t="str">
        <f t="shared" si="115"/>
        <v/>
      </c>
    </row>
    <row r="1313" spans="14:24" ht="14.5" customHeight="1">
      <c r="N1313">
        <v>1310</v>
      </c>
      <c r="O1313" s="4">
        <v>24000</v>
      </c>
      <c r="P1313" s="3" t="s">
        <v>2488</v>
      </c>
      <c r="Q1313" s="3" t="s">
        <v>633</v>
      </c>
      <c r="R1313" s="3" t="s">
        <v>279</v>
      </c>
      <c r="S1313" s="3" t="s">
        <v>2487</v>
      </c>
      <c r="T1313" s="3" t="str">
        <f t="shared" si="112"/>
        <v>บางเล่าคลองเขื่อนฉะเชิงเทรา</v>
      </c>
      <c r="U1313" s="3" t="s">
        <v>2175</v>
      </c>
      <c r="V1313" s="3" t="str">
        <f t="shared" si="113"/>
        <v/>
      </c>
      <c r="W1313" s="3" t="e">
        <f t="shared" si="114"/>
        <v>#NUM!</v>
      </c>
      <c r="X1313" s="3" t="str">
        <f t="shared" si="115"/>
        <v/>
      </c>
    </row>
    <row r="1314" spans="14:24" ht="14.5" customHeight="1">
      <c r="N1314">
        <v>1311</v>
      </c>
      <c r="O1314" s="4">
        <v>24000</v>
      </c>
      <c r="P1314" s="3" t="s">
        <v>2489</v>
      </c>
      <c r="Q1314" s="3" t="s">
        <v>633</v>
      </c>
      <c r="R1314" s="3" t="s">
        <v>279</v>
      </c>
      <c r="S1314" s="3" t="s">
        <v>2487</v>
      </c>
      <c r="T1314" s="3" t="str">
        <f t="shared" si="112"/>
        <v>บางโรงคลองเขื่อนฉะเชิงเทรา</v>
      </c>
      <c r="U1314" s="3" t="s">
        <v>2175</v>
      </c>
      <c r="V1314" s="3" t="str">
        <f t="shared" si="113"/>
        <v/>
      </c>
      <c r="W1314" s="3" t="e">
        <f t="shared" si="114"/>
        <v>#NUM!</v>
      </c>
      <c r="X1314" s="3" t="str">
        <f t="shared" si="115"/>
        <v/>
      </c>
    </row>
    <row r="1315" spans="14:24" ht="14.5" customHeight="1">
      <c r="N1315">
        <v>1312</v>
      </c>
      <c r="O1315" s="4">
        <v>24110</v>
      </c>
      <c r="P1315" s="3" t="s">
        <v>915</v>
      </c>
      <c r="Q1315" s="3" t="s">
        <v>633</v>
      </c>
      <c r="R1315" s="3" t="s">
        <v>279</v>
      </c>
      <c r="S1315" s="3" t="s">
        <v>2487</v>
      </c>
      <c r="T1315" s="3" t="str">
        <f t="shared" si="112"/>
        <v>บางตลาดคลองเขื่อนฉะเชิงเทรา</v>
      </c>
      <c r="U1315" s="3" t="s">
        <v>2175</v>
      </c>
      <c r="V1315" s="3" t="str">
        <f t="shared" si="113"/>
        <v/>
      </c>
      <c r="W1315" s="3" t="e">
        <f t="shared" si="114"/>
        <v>#NUM!</v>
      </c>
      <c r="X1315" s="3" t="str">
        <f t="shared" si="115"/>
        <v/>
      </c>
    </row>
    <row r="1316" spans="14:24" ht="14.5" customHeight="1">
      <c r="N1316">
        <v>1313</v>
      </c>
      <c r="O1316" s="4">
        <v>25000</v>
      </c>
      <c r="P1316" s="3" t="s">
        <v>2413</v>
      </c>
      <c r="Q1316" s="3" t="s">
        <v>1231</v>
      </c>
      <c r="R1316" s="3" t="s">
        <v>374</v>
      </c>
      <c r="S1316" s="3" t="s">
        <v>2490</v>
      </c>
      <c r="T1316" s="3" t="str">
        <f t="shared" si="112"/>
        <v>หน้าเมืองเมืองปราจีนบุรีปราจีนบุรี</v>
      </c>
      <c r="U1316" s="3" t="s">
        <v>2175</v>
      </c>
      <c r="V1316" s="3" t="str">
        <f t="shared" si="113"/>
        <v/>
      </c>
      <c r="W1316" s="3" t="e">
        <f t="shared" si="114"/>
        <v>#NUM!</v>
      </c>
      <c r="X1316" s="3" t="str">
        <f t="shared" si="115"/>
        <v/>
      </c>
    </row>
    <row r="1317" spans="14:24" ht="14.5" customHeight="1">
      <c r="N1317">
        <v>1314</v>
      </c>
      <c r="O1317" s="4">
        <v>25000</v>
      </c>
      <c r="P1317" s="3" t="s">
        <v>2491</v>
      </c>
      <c r="Q1317" s="3" t="s">
        <v>1231</v>
      </c>
      <c r="R1317" s="3" t="s">
        <v>374</v>
      </c>
      <c r="S1317" s="3" t="s">
        <v>2490</v>
      </c>
      <c r="T1317" s="3" t="str">
        <f t="shared" si="112"/>
        <v>รอบเมืองเมืองปราจีนบุรีปราจีนบุรี</v>
      </c>
      <c r="U1317" s="3" t="s">
        <v>2175</v>
      </c>
      <c r="V1317" s="3" t="str">
        <f t="shared" si="113"/>
        <v/>
      </c>
      <c r="W1317" s="3" t="e">
        <f t="shared" si="114"/>
        <v>#NUM!</v>
      </c>
      <c r="X1317" s="3" t="str">
        <f t="shared" si="115"/>
        <v/>
      </c>
    </row>
    <row r="1318" spans="14:24" ht="14.5" customHeight="1">
      <c r="N1318">
        <v>1315</v>
      </c>
      <c r="O1318" s="4">
        <v>25000</v>
      </c>
      <c r="P1318" s="3" t="s">
        <v>1371</v>
      </c>
      <c r="Q1318" s="3" t="s">
        <v>1231</v>
      </c>
      <c r="R1318" s="3" t="s">
        <v>374</v>
      </c>
      <c r="S1318" s="3" t="s">
        <v>2490</v>
      </c>
      <c r="T1318" s="3" t="str">
        <f t="shared" si="112"/>
        <v>วัดโบสถ์เมืองปราจีนบุรีปราจีนบุรี</v>
      </c>
      <c r="U1318" s="3" t="s">
        <v>2175</v>
      </c>
      <c r="V1318" s="3" t="str">
        <f t="shared" si="113"/>
        <v/>
      </c>
      <c r="W1318" s="3" t="e">
        <f t="shared" si="114"/>
        <v>#NUM!</v>
      </c>
      <c r="X1318" s="3" t="str">
        <f t="shared" si="115"/>
        <v/>
      </c>
    </row>
    <row r="1319" spans="14:24" ht="14.5" customHeight="1">
      <c r="N1319">
        <v>1316</v>
      </c>
      <c r="O1319" s="4">
        <v>25000</v>
      </c>
      <c r="P1319" s="3" t="s">
        <v>2492</v>
      </c>
      <c r="Q1319" s="3" t="s">
        <v>1231</v>
      </c>
      <c r="R1319" s="3" t="s">
        <v>374</v>
      </c>
      <c r="S1319" s="3" t="s">
        <v>2490</v>
      </c>
      <c r="T1319" s="3" t="str">
        <f t="shared" si="112"/>
        <v>บางเดชะเมืองปราจีนบุรีปราจีนบุรี</v>
      </c>
      <c r="U1319" s="3" t="s">
        <v>2175</v>
      </c>
      <c r="V1319" s="3" t="str">
        <f t="shared" si="113"/>
        <v/>
      </c>
      <c r="W1319" s="3" t="e">
        <f t="shared" si="114"/>
        <v>#NUM!</v>
      </c>
      <c r="X1319" s="3" t="str">
        <f t="shared" si="115"/>
        <v/>
      </c>
    </row>
    <row r="1320" spans="14:24" ht="14.5" customHeight="1">
      <c r="N1320">
        <v>1317</v>
      </c>
      <c r="O1320" s="4">
        <v>25000</v>
      </c>
      <c r="P1320" s="3" t="s">
        <v>1886</v>
      </c>
      <c r="Q1320" s="3" t="s">
        <v>1231</v>
      </c>
      <c r="R1320" s="3" t="s">
        <v>374</v>
      </c>
      <c r="S1320" s="3" t="s">
        <v>2490</v>
      </c>
      <c r="T1320" s="3" t="str">
        <f t="shared" si="112"/>
        <v>ท่างามเมืองปราจีนบุรีปราจีนบุรี</v>
      </c>
      <c r="U1320" s="3" t="s">
        <v>2175</v>
      </c>
      <c r="V1320" s="3" t="str">
        <f t="shared" si="113"/>
        <v/>
      </c>
      <c r="W1320" s="3" t="e">
        <f t="shared" si="114"/>
        <v>#NUM!</v>
      </c>
      <c r="X1320" s="3" t="str">
        <f t="shared" si="115"/>
        <v/>
      </c>
    </row>
    <row r="1321" spans="14:24" ht="14.5" customHeight="1">
      <c r="N1321">
        <v>1318</v>
      </c>
      <c r="O1321" s="4">
        <v>25000</v>
      </c>
      <c r="P1321" s="3" t="s">
        <v>2493</v>
      </c>
      <c r="Q1321" s="3" t="s">
        <v>1231</v>
      </c>
      <c r="R1321" s="3" t="s">
        <v>374</v>
      </c>
      <c r="S1321" s="3" t="s">
        <v>2490</v>
      </c>
      <c r="T1321" s="3" t="str">
        <f t="shared" si="112"/>
        <v>บางบริบูรณ์เมืองปราจีนบุรีปราจีนบุรี</v>
      </c>
      <c r="U1321" s="3" t="s">
        <v>2175</v>
      </c>
      <c r="V1321" s="3" t="str">
        <f t="shared" si="113"/>
        <v/>
      </c>
      <c r="W1321" s="3" t="e">
        <f t="shared" si="114"/>
        <v>#NUM!</v>
      </c>
      <c r="X1321" s="3" t="str">
        <f t="shared" si="115"/>
        <v/>
      </c>
    </row>
    <row r="1322" spans="14:24" ht="14.5" customHeight="1">
      <c r="N1322">
        <v>1319</v>
      </c>
      <c r="O1322" s="4">
        <v>25000</v>
      </c>
      <c r="P1322" s="3" t="s">
        <v>2494</v>
      </c>
      <c r="Q1322" s="3" t="s">
        <v>1231</v>
      </c>
      <c r="R1322" s="3" t="s">
        <v>374</v>
      </c>
      <c r="S1322" s="3" t="s">
        <v>2490</v>
      </c>
      <c r="T1322" s="3" t="str">
        <f t="shared" si="112"/>
        <v>ดงพระรามเมืองปราจีนบุรีปราจีนบุรี</v>
      </c>
      <c r="U1322" s="3" t="s">
        <v>2175</v>
      </c>
      <c r="V1322" s="3" t="str">
        <f t="shared" si="113"/>
        <v/>
      </c>
      <c r="W1322" s="3" t="e">
        <f t="shared" si="114"/>
        <v>#NUM!</v>
      </c>
      <c r="X1322" s="3" t="str">
        <f t="shared" si="115"/>
        <v/>
      </c>
    </row>
    <row r="1323" spans="14:24" ht="14.5" customHeight="1">
      <c r="N1323">
        <v>1320</v>
      </c>
      <c r="O1323" s="4">
        <v>25230</v>
      </c>
      <c r="P1323" s="3" t="s">
        <v>2495</v>
      </c>
      <c r="Q1323" s="3" t="s">
        <v>1231</v>
      </c>
      <c r="R1323" s="3" t="s">
        <v>374</v>
      </c>
      <c r="S1323" s="3" t="s">
        <v>2490</v>
      </c>
      <c r="T1323" s="3" t="str">
        <f t="shared" si="112"/>
        <v>บ้านพระเมืองปราจีนบุรีปราจีนบุรี</v>
      </c>
      <c r="U1323" s="3" t="s">
        <v>2175</v>
      </c>
      <c r="V1323" s="3" t="str">
        <f t="shared" si="113"/>
        <v/>
      </c>
      <c r="W1323" s="3" t="e">
        <f t="shared" si="114"/>
        <v>#NUM!</v>
      </c>
      <c r="X1323" s="3" t="str">
        <f t="shared" si="115"/>
        <v/>
      </c>
    </row>
    <row r="1324" spans="14:24" ht="14.5" customHeight="1">
      <c r="N1324">
        <v>1321</v>
      </c>
      <c r="O1324" s="4">
        <v>25230</v>
      </c>
      <c r="P1324" s="3" t="s">
        <v>2496</v>
      </c>
      <c r="Q1324" s="3" t="s">
        <v>1231</v>
      </c>
      <c r="R1324" s="3" t="s">
        <v>374</v>
      </c>
      <c r="S1324" s="3" t="s">
        <v>2490</v>
      </c>
      <c r="T1324" s="3" t="str">
        <f t="shared" si="112"/>
        <v>โคกไม้ลายเมืองปราจีนบุรีปราจีนบุรี</v>
      </c>
      <c r="U1324" s="3" t="s">
        <v>2175</v>
      </c>
      <c r="V1324" s="3" t="str">
        <f t="shared" si="113"/>
        <v/>
      </c>
      <c r="W1324" s="3" t="e">
        <f t="shared" si="114"/>
        <v>#NUM!</v>
      </c>
      <c r="X1324" s="3" t="str">
        <f t="shared" si="115"/>
        <v/>
      </c>
    </row>
    <row r="1325" spans="14:24" ht="14.5" customHeight="1">
      <c r="N1325">
        <v>1322</v>
      </c>
      <c r="O1325" s="4">
        <v>25230</v>
      </c>
      <c r="P1325" s="3" t="s">
        <v>2497</v>
      </c>
      <c r="Q1325" s="3" t="s">
        <v>1231</v>
      </c>
      <c r="R1325" s="3" t="s">
        <v>374</v>
      </c>
      <c r="S1325" s="3" t="s">
        <v>2490</v>
      </c>
      <c r="T1325" s="3" t="str">
        <f t="shared" si="112"/>
        <v>ไม้เค็ดเมืองปราจีนบุรีปราจีนบุรี</v>
      </c>
      <c r="U1325" s="3" t="s">
        <v>2175</v>
      </c>
      <c r="V1325" s="3" t="str">
        <f t="shared" si="113"/>
        <v/>
      </c>
      <c r="W1325" s="3" t="e">
        <f t="shared" si="114"/>
        <v>#NUM!</v>
      </c>
      <c r="X1325" s="3" t="str">
        <f t="shared" si="115"/>
        <v/>
      </c>
    </row>
    <row r="1326" spans="14:24" ht="14.5" customHeight="1">
      <c r="N1326">
        <v>1323</v>
      </c>
      <c r="O1326" s="4">
        <v>25000</v>
      </c>
      <c r="P1326" s="3" t="s">
        <v>2498</v>
      </c>
      <c r="Q1326" s="3" t="s">
        <v>1231</v>
      </c>
      <c r="R1326" s="3" t="s">
        <v>374</v>
      </c>
      <c r="S1326" s="3" t="s">
        <v>2490</v>
      </c>
      <c r="T1326" s="3" t="str">
        <f t="shared" si="112"/>
        <v>ดงขี้เหล็กเมืองปราจีนบุรีปราจีนบุรี</v>
      </c>
      <c r="U1326" s="3" t="s">
        <v>2175</v>
      </c>
      <c r="V1326" s="3" t="str">
        <f t="shared" si="113"/>
        <v/>
      </c>
      <c r="W1326" s="3" t="e">
        <f t="shared" si="114"/>
        <v>#NUM!</v>
      </c>
      <c r="X1326" s="3" t="str">
        <f t="shared" si="115"/>
        <v/>
      </c>
    </row>
    <row r="1327" spans="14:24" ht="14.5" customHeight="1">
      <c r="N1327">
        <v>1324</v>
      </c>
      <c r="O1327" s="4">
        <v>25230</v>
      </c>
      <c r="P1327" s="3" t="s">
        <v>2499</v>
      </c>
      <c r="Q1327" s="3" t="s">
        <v>1231</v>
      </c>
      <c r="R1327" s="3" t="s">
        <v>374</v>
      </c>
      <c r="S1327" s="3" t="s">
        <v>2490</v>
      </c>
      <c r="T1327" s="3" t="str">
        <f t="shared" si="112"/>
        <v>เนินหอมเมืองปราจีนบุรีปราจีนบุรี</v>
      </c>
      <c r="U1327" s="3" t="s">
        <v>2175</v>
      </c>
      <c r="V1327" s="3" t="str">
        <f t="shared" si="113"/>
        <v/>
      </c>
      <c r="W1327" s="3" t="e">
        <f t="shared" si="114"/>
        <v>#NUM!</v>
      </c>
      <c r="X1327" s="3" t="str">
        <f t="shared" si="115"/>
        <v/>
      </c>
    </row>
    <row r="1328" spans="14:24" ht="14.5" customHeight="1">
      <c r="N1328">
        <v>1325</v>
      </c>
      <c r="O1328" s="4">
        <v>25000</v>
      </c>
      <c r="P1328" s="3" t="s">
        <v>2500</v>
      </c>
      <c r="Q1328" s="3" t="s">
        <v>1231</v>
      </c>
      <c r="R1328" s="3" t="s">
        <v>374</v>
      </c>
      <c r="S1328" s="3" t="s">
        <v>2490</v>
      </c>
      <c r="T1328" s="3" t="str">
        <f t="shared" si="112"/>
        <v>โนนห้อมเมืองปราจีนบุรีปราจีนบุรี</v>
      </c>
      <c r="U1328" s="3" t="s">
        <v>2175</v>
      </c>
      <c r="V1328" s="3" t="str">
        <f t="shared" si="113"/>
        <v/>
      </c>
      <c r="W1328" s="3" t="e">
        <f t="shared" si="114"/>
        <v>#NUM!</v>
      </c>
      <c r="X1328" s="3" t="str">
        <f t="shared" si="115"/>
        <v/>
      </c>
    </row>
    <row r="1329" spans="14:24" ht="14.5" customHeight="1">
      <c r="N1329">
        <v>1326</v>
      </c>
      <c r="O1329" s="4">
        <v>25110</v>
      </c>
      <c r="P1329" s="3" t="s">
        <v>2501</v>
      </c>
      <c r="Q1329" s="3" t="s">
        <v>1224</v>
      </c>
      <c r="R1329" s="3" t="s">
        <v>374</v>
      </c>
      <c r="S1329" s="3" t="s">
        <v>2502</v>
      </c>
      <c r="T1329" s="3" t="str">
        <f t="shared" si="112"/>
        <v>กบินทร์กบินทร์บุรีปราจีนบุรี</v>
      </c>
      <c r="U1329" s="3" t="s">
        <v>2175</v>
      </c>
      <c r="V1329" s="3" t="str">
        <f t="shared" si="113"/>
        <v/>
      </c>
      <c r="W1329" s="3" t="e">
        <f t="shared" si="114"/>
        <v>#NUM!</v>
      </c>
      <c r="X1329" s="3" t="str">
        <f t="shared" si="115"/>
        <v/>
      </c>
    </row>
    <row r="1330" spans="14:24" ht="14.5" customHeight="1">
      <c r="N1330">
        <v>1327</v>
      </c>
      <c r="O1330" s="4">
        <v>25240</v>
      </c>
      <c r="P1330" s="3" t="s">
        <v>2155</v>
      </c>
      <c r="Q1330" s="3" t="s">
        <v>1224</v>
      </c>
      <c r="R1330" s="3" t="s">
        <v>374</v>
      </c>
      <c r="S1330" s="3" t="s">
        <v>2502</v>
      </c>
      <c r="T1330" s="3" t="str">
        <f t="shared" si="112"/>
        <v>เมืองเก่ากบินทร์บุรีปราจีนบุรี</v>
      </c>
      <c r="U1330" s="3" t="s">
        <v>2175</v>
      </c>
      <c r="V1330" s="3" t="str">
        <f t="shared" si="113"/>
        <v/>
      </c>
      <c r="W1330" s="3" t="e">
        <f t="shared" si="114"/>
        <v>#NUM!</v>
      </c>
      <c r="X1330" s="3" t="str">
        <f t="shared" si="115"/>
        <v/>
      </c>
    </row>
    <row r="1331" spans="14:24" ht="14.5" customHeight="1">
      <c r="N1331">
        <v>1328</v>
      </c>
      <c r="O1331" s="4">
        <v>25110</v>
      </c>
      <c r="P1331" s="3" t="s">
        <v>2503</v>
      </c>
      <c r="Q1331" s="3" t="s">
        <v>1224</v>
      </c>
      <c r="R1331" s="3" t="s">
        <v>374</v>
      </c>
      <c r="S1331" s="3" t="s">
        <v>2502</v>
      </c>
      <c r="T1331" s="3" t="str">
        <f t="shared" si="112"/>
        <v>วังดาลกบินทร์บุรีปราจีนบุรี</v>
      </c>
      <c r="U1331" s="3" t="s">
        <v>2175</v>
      </c>
      <c r="V1331" s="3" t="str">
        <f t="shared" si="113"/>
        <v/>
      </c>
      <c r="W1331" s="3" t="e">
        <f t="shared" si="114"/>
        <v>#NUM!</v>
      </c>
      <c r="X1331" s="3" t="str">
        <f t="shared" si="115"/>
        <v/>
      </c>
    </row>
    <row r="1332" spans="14:24" ht="14.5" customHeight="1">
      <c r="N1332">
        <v>1329</v>
      </c>
      <c r="O1332" s="4">
        <v>25110</v>
      </c>
      <c r="P1332" s="3" t="s">
        <v>2504</v>
      </c>
      <c r="Q1332" s="3" t="s">
        <v>1224</v>
      </c>
      <c r="R1332" s="3" t="s">
        <v>374</v>
      </c>
      <c r="S1332" s="3" t="s">
        <v>2502</v>
      </c>
      <c r="T1332" s="3" t="str">
        <f t="shared" si="112"/>
        <v>นนทรีกบินทร์บุรีปราจีนบุรี</v>
      </c>
      <c r="U1332" s="3" t="s">
        <v>2175</v>
      </c>
      <c r="V1332" s="3" t="str">
        <f t="shared" si="113"/>
        <v/>
      </c>
      <c r="W1332" s="3" t="e">
        <f t="shared" si="114"/>
        <v>#NUM!</v>
      </c>
      <c r="X1332" s="3" t="str">
        <f t="shared" si="115"/>
        <v/>
      </c>
    </row>
    <row r="1333" spans="14:24" ht="14.5" customHeight="1">
      <c r="N1333">
        <v>1330</v>
      </c>
      <c r="O1333" s="4">
        <v>25110</v>
      </c>
      <c r="P1333" s="3" t="s">
        <v>2505</v>
      </c>
      <c r="Q1333" s="3" t="s">
        <v>1224</v>
      </c>
      <c r="R1333" s="3" t="s">
        <v>374</v>
      </c>
      <c r="S1333" s="3" t="s">
        <v>2502</v>
      </c>
      <c r="T1333" s="3" t="str">
        <f t="shared" si="112"/>
        <v>ย่านรีกบินทร์บุรีปราจีนบุรี</v>
      </c>
      <c r="U1333" s="3" t="s">
        <v>2175</v>
      </c>
      <c r="V1333" s="3" t="str">
        <f t="shared" si="113"/>
        <v/>
      </c>
      <c r="W1333" s="3" t="e">
        <f t="shared" si="114"/>
        <v>#NUM!</v>
      </c>
      <c r="X1333" s="3" t="str">
        <f t="shared" si="115"/>
        <v/>
      </c>
    </row>
    <row r="1334" spans="14:24" ht="14.5" customHeight="1">
      <c r="N1334">
        <v>1331</v>
      </c>
      <c r="O1334" s="4">
        <v>25110</v>
      </c>
      <c r="P1334" s="3" t="s">
        <v>1986</v>
      </c>
      <c r="Q1334" s="3" t="s">
        <v>1224</v>
      </c>
      <c r="R1334" s="3" t="s">
        <v>374</v>
      </c>
      <c r="S1334" s="3" t="s">
        <v>2502</v>
      </c>
      <c r="T1334" s="3" t="str">
        <f t="shared" si="112"/>
        <v>วังตะเคียนกบินทร์บุรีปราจีนบุรี</v>
      </c>
      <c r="U1334" s="3" t="s">
        <v>2175</v>
      </c>
      <c r="V1334" s="3" t="str">
        <f t="shared" si="113"/>
        <v/>
      </c>
      <c r="W1334" s="3" t="e">
        <f t="shared" si="114"/>
        <v>#NUM!</v>
      </c>
      <c r="X1334" s="3" t="str">
        <f t="shared" si="115"/>
        <v/>
      </c>
    </row>
    <row r="1335" spans="14:24" ht="14.5" customHeight="1">
      <c r="N1335">
        <v>1332</v>
      </c>
      <c r="O1335" s="4">
        <v>25110</v>
      </c>
      <c r="P1335" s="3" t="s">
        <v>2506</v>
      </c>
      <c r="Q1335" s="3" t="s">
        <v>1224</v>
      </c>
      <c r="R1335" s="3" t="s">
        <v>374</v>
      </c>
      <c r="S1335" s="3" t="s">
        <v>2502</v>
      </c>
      <c r="T1335" s="3" t="str">
        <f t="shared" si="112"/>
        <v>หาดนางแก้วกบินทร์บุรีปราจีนบุรี</v>
      </c>
      <c r="U1335" s="3" t="s">
        <v>2175</v>
      </c>
      <c r="V1335" s="3" t="str">
        <f t="shared" si="113"/>
        <v/>
      </c>
      <c r="W1335" s="3" t="e">
        <f t="shared" si="114"/>
        <v>#NUM!</v>
      </c>
      <c r="X1335" s="3" t="str">
        <f t="shared" si="115"/>
        <v/>
      </c>
    </row>
    <row r="1336" spans="14:24" ht="14.5" customHeight="1">
      <c r="N1336">
        <v>1333</v>
      </c>
      <c r="O1336" s="4">
        <v>25110</v>
      </c>
      <c r="P1336" s="3" t="s">
        <v>2507</v>
      </c>
      <c r="Q1336" s="3" t="s">
        <v>1224</v>
      </c>
      <c r="R1336" s="3" t="s">
        <v>374</v>
      </c>
      <c r="S1336" s="3" t="s">
        <v>2502</v>
      </c>
      <c r="T1336" s="3" t="str">
        <f t="shared" si="112"/>
        <v>ลาดตะเคียนกบินทร์บุรีปราจีนบุรี</v>
      </c>
      <c r="U1336" s="3" t="s">
        <v>2175</v>
      </c>
      <c r="V1336" s="3" t="str">
        <f t="shared" si="113"/>
        <v/>
      </c>
      <c r="W1336" s="3" t="e">
        <f t="shared" si="114"/>
        <v>#NUM!</v>
      </c>
      <c r="X1336" s="3" t="str">
        <f t="shared" si="115"/>
        <v/>
      </c>
    </row>
    <row r="1337" spans="14:24" ht="14.5" customHeight="1">
      <c r="N1337">
        <v>1334</v>
      </c>
      <c r="O1337" s="4">
        <v>25110</v>
      </c>
      <c r="P1337" s="3" t="s">
        <v>893</v>
      </c>
      <c r="Q1337" s="3" t="s">
        <v>1224</v>
      </c>
      <c r="R1337" s="3" t="s">
        <v>374</v>
      </c>
      <c r="S1337" s="3" t="s">
        <v>2502</v>
      </c>
      <c r="T1337" s="3" t="str">
        <f t="shared" si="112"/>
        <v>บ้านนากบินทร์บุรีปราจีนบุรี</v>
      </c>
      <c r="U1337" s="3" t="s">
        <v>2175</v>
      </c>
      <c r="V1337" s="3" t="str">
        <f t="shared" si="113"/>
        <v/>
      </c>
      <c r="W1337" s="3" t="e">
        <f t="shared" si="114"/>
        <v>#NUM!</v>
      </c>
      <c r="X1337" s="3" t="str">
        <f t="shared" si="115"/>
        <v/>
      </c>
    </row>
    <row r="1338" spans="14:24" ht="14.5" customHeight="1">
      <c r="N1338">
        <v>1335</v>
      </c>
      <c r="O1338" s="4">
        <v>25110</v>
      </c>
      <c r="P1338" s="3" t="s">
        <v>661</v>
      </c>
      <c r="Q1338" s="3" t="s">
        <v>1224</v>
      </c>
      <c r="R1338" s="3" t="s">
        <v>374</v>
      </c>
      <c r="S1338" s="3" t="s">
        <v>2502</v>
      </c>
      <c r="T1338" s="3" t="str">
        <f t="shared" si="112"/>
        <v>บ่อทองกบินทร์บุรีปราจีนบุรี</v>
      </c>
      <c r="U1338" s="3" t="s">
        <v>2175</v>
      </c>
      <c r="V1338" s="3" t="str">
        <f t="shared" si="113"/>
        <v/>
      </c>
      <c r="W1338" s="3" t="e">
        <f t="shared" si="114"/>
        <v>#NUM!</v>
      </c>
      <c r="X1338" s="3" t="str">
        <f t="shared" si="115"/>
        <v/>
      </c>
    </row>
    <row r="1339" spans="14:24" ht="14.5" customHeight="1">
      <c r="N1339">
        <v>1336</v>
      </c>
      <c r="O1339" s="4">
        <v>25110</v>
      </c>
      <c r="P1339" s="3" t="s">
        <v>1196</v>
      </c>
      <c r="Q1339" s="3" t="s">
        <v>1224</v>
      </c>
      <c r="R1339" s="3" t="s">
        <v>374</v>
      </c>
      <c r="S1339" s="3" t="s">
        <v>2502</v>
      </c>
      <c r="T1339" s="3" t="str">
        <f t="shared" si="112"/>
        <v>หนองกี่กบินทร์บุรีปราจีนบุรี</v>
      </c>
      <c r="U1339" s="3" t="s">
        <v>2175</v>
      </c>
      <c r="V1339" s="3" t="str">
        <f t="shared" si="113"/>
        <v/>
      </c>
      <c r="W1339" s="3" t="e">
        <f t="shared" si="114"/>
        <v>#NUM!</v>
      </c>
      <c r="X1339" s="3" t="str">
        <f t="shared" si="115"/>
        <v/>
      </c>
    </row>
    <row r="1340" spans="14:24" ht="14.5" customHeight="1">
      <c r="N1340">
        <v>1337</v>
      </c>
      <c r="O1340" s="4">
        <v>25110</v>
      </c>
      <c r="P1340" s="3" t="s">
        <v>2508</v>
      </c>
      <c r="Q1340" s="3" t="s">
        <v>1224</v>
      </c>
      <c r="R1340" s="3" t="s">
        <v>374</v>
      </c>
      <c r="S1340" s="3" t="s">
        <v>2502</v>
      </c>
      <c r="T1340" s="3" t="str">
        <f t="shared" si="112"/>
        <v>นาแขมกบินทร์บุรีปราจีนบุรี</v>
      </c>
      <c r="U1340" s="3" t="s">
        <v>2175</v>
      </c>
      <c r="V1340" s="3" t="str">
        <f t="shared" si="113"/>
        <v/>
      </c>
      <c r="W1340" s="3" t="e">
        <f t="shared" si="114"/>
        <v>#NUM!</v>
      </c>
      <c r="X1340" s="3" t="str">
        <f t="shared" si="115"/>
        <v/>
      </c>
    </row>
    <row r="1341" spans="14:24" ht="14.5" customHeight="1">
      <c r="N1341">
        <v>1338</v>
      </c>
      <c r="O1341" s="4">
        <v>25110</v>
      </c>
      <c r="P1341" s="3" t="s">
        <v>2207</v>
      </c>
      <c r="Q1341" s="3" t="s">
        <v>1224</v>
      </c>
      <c r="R1341" s="3" t="s">
        <v>374</v>
      </c>
      <c r="S1341" s="3" t="s">
        <v>2502</v>
      </c>
      <c r="T1341" s="3" t="str">
        <f t="shared" si="112"/>
        <v>เขาไม้แก้วกบินทร์บุรีปราจีนบุรี</v>
      </c>
      <c r="U1341" s="3" t="s">
        <v>2175</v>
      </c>
      <c r="V1341" s="3" t="str">
        <f t="shared" si="113"/>
        <v/>
      </c>
      <c r="W1341" s="3" t="e">
        <f t="shared" si="114"/>
        <v>#NUM!</v>
      </c>
      <c r="X1341" s="3" t="str">
        <f t="shared" si="115"/>
        <v/>
      </c>
    </row>
    <row r="1342" spans="14:24" ht="14.5" customHeight="1">
      <c r="N1342">
        <v>1339</v>
      </c>
      <c r="O1342" s="4">
        <v>25110</v>
      </c>
      <c r="P1342" s="3" t="s">
        <v>2509</v>
      </c>
      <c r="Q1342" s="3" t="s">
        <v>1224</v>
      </c>
      <c r="R1342" s="3" t="s">
        <v>374</v>
      </c>
      <c r="S1342" s="3" t="s">
        <v>2502</v>
      </c>
      <c r="T1342" s="3" t="str">
        <f t="shared" si="112"/>
        <v>วังท่าช้างกบินทร์บุรีปราจีนบุรี</v>
      </c>
      <c r="U1342" s="3" t="s">
        <v>2175</v>
      </c>
      <c r="V1342" s="3" t="str">
        <f t="shared" si="113"/>
        <v/>
      </c>
      <c r="W1342" s="3" t="e">
        <f t="shared" si="114"/>
        <v>#NUM!</v>
      </c>
      <c r="X1342" s="3" t="str">
        <f t="shared" si="115"/>
        <v/>
      </c>
    </row>
    <row r="1343" spans="14:24" ht="14.5" customHeight="1">
      <c r="N1343">
        <v>1340</v>
      </c>
      <c r="O1343" s="4">
        <v>25220</v>
      </c>
      <c r="P1343" s="3" t="s">
        <v>1226</v>
      </c>
      <c r="Q1343" s="3" t="s">
        <v>1226</v>
      </c>
      <c r="R1343" s="3" t="s">
        <v>374</v>
      </c>
      <c r="S1343" s="3" t="s">
        <v>2510</v>
      </c>
      <c r="T1343" s="3" t="str">
        <f t="shared" si="112"/>
        <v>นาดีนาดีปราจีนบุรี</v>
      </c>
      <c r="U1343" s="3" t="s">
        <v>2175</v>
      </c>
      <c r="V1343" s="3" t="str">
        <f t="shared" si="113"/>
        <v/>
      </c>
      <c r="W1343" s="3" t="e">
        <f t="shared" si="114"/>
        <v>#NUM!</v>
      </c>
      <c r="X1343" s="3" t="str">
        <f t="shared" si="115"/>
        <v/>
      </c>
    </row>
    <row r="1344" spans="14:24" ht="14.5" customHeight="1">
      <c r="N1344">
        <v>1341</v>
      </c>
      <c r="O1344" s="4">
        <v>25220</v>
      </c>
      <c r="P1344" s="3" t="s">
        <v>2511</v>
      </c>
      <c r="Q1344" s="3" t="s">
        <v>1226</v>
      </c>
      <c r="R1344" s="3" t="s">
        <v>374</v>
      </c>
      <c r="S1344" s="3" t="s">
        <v>2510</v>
      </c>
      <c r="T1344" s="3" t="str">
        <f t="shared" si="112"/>
        <v>สำพันตานาดีปราจีนบุรี</v>
      </c>
      <c r="U1344" s="3" t="s">
        <v>2175</v>
      </c>
      <c r="V1344" s="3" t="str">
        <f t="shared" si="113"/>
        <v/>
      </c>
      <c r="W1344" s="3" t="e">
        <f t="shared" si="114"/>
        <v>#NUM!</v>
      </c>
      <c r="X1344" s="3" t="str">
        <f t="shared" si="115"/>
        <v/>
      </c>
    </row>
    <row r="1345" spans="14:24" ht="14.5" customHeight="1">
      <c r="N1345">
        <v>1342</v>
      </c>
      <c r="O1345" s="4">
        <v>25220</v>
      </c>
      <c r="P1345" s="3" t="s">
        <v>1988</v>
      </c>
      <c r="Q1345" s="3" t="s">
        <v>1226</v>
      </c>
      <c r="R1345" s="3" t="s">
        <v>374</v>
      </c>
      <c r="S1345" s="3" t="s">
        <v>2510</v>
      </c>
      <c r="T1345" s="3" t="str">
        <f t="shared" si="112"/>
        <v>สะพานหินนาดีปราจีนบุรี</v>
      </c>
      <c r="U1345" s="3" t="s">
        <v>2175</v>
      </c>
      <c r="V1345" s="3" t="str">
        <f t="shared" si="113"/>
        <v/>
      </c>
      <c r="W1345" s="3" t="e">
        <f t="shared" si="114"/>
        <v>#NUM!</v>
      </c>
      <c r="X1345" s="3" t="str">
        <f t="shared" si="115"/>
        <v/>
      </c>
    </row>
    <row r="1346" spans="14:24" ht="14.5" customHeight="1">
      <c r="N1346">
        <v>1343</v>
      </c>
      <c r="O1346" s="4">
        <v>25220</v>
      </c>
      <c r="P1346" s="3" t="s">
        <v>2512</v>
      </c>
      <c r="Q1346" s="3" t="s">
        <v>1226</v>
      </c>
      <c r="R1346" s="3" t="s">
        <v>374</v>
      </c>
      <c r="S1346" s="3" t="s">
        <v>2510</v>
      </c>
      <c r="T1346" s="3" t="str">
        <f t="shared" si="112"/>
        <v>ทุ่งโพธิ์นาดีปราจีนบุรี</v>
      </c>
      <c r="U1346" s="3" t="s">
        <v>2175</v>
      </c>
      <c r="V1346" s="3" t="str">
        <f t="shared" si="113"/>
        <v/>
      </c>
      <c r="W1346" s="3" t="e">
        <f t="shared" si="114"/>
        <v>#NUM!</v>
      </c>
      <c r="X1346" s="3" t="str">
        <f t="shared" si="115"/>
        <v/>
      </c>
    </row>
    <row r="1347" spans="14:24" ht="14.5" customHeight="1">
      <c r="N1347">
        <v>1344</v>
      </c>
      <c r="O1347" s="4">
        <v>25220</v>
      </c>
      <c r="P1347" s="3" t="s">
        <v>2513</v>
      </c>
      <c r="Q1347" s="3" t="s">
        <v>1226</v>
      </c>
      <c r="R1347" s="3" t="s">
        <v>374</v>
      </c>
      <c r="S1347" s="3" t="s">
        <v>2510</v>
      </c>
      <c r="T1347" s="3" t="str">
        <f t="shared" si="112"/>
        <v>แก่งดินสอนาดีปราจีนบุรี</v>
      </c>
      <c r="U1347" s="3" t="s">
        <v>2175</v>
      </c>
      <c r="V1347" s="3" t="str">
        <f t="shared" si="113"/>
        <v/>
      </c>
      <c r="W1347" s="3" t="e">
        <f t="shared" si="114"/>
        <v>#NUM!</v>
      </c>
      <c r="X1347" s="3" t="str">
        <f t="shared" si="115"/>
        <v/>
      </c>
    </row>
    <row r="1348" spans="14:24" ht="14.5" customHeight="1">
      <c r="N1348">
        <v>1345</v>
      </c>
      <c r="O1348" s="4">
        <v>25220</v>
      </c>
      <c r="P1348" s="3" t="s">
        <v>2514</v>
      </c>
      <c r="Q1348" s="3" t="s">
        <v>1226</v>
      </c>
      <c r="R1348" s="3" t="s">
        <v>374</v>
      </c>
      <c r="S1348" s="3" t="s">
        <v>2510</v>
      </c>
      <c r="T1348" s="3" t="str">
        <f t="shared" si="112"/>
        <v>บุพราหมณ์นาดีปราจีนบุรี</v>
      </c>
      <c r="U1348" s="3" t="s">
        <v>2175</v>
      </c>
      <c r="V1348" s="3" t="str">
        <f t="shared" si="113"/>
        <v/>
      </c>
      <c r="W1348" s="3" t="e">
        <f t="shared" si="114"/>
        <v>#NUM!</v>
      </c>
      <c r="X1348" s="3" t="str">
        <f t="shared" si="115"/>
        <v/>
      </c>
    </row>
    <row r="1349" spans="14:24" ht="14.5" customHeight="1">
      <c r="N1349">
        <v>1346</v>
      </c>
      <c r="O1349" s="4">
        <v>25150</v>
      </c>
      <c r="P1349" s="3" t="s">
        <v>1228</v>
      </c>
      <c r="Q1349" s="3" t="s">
        <v>1228</v>
      </c>
      <c r="R1349" s="3" t="s">
        <v>374</v>
      </c>
      <c r="S1349" s="3" t="s">
        <v>2515</v>
      </c>
      <c r="T1349" s="3" t="str">
        <f t="shared" ref="T1349:T1412" si="116">P1349&amp;Q1349&amp;R1349</f>
        <v>บ้านสร้างบ้านสร้างปราจีนบุรี</v>
      </c>
      <c r="U1349" s="3" t="s">
        <v>2175</v>
      </c>
      <c r="V1349" s="3" t="str">
        <f t="shared" ref="V1349:V1412" si="117">IF($V$1=$S1349,$N1349,"")</f>
        <v/>
      </c>
      <c r="W1349" s="3" t="e">
        <f t="shared" ref="W1349:W1412" si="118">SMALL($V$4:$V$7439,N1349)</f>
        <v>#NUM!</v>
      </c>
      <c r="X1349" s="3" t="str">
        <f t="shared" ref="X1349:X1412" si="119">IFERROR(INDEX($P$4:$P$7439,$W1349,1),"")</f>
        <v/>
      </c>
    </row>
    <row r="1350" spans="14:24" ht="14.5" customHeight="1">
      <c r="N1350">
        <v>1347</v>
      </c>
      <c r="O1350" s="4">
        <v>25150</v>
      </c>
      <c r="P1350" s="3" t="s">
        <v>2516</v>
      </c>
      <c r="Q1350" s="3" t="s">
        <v>1228</v>
      </c>
      <c r="R1350" s="3" t="s">
        <v>374</v>
      </c>
      <c r="S1350" s="3" t="s">
        <v>2515</v>
      </c>
      <c r="T1350" s="3" t="str">
        <f t="shared" si="116"/>
        <v>บางกระเบาบ้านสร้างปราจีนบุรี</v>
      </c>
      <c r="U1350" s="3" t="s">
        <v>2175</v>
      </c>
      <c r="V1350" s="3" t="str">
        <f t="shared" si="117"/>
        <v/>
      </c>
      <c r="W1350" s="3" t="e">
        <f t="shared" si="118"/>
        <v>#NUM!</v>
      </c>
      <c r="X1350" s="3" t="str">
        <f t="shared" si="119"/>
        <v/>
      </c>
    </row>
    <row r="1351" spans="14:24" ht="14.5" customHeight="1">
      <c r="N1351">
        <v>1348</v>
      </c>
      <c r="O1351" s="4">
        <v>25150</v>
      </c>
      <c r="P1351" s="3" t="s">
        <v>1039</v>
      </c>
      <c r="Q1351" s="3" t="s">
        <v>1228</v>
      </c>
      <c r="R1351" s="3" t="s">
        <v>374</v>
      </c>
      <c r="S1351" s="3" t="s">
        <v>2515</v>
      </c>
      <c r="T1351" s="3" t="str">
        <f t="shared" si="116"/>
        <v>บางเตยบ้านสร้างปราจีนบุรี</v>
      </c>
      <c r="U1351" s="3" t="s">
        <v>2175</v>
      </c>
      <c r="V1351" s="3" t="str">
        <f t="shared" si="117"/>
        <v/>
      </c>
      <c r="W1351" s="3" t="e">
        <f t="shared" si="118"/>
        <v>#NUM!</v>
      </c>
      <c r="X1351" s="3" t="str">
        <f t="shared" si="119"/>
        <v/>
      </c>
    </row>
    <row r="1352" spans="14:24" ht="14.5" customHeight="1">
      <c r="N1352">
        <v>1349</v>
      </c>
      <c r="O1352" s="4">
        <v>25150</v>
      </c>
      <c r="P1352" s="3" t="s">
        <v>2517</v>
      </c>
      <c r="Q1352" s="3" t="s">
        <v>1228</v>
      </c>
      <c r="R1352" s="3" t="s">
        <v>374</v>
      </c>
      <c r="S1352" s="3" t="s">
        <v>2515</v>
      </c>
      <c r="T1352" s="3" t="str">
        <f t="shared" si="116"/>
        <v>บางยางบ้านสร้างปราจีนบุรี</v>
      </c>
      <c r="U1352" s="3" t="s">
        <v>2175</v>
      </c>
      <c r="V1352" s="3" t="str">
        <f t="shared" si="117"/>
        <v/>
      </c>
      <c r="W1352" s="3" t="e">
        <f t="shared" si="118"/>
        <v>#NUM!</v>
      </c>
      <c r="X1352" s="3" t="str">
        <f t="shared" si="119"/>
        <v/>
      </c>
    </row>
    <row r="1353" spans="14:24" ht="14.5" customHeight="1">
      <c r="N1353">
        <v>1350</v>
      </c>
      <c r="O1353" s="4">
        <v>25150</v>
      </c>
      <c r="P1353" s="3" t="s">
        <v>2518</v>
      </c>
      <c r="Q1353" s="3" t="s">
        <v>1228</v>
      </c>
      <c r="R1353" s="3" t="s">
        <v>374</v>
      </c>
      <c r="S1353" s="3" t="s">
        <v>2515</v>
      </c>
      <c r="T1353" s="3" t="str">
        <f t="shared" si="116"/>
        <v>บางแตนบ้านสร้างปราจีนบุรี</v>
      </c>
      <c r="U1353" s="3" t="s">
        <v>2175</v>
      </c>
      <c r="V1353" s="3" t="str">
        <f t="shared" si="117"/>
        <v/>
      </c>
      <c r="W1353" s="3" t="e">
        <f t="shared" si="118"/>
        <v>#NUM!</v>
      </c>
      <c r="X1353" s="3" t="str">
        <f t="shared" si="119"/>
        <v/>
      </c>
    </row>
    <row r="1354" spans="14:24" ht="14.5" customHeight="1">
      <c r="N1354">
        <v>1351</v>
      </c>
      <c r="O1354" s="4">
        <v>25150</v>
      </c>
      <c r="P1354" s="3" t="s">
        <v>2519</v>
      </c>
      <c r="Q1354" s="3" t="s">
        <v>1228</v>
      </c>
      <c r="R1354" s="3" t="s">
        <v>374</v>
      </c>
      <c r="S1354" s="3" t="s">
        <v>2515</v>
      </c>
      <c r="T1354" s="3" t="str">
        <f t="shared" si="116"/>
        <v>บางพลวงบ้านสร้างปราจีนบุรี</v>
      </c>
      <c r="U1354" s="3" t="s">
        <v>2175</v>
      </c>
      <c r="V1354" s="3" t="str">
        <f t="shared" si="117"/>
        <v/>
      </c>
      <c r="W1354" s="3" t="e">
        <f t="shared" si="118"/>
        <v>#NUM!</v>
      </c>
      <c r="X1354" s="3" t="str">
        <f t="shared" si="119"/>
        <v/>
      </c>
    </row>
    <row r="1355" spans="14:24" ht="14.5" customHeight="1">
      <c r="N1355">
        <v>1352</v>
      </c>
      <c r="O1355" s="4">
        <v>25150</v>
      </c>
      <c r="P1355" s="3" t="s">
        <v>2520</v>
      </c>
      <c r="Q1355" s="3" t="s">
        <v>1228</v>
      </c>
      <c r="R1355" s="3" t="s">
        <v>374</v>
      </c>
      <c r="S1355" s="3" t="s">
        <v>2515</v>
      </c>
      <c r="T1355" s="3" t="str">
        <f t="shared" si="116"/>
        <v>บางปลาร้าบ้านสร้างปราจีนบุรี</v>
      </c>
      <c r="U1355" s="3" t="s">
        <v>2175</v>
      </c>
      <c r="V1355" s="3" t="str">
        <f t="shared" si="117"/>
        <v/>
      </c>
      <c r="W1355" s="3" t="e">
        <f t="shared" si="118"/>
        <v>#NUM!</v>
      </c>
      <c r="X1355" s="3" t="str">
        <f t="shared" si="119"/>
        <v/>
      </c>
    </row>
    <row r="1356" spans="14:24" ht="14.5" customHeight="1">
      <c r="N1356">
        <v>1353</v>
      </c>
      <c r="O1356" s="4">
        <v>25150</v>
      </c>
      <c r="P1356" s="3" t="s">
        <v>1751</v>
      </c>
      <c r="Q1356" s="3" t="s">
        <v>1228</v>
      </c>
      <c r="R1356" s="3" t="s">
        <v>374</v>
      </c>
      <c r="S1356" s="3" t="s">
        <v>2515</v>
      </c>
      <c r="T1356" s="3" t="str">
        <f t="shared" si="116"/>
        <v>บางขามบ้านสร้างปราจีนบุรี</v>
      </c>
      <c r="U1356" s="3" t="s">
        <v>2175</v>
      </c>
      <c r="V1356" s="3" t="str">
        <f t="shared" si="117"/>
        <v/>
      </c>
      <c r="W1356" s="3" t="e">
        <f t="shared" si="118"/>
        <v>#NUM!</v>
      </c>
      <c r="X1356" s="3" t="str">
        <f t="shared" si="119"/>
        <v/>
      </c>
    </row>
    <row r="1357" spans="14:24" ht="14.5" customHeight="1">
      <c r="N1357">
        <v>1354</v>
      </c>
      <c r="O1357" s="4">
        <v>25150</v>
      </c>
      <c r="P1357" s="3" t="s">
        <v>2521</v>
      </c>
      <c r="Q1357" s="3" t="s">
        <v>1228</v>
      </c>
      <c r="R1357" s="3" t="s">
        <v>374</v>
      </c>
      <c r="S1357" s="3" t="s">
        <v>2515</v>
      </c>
      <c r="T1357" s="3" t="str">
        <f t="shared" si="116"/>
        <v>กระทุ่มแพ้วบ้านสร้างปราจีนบุรี</v>
      </c>
      <c r="U1357" s="3" t="s">
        <v>2175</v>
      </c>
      <c r="V1357" s="3" t="str">
        <f t="shared" si="117"/>
        <v/>
      </c>
      <c r="W1357" s="3" t="e">
        <f t="shared" si="118"/>
        <v>#NUM!</v>
      </c>
      <c r="X1357" s="3" t="str">
        <f t="shared" si="119"/>
        <v/>
      </c>
    </row>
    <row r="1358" spans="14:24" ht="14.5" customHeight="1">
      <c r="N1358">
        <v>1355</v>
      </c>
      <c r="O1358" s="4">
        <v>25130</v>
      </c>
      <c r="P1358" s="3" t="s">
        <v>1230</v>
      </c>
      <c r="Q1358" s="3" t="s">
        <v>1230</v>
      </c>
      <c r="R1358" s="3" t="s">
        <v>374</v>
      </c>
      <c r="S1358" s="3" t="s">
        <v>2522</v>
      </c>
      <c r="T1358" s="3" t="str">
        <f t="shared" si="116"/>
        <v>ประจันตคามประจันตคามปราจีนบุรี</v>
      </c>
      <c r="U1358" s="3" t="s">
        <v>2175</v>
      </c>
      <c r="V1358" s="3" t="str">
        <f t="shared" si="117"/>
        <v/>
      </c>
      <c r="W1358" s="3" t="e">
        <f t="shared" si="118"/>
        <v>#NUM!</v>
      </c>
      <c r="X1358" s="3" t="str">
        <f t="shared" si="119"/>
        <v/>
      </c>
    </row>
    <row r="1359" spans="14:24" ht="14.5" customHeight="1">
      <c r="N1359">
        <v>1356</v>
      </c>
      <c r="O1359" s="4">
        <v>25130</v>
      </c>
      <c r="P1359" s="3" t="s">
        <v>2218</v>
      </c>
      <c r="Q1359" s="3" t="s">
        <v>1230</v>
      </c>
      <c r="R1359" s="3" t="s">
        <v>374</v>
      </c>
      <c r="S1359" s="3" t="s">
        <v>2522</v>
      </c>
      <c r="T1359" s="3" t="str">
        <f t="shared" si="116"/>
        <v>เกาะลอยประจันตคามปราจีนบุรี</v>
      </c>
      <c r="U1359" s="3" t="s">
        <v>2175</v>
      </c>
      <c r="V1359" s="3" t="str">
        <f t="shared" si="117"/>
        <v/>
      </c>
      <c r="W1359" s="3" t="e">
        <f t="shared" si="118"/>
        <v>#NUM!</v>
      </c>
      <c r="X1359" s="3" t="str">
        <f t="shared" si="119"/>
        <v/>
      </c>
    </row>
    <row r="1360" spans="14:24" ht="14.5" customHeight="1">
      <c r="N1360">
        <v>1357</v>
      </c>
      <c r="O1360" s="4">
        <v>25130</v>
      </c>
      <c r="P1360" s="3" t="s">
        <v>2523</v>
      </c>
      <c r="Q1360" s="3" t="s">
        <v>1230</v>
      </c>
      <c r="R1360" s="3" t="s">
        <v>374</v>
      </c>
      <c r="S1360" s="3" t="s">
        <v>2522</v>
      </c>
      <c r="T1360" s="3" t="str">
        <f t="shared" si="116"/>
        <v>บ้านหอยประจันตคามปราจีนบุรี</v>
      </c>
      <c r="U1360" s="3" t="s">
        <v>2175</v>
      </c>
      <c r="V1360" s="3" t="str">
        <f t="shared" si="117"/>
        <v/>
      </c>
      <c r="W1360" s="3" t="e">
        <f t="shared" si="118"/>
        <v>#NUM!</v>
      </c>
      <c r="X1360" s="3" t="str">
        <f t="shared" si="119"/>
        <v/>
      </c>
    </row>
    <row r="1361" spans="14:24" ht="14.5" customHeight="1">
      <c r="N1361">
        <v>1358</v>
      </c>
      <c r="O1361" s="4">
        <v>25130</v>
      </c>
      <c r="P1361" s="3" t="s">
        <v>2066</v>
      </c>
      <c r="Q1361" s="3" t="s">
        <v>1230</v>
      </c>
      <c r="R1361" s="3" t="s">
        <v>374</v>
      </c>
      <c r="S1361" s="3" t="s">
        <v>2522</v>
      </c>
      <c r="T1361" s="3" t="str">
        <f t="shared" si="116"/>
        <v>หนองแสงประจันตคามปราจีนบุรี</v>
      </c>
      <c r="U1361" s="3" t="s">
        <v>2175</v>
      </c>
      <c r="V1361" s="3" t="str">
        <f t="shared" si="117"/>
        <v/>
      </c>
      <c r="W1361" s="3" t="e">
        <f t="shared" si="118"/>
        <v>#NUM!</v>
      </c>
      <c r="X1361" s="3" t="str">
        <f t="shared" si="119"/>
        <v/>
      </c>
    </row>
    <row r="1362" spans="14:24" ht="14.5" customHeight="1">
      <c r="N1362">
        <v>1359</v>
      </c>
      <c r="O1362" s="4">
        <v>25130</v>
      </c>
      <c r="P1362" s="3" t="s">
        <v>2524</v>
      </c>
      <c r="Q1362" s="3" t="s">
        <v>1230</v>
      </c>
      <c r="R1362" s="3" t="s">
        <v>374</v>
      </c>
      <c r="S1362" s="3" t="s">
        <v>2522</v>
      </c>
      <c r="T1362" s="3" t="str">
        <f t="shared" si="116"/>
        <v>ดงบังประจันตคามปราจีนบุรี</v>
      </c>
      <c r="U1362" s="3" t="s">
        <v>2175</v>
      </c>
      <c r="V1362" s="3" t="str">
        <f t="shared" si="117"/>
        <v/>
      </c>
      <c r="W1362" s="3" t="e">
        <f t="shared" si="118"/>
        <v>#NUM!</v>
      </c>
      <c r="X1362" s="3" t="str">
        <f t="shared" si="119"/>
        <v/>
      </c>
    </row>
    <row r="1363" spans="14:24" ht="14.5" customHeight="1">
      <c r="N1363">
        <v>1360</v>
      </c>
      <c r="O1363" s="4">
        <v>25130</v>
      </c>
      <c r="P1363" s="3" t="s">
        <v>2525</v>
      </c>
      <c r="Q1363" s="3" t="s">
        <v>1230</v>
      </c>
      <c r="R1363" s="3" t="s">
        <v>374</v>
      </c>
      <c r="S1363" s="3" t="s">
        <v>2522</v>
      </c>
      <c r="T1363" s="3" t="str">
        <f t="shared" si="116"/>
        <v>คำโตนดประจันตคามปราจีนบุรี</v>
      </c>
      <c r="U1363" s="3" t="s">
        <v>2175</v>
      </c>
      <c r="V1363" s="3" t="str">
        <f t="shared" si="117"/>
        <v/>
      </c>
      <c r="W1363" s="3" t="e">
        <f t="shared" si="118"/>
        <v>#NUM!</v>
      </c>
      <c r="X1363" s="3" t="str">
        <f t="shared" si="119"/>
        <v/>
      </c>
    </row>
    <row r="1364" spans="14:24" ht="14.5" customHeight="1">
      <c r="N1364">
        <v>1361</v>
      </c>
      <c r="O1364" s="4">
        <v>25130</v>
      </c>
      <c r="P1364" s="3" t="s">
        <v>2526</v>
      </c>
      <c r="Q1364" s="3" t="s">
        <v>1230</v>
      </c>
      <c r="R1364" s="3" t="s">
        <v>374</v>
      </c>
      <c r="S1364" s="3" t="s">
        <v>2522</v>
      </c>
      <c r="T1364" s="3" t="str">
        <f t="shared" si="116"/>
        <v>บุฝ้ายประจันตคามปราจีนบุรี</v>
      </c>
      <c r="U1364" s="3" t="s">
        <v>2175</v>
      </c>
      <c r="V1364" s="3" t="str">
        <f t="shared" si="117"/>
        <v/>
      </c>
      <c r="W1364" s="3" t="e">
        <f t="shared" si="118"/>
        <v>#NUM!</v>
      </c>
      <c r="X1364" s="3" t="str">
        <f t="shared" si="119"/>
        <v/>
      </c>
    </row>
    <row r="1365" spans="14:24" ht="14.5" customHeight="1">
      <c r="N1365">
        <v>1362</v>
      </c>
      <c r="O1365" s="4">
        <v>25130</v>
      </c>
      <c r="P1365" s="3" t="s">
        <v>2527</v>
      </c>
      <c r="Q1365" s="3" t="s">
        <v>1230</v>
      </c>
      <c r="R1365" s="3" t="s">
        <v>374</v>
      </c>
      <c r="S1365" s="3" t="s">
        <v>2522</v>
      </c>
      <c r="T1365" s="3" t="str">
        <f t="shared" si="116"/>
        <v>หนองแก้วประจันตคามปราจีนบุรี</v>
      </c>
      <c r="U1365" s="3" t="s">
        <v>2175</v>
      </c>
      <c r="V1365" s="3" t="str">
        <f t="shared" si="117"/>
        <v/>
      </c>
      <c r="W1365" s="3" t="e">
        <f t="shared" si="118"/>
        <v>#NUM!</v>
      </c>
      <c r="X1365" s="3" t="str">
        <f t="shared" si="119"/>
        <v/>
      </c>
    </row>
    <row r="1366" spans="14:24" ht="14.5" customHeight="1">
      <c r="N1366">
        <v>1363</v>
      </c>
      <c r="O1366" s="4">
        <v>25130</v>
      </c>
      <c r="P1366" s="3" t="s">
        <v>2528</v>
      </c>
      <c r="Q1366" s="3" t="s">
        <v>1230</v>
      </c>
      <c r="R1366" s="3" t="s">
        <v>374</v>
      </c>
      <c r="S1366" s="3" t="s">
        <v>2522</v>
      </c>
      <c r="T1366" s="3" t="str">
        <f t="shared" si="116"/>
        <v>โพธิ์งามประจันตคามปราจีนบุรี</v>
      </c>
      <c r="U1366" s="3" t="s">
        <v>2175</v>
      </c>
      <c r="V1366" s="3" t="str">
        <f t="shared" si="117"/>
        <v/>
      </c>
      <c r="W1366" s="3" t="e">
        <f t="shared" si="118"/>
        <v>#NUM!</v>
      </c>
      <c r="X1366" s="3" t="str">
        <f t="shared" si="119"/>
        <v/>
      </c>
    </row>
    <row r="1367" spans="14:24" ht="14.5" customHeight="1">
      <c r="N1367">
        <v>1364</v>
      </c>
      <c r="O1367" s="4">
        <v>25140</v>
      </c>
      <c r="P1367" s="3" t="s">
        <v>1233</v>
      </c>
      <c r="Q1367" s="3" t="s">
        <v>1233</v>
      </c>
      <c r="R1367" s="3" t="s">
        <v>374</v>
      </c>
      <c r="S1367" s="3" t="s">
        <v>2529</v>
      </c>
      <c r="T1367" s="3" t="str">
        <f t="shared" si="116"/>
        <v>ศรีมหาโพธิศรีมหาโพธิปราจีนบุรี</v>
      </c>
      <c r="U1367" s="3" t="s">
        <v>2175</v>
      </c>
      <c r="V1367" s="3" t="str">
        <f t="shared" si="117"/>
        <v/>
      </c>
      <c r="W1367" s="3" t="e">
        <f t="shared" si="118"/>
        <v>#NUM!</v>
      </c>
      <c r="X1367" s="3" t="str">
        <f t="shared" si="119"/>
        <v/>
      </c>
    </row>
    <row r="1368" spans="14:24" ht="14.5" customHeight="1">
      <c r="N1368">
        <v>1365</v>
      </c>
      <c r="O1368" s="4">
        <v>25140</v>
      </c>
      <c r="P1368" s="3" t="s">
        <v>2530</v>
      </c>
      <c r="Q1368" s="3" t="s">
        <v>1233</v>
      </c>
      <c r="R1368" s="3" t="s">
        <v>374</v>
      </c>
      <c r="S1368" s="3" t="s">
        <v>2529</v>
      </c>
      <c r="T1368" s="3" t="str">
        <f t="shared" si="116"/>
        <v>สัมพันธ์ศรีมหาโพธิปราจีนบุรี</v>
      </c>
      <c r="U1368" s="3" t="s">
        <v>2175</v>
      </c>
      <c r="V1368" s="3" t="str">
        <f t="shared" si="117"/>
        <v/>
      </c>
      <c r="W1368" s="3" t="e">
        <f t="shared" si="118"/>
        <v>#NUM!</v>
      </c>
      <c r="X1368" s="3" t="str">
        <f t="shared" si="119"/>
        <v/>
      </c>
    </row>
    <row r="1369" spans="14:24" ht="14.5" customHeight="1">
      <c r="N1369">
        <v>1366</v>
      </c>
      <c r="O1369" s="4">
        <v>25140</v>
      </c>
      <c r="P1369" s="3" t="s">
        <v>2531</v>
      </c>
      <c r="Q1369" s="3" t="s">
        <v>1233</v>
      </c>
      <c r="R1369" s="3" t="s">
        <v>374</v>
      </c>
      <c r="S1369" s="3" t="s">
        <v>2529</v>
      </c>
      <c r="T1369" s="3" t="str">
        <f t="shared" si="116"/>
        <v>บ้านทามศรีมหาโพธิปราจีนบุรี</v>
      </c>
      <c r="U1369" s="3" t="s">
        <v>2175</v>
      </c>
      <c r="V1369" s="3" t="str">
        <f t="shared" si="117"/>
        <v/>
      </c>
      <c r="W1369" s="3" t="e">
        <f t="shared" si="118"/>
        <v>#NUM!</v>
      </c>
      <c r="X1369" s="3" t="str">
        <f t="shared" si="119"/>
        <v/>
      </c>
    </row>
    <row r="1370" spans="14:24" ht="14.5" customHeight="1">
      <c r="N1370">
        <v>1367</v>
      </c>
      <c r="O1370" s="4">
        <v>25140</v>
      </c>
      <c r="P1370" s="3" t="s">
        <v>1960</v>
      </c>
      <c r="Q1370" s="3" t="s">
        <v>1233</v>
      </c>
      <c r="R1370" s="3" t="s">
        <v>374</v>
      </c>
      <c r="S1370" s="3" t="s">
        <v>2529</v>
      </c>
      <c r="T1370" s="3" t="str">
        <f t="shared" si="116"/>
        <v>ท่าตูมศรีมหาโพธิปราจีนบุรี</v>
      </c>
      <c r="U1370" s="3" t="s">
        <v>2175</v>
      </c>
      <c r="V1370" s="3" t="str">
        <f t="shared" si="117"/>
        <v/>
      </c>
      <c r="W1370" s="3" t="e">
        <f t="shared" si="118"/>
        <v>#NUM!</v>
      </c>
      <c r="X1370" s="3" t="str">
        <f t="shared" si="119"/>
        <v/>
      </c>
    </row>
    <row r="1371" spans="14:24" ht="14.5" customHeight="1">
      <c r="N1371">
        <v>1368</v>
      </c>
      <c r="O1371" s="4">
        <v>25140</v>
      </c>
      <c r="P1371" s="3" t="s">
        <v>2532</v>
      </c>
      <c r="Q1371" s="3" t="s">
        <v>1233</v>
      </c>
      <c r="R1371" s="3" t="s">
        <v>374</v>
      </c>
      <c r="S1371" s="3" t="s">
        <v>2529</v>
      </c>
      <c r="T1371" s="3" t="str">
        <f t="shared" si="116"/>
        <v>บางกุ้งศรีมหาโพธิปราจีนบุรี</v>
      </c>
      <c r="U1371" s="3" t="s">
        <v>2175</v>
      </c>
      <c r="V1371" s="3" t="str">
        <f t="shared" si="117"/>
        <v/>
      </c>
      <c r="W1371" s="3" t="e">
        <f t="shared" si="118"/>
        <v>#NUM!</v>
      </c>
      <c r="X1371" s="3" t="str">
        <f t="shared" si="119"/>
        <v/>
      </c>
    </row>
    <row r="1372" spans="14:24" ht="14.5" customHeight="1">
      <c r="N1372">
        <v>1369</v>
      </c>
      <c r="O1372" s="4">
        <v>25140</v>
      </c>
      <c r="P1372" s="3" t="s">
        <v>2533</v>
      </c>
      <c r="Q1372" s="3" t="s">
        <v>1233</v>
      </c>
      <c r="R1372" s="3" t="s">
        <v>374</v>
      </c>
      <c r="S1372" s="3" t="s">
        <v>2529</v>
      </c>
      <c r="T1372" s="3" t="str">
        <f t="shared" si="116"/>
        <v>ดงกระทงยามศรีมหาโพธิปราจีนบุรี</v>
      </c>
      <c r="U1372" s="3" t="s">
        <v>2175</v>
      </c>
      <c r="V1372" s="3" t="str">
        <f t="shared" si="117"/>
        <v/>
      </c>
      <c r="W1372" s="3" t="e">
        <f t="shared" si="118"/>
        <v>#NUM!</v>
      </c>
      <c r="X1372" s="3" t="str">
        <f t="shared" si="119"/>
        <v/>
      </c>
    </row>
    <row r="1373" spans="14:24" ht="14.5" customHeight="1">
      <c r="N1373">
        <v>1370</v>
      </c>
      <c r="O1373" s="4">
        <v>25140</v>
      </c>
      <c r="P1373" s="3" t="s">
        <v>2534</v>
      </c>
      <c r="Q1373" s="3" t="s">
        <v>1233</v>
      </c>
      <c r="R1373" s="3" t="s">
        <v>374</v>
      </c>
      <c r="S1373" s="3" t="s">
        <v>2529</v>
      </c>
      <c r="T1373" s="3" t="str">
        <f t="shared" si="116"/>
        <v>หนองโพรงศรีมหาโพธิปราจีนบุรี</v>
      </c>
      <c r="U1373" s="3" t="s">
        <v>2175</v>
      </c>
      <c r="V1373" s="3" t="str">
        <f t="shared" si="117"/>
        <v/>
      </c>
      <c r="W1373" s="3" t="e">
        <f t="shared" si="118"/>
        <v>#NUM!</v>
      </c>
      <c r="X1373" s="3" t="str">
        <f t="shared" si="119"/>
        <v/>
      </c>
    </row>
    <row r="1374" spans="14:24" ht="14.5" customHeight="1">
      <c r="N1374">
        <v>1371</v>
      </c>
      <c r="O1374" s="4">
        <v>25140</v>
      </c>
      <c r="P1374" s="3" t="s">
        <v>2535</v>
      </c>
      <c r="Q1374" s="3" t="s">
        <v>1233</v>
      </c>
      <c r="R1374" s="3" t="s">
        <v>374</v>
      </c>
      <c r="S1374" s="3" t="s">
        <v>2529</v>
      </c>
      <c r="T1374" s="3" t="str">
        <f t="shared" si="116"/>
        <v>หัวหว้าศรีมหาโพธิปราจีนบุรี</v>
      </c>
      <c r="U1374" s="3" t="s">
        <v>2175</v>
      </c>
      <c r="V1374" s="3" t="str">
        <f t="shared" si="117"/>
        <v/>
      </c>
      <c r="W1374" s="3" t="e">
        <f t="shared" si="118"/>
        <v>#NUM!</v>
      </c>
      <c r="X1374" s="3" t="str">
        <f t="shared" si="119"/>
        <v/>
      </c>
    </row>
    <row r="1375" spans="14:24" ht="14.5" customHeight="1">
      <c r="N1375">
        <v>1372</v>
      </c>
      <c r="O1375" s="4">
        <v>25140</v>
      </c>
      <c r="P1375" s="3" t="s">
        <v>2536</v>
      </c>
      <c r="Q1375" s="3" t="s">
        <v>1233</v>
      </c>
      <c r="R1375" s="3" t="s">
        <v>374</v>
      </c>
      <c r="S1375" s="3" t="s">
        <v>2529</v>
      </c>
      <c r="T1375" s="3" t="str">
        <f t="shared" si="116"/>
        <v>หาดยางศรีมหาโพธิปราจีนบุรี</v>
      </c>
      <c r="U1375" s="3" t="s">
        <v>2175</v>
      </c>
      <c r="V1375" s="3" t="str">
        <f t="shared" si="117"/>
        <v/>
      </c>
      <c r="W1375" s="3" t="e">
        <f t="shared" si="118"/>
        <v>#NUM!</v>
      </c>
      <c r="X1375" s="3" t="str">
        <f t="shared" si="119"/>
        <v/>
      </c>
    </row>
    <row r="1376" spans="14:24" ht="14.5" customHeight="1">
      <c r="N1376">
        <v>1373</v>
      </c>
      <c r="O1376" s="4">
        <v>25140</v>
      </c>
      <c r="P1376" s="3" t="s">
        <v>2537</v>
      </c>
      <c r="Q1376" s="3" t="s">
        <v>1233</v>
      </c>
      <c r="R1376" s="3" t="s">
        <v>374</v>
      </c>
      <c r="S1376" s="3" t="s">
        <v>2529</v>
      </c>
      <c r="T1376" s="3" t="str">
        <f t="shared" si="116"/>
        <v>กรอกสมบูรณ์ศรีมหาโพธิปราจีนบุรี</v>
      </c>
      <c r="U1376" s="3" t="s">
        <v>2175</v>
      </c>
      <c r="V1376" s="3" t="str">
        <f t="shared" si="117"/>
        <v/>
      </c>
      <c r="W1376" s="3" t="e">
        <f t="shared" si="118"/>
        <v>#NUM!</v>
      </c>
      <c r="X1376" s="3" t="str">
        <f t="shared" si="119"/>
        <v/>
      </c>
    </row>
    <row r="1377" spans="14:24" ht="14.5" customHeight="1">
      <c r="N1377">
        <v>1374</v>
      </c>
      <c r="O1377" s="4">
        <v>25190</v>
      </c>
      <c r="P1377" s="3" t="s">
        <v>2538</v>
      </c>
      <c r="Q1377" s="3" t="s">
        <v>1234</v>
      </c>
      <c r="R1377" s="3" t="s">
        <v>374</v>
      </c>
      <c r="S1377" s="3" t="s">
        <v>2539</v>
      </c>
      <c r="T1377" s="3" t="str">
        <f t="shared" si="116"/>
        <v>โคกปีบศรีมโหสถปราจีนบุรี</v>
      </c>
      <c r="U1377" s="3" t="s">
        <v>2175</v>
      </c>
      <c r="V1377" s="3" t="str">
        <f t="shared" si="117"/>
        <v/>
      </c>
      <c r="W1377" s="3" t="e">
        <f t="shared" si="118"/>
        <v>#NUM!</v>
      </c>
      <c r="X1377" s="3" t="str">
        <f t="shared" si="119"/>
        <v/>
      </c>
    </row>
    <row r="1378" spans="14:24" ht="14.5" customHeight="1">
      <c r="N1378">
        <v>1375</v>
      </c>
      <c r="O1378" s="4">
        <v>25190</v>
      </c>
      <c r="P1378" s="3" t="s">
        <v>2540</v>
      </c>
      <c r="Q1378" s="3" t="s">
        <v>1234</v>
      </c>
      <c r="R1378" s="3" t="s">
        <v>374</v>
      </c>
      <c r="S1378" s="3" t="s">
        <v>2539</v>
      </c>
      <c r="T1378" s="3" t="str">
        <f t="shared" si="116"/>
        <v>โคกไทยศรีมโหสถปราจีนบุรี</v>
      </c>
      <c r="U1378" s="3" t="s">
        <v>2175</v>
      </c>
      <c r="V1378" s="3" t="str">
        <f t="shared" si="117"/>
        <v/>
      </c>
      <c r="W1378" s="3" t="e">
        <f t="shared" si="118"/>
        <v>#NUM!</v>
      </c>
      <c r="X1378" s="3" t="str">
        <f t="shared" si="119"/>
        <v/>
      </c>
    </row>
    <row r="1379" spans="14:24" ht="14.5" customHeight="1">
      <c r="N1379">
        <v>1376</v>
      </c>
      <c r="O1379" s="4">
        <v>25190</v>
      </c>
      <c r="P1379" s="3" t="s">
        <v>2541</v>
      </c>
      <c r="Q1379" s="3" t="s">
        <v>1234</v>
      </c>
      <c r="R1379" s="3" t="s">
        <v>374</v>
      </c>
      <c r="S1379" s="3" t="s">
        <v>2539</v>
      </c>
      <c r="T1379" s="3" t="str">
        <f t="shared" si="116"/>
        <v>คู้ลำพันศรีมโหสถปราจีนบุรี</v>
      </c>
      <c r="U1379" s="3" t="s">
        <v>2175</v>
      </c>
      <c r="V1379" s="3" t="str">
        <f t="shared" si="117"/>
        <v/>
      </c>
      <c r="W1379" s="3" t="e">
        <f t="shared" si="118"/>
        <v>#NUM!</v>
      </c>
      <c r="X1379" s="3" t="str">
        <f t="shared" si="119"/>
        <v/>
      </c>
    </row>
    <row r="1380" spans="14:24" ht="14.5" customHeight="1">
      <c r="N1380">
        <v>1377</v>
      </c>
      <c r="O1380" s="4">
        <v>25190</v>
      </c>
      <c r="P1380" s="3" t="s">
        <v>2542</v>
      </c>
      <c r="Q1380" s="3" t="s">
        <v>1234</v>
      </c>
      <c r="R1380" s="3" t="s">
        <v>374</v>
      </c>
      <c r="S1380" s="3" t="s">
        <v>2539</v>
      </c>
      <c r="T1380" s="3" t="str">
        <f t="shared" si="116"/>
        <v>ไผ่ชะเลือดศรีมโหสถปราจีนบุรี</v>
      </c>
      <c r="U1380" s="3" t="s">
        <v>2175</v>
      </c>
      <c r="V1380" s="3" t="str">
        <f t="shared" si="117"/>
        <v/>
      </c>
      <c r="W1380" s="3" t="e">
        <f t="shared" si="118"/>
        <v>#NUM!</v>
      </c>
      <c r="X1380" s="3" t="str">
        <f t="shared" si="119"/>
        <v/>
      </c>
    </row>
    <row r="1381" spans="14:24" ht="14.5" customHeight="1">
      <c r="N1381">
        <v>1378</v>
      </c>
      <c r="O1381" s="4">
        <v>26000</v>
      </c>
      <c r="P1381" s="3" t="s">
        <v>328</v>
      </c>
      <c r="Q1381" s="3" t="s">
        <v>897</v>
      </c>
      <c r="R1381" s="3" t="s">
        <v>328</v>
      </c>
      <c r="S1381" s="3" t="s">
        <v>2543</v>
      </c>
      <c r="T1381" s="3" t="str">
        <f t="shared" si="116"/>
        <v>นครนายกเมืองนครนายกนครนายก</v>
      </c>
      <c r="U1381" s="3" t="s">
        <v>232</v>
      </c>
      <c r="V1381" s="3" t="str">
        <f t="shared" si="117"/>
        <v/>
      </c>
      <c r="W1381" s="3" t="e">
        <f t="shared" si="118"/>
        <v>#NUM!</v>
      </c>
      <c r="X1381" s="3" t="str">
        <f t="shared" si="119"/>
        <v/>
      </c>
    </row>
    <row r="1382" spans="14:24" ht="14.5" customHeight="1">
      <c r="N1382">
        <v>1379</v>
      </c>
      <c r="O1382" s="4">
        <v>26000</v>
      </c>
      <c r="P1382" s="3" t="s">
        <v>1120</v>
      </c>
      <c r="Q1382" s="3" t="s">
        <v>897</v>
      </c>
      <c r="R1382" s="3" t="s">
        <v>328</v>
      </c>
      <c r="S1382" s="3" t="s">
        <v>2543</v>
      </c>
      <c r="T1382" s="3" t="str">
        <f t="shared" si="116"/>
        <v>ท่าช้างเมืองนครนายกนครนายก</v>
      </c>
      <c r="U1382" s="3" t="s">
        <v>232</v>
      </c>
      <c r="V1382" s="3" t="str">
        <f t="shared" si="117"/>
        <v/>
      </c>
      <c r="W1382" s="3" t="e">
        <f t="shared" si="118"/>
        <v>#NUM!</v>
      </c>
      <c r="X1382" s="3" t="str">
        <f t="shared" si="119"/>
        <v/>
      </c>
    </row>
    <row r="1383" spans="14:24" ht="14.5" customHeight="1">
      <c r="N1383">
        <v>1380</v>
      </c>
      <c r="O1383" s="4">
        <v>26000</v>
      </c>
      <c r="P1383" s="3" t="s">
        <v>1293</v>
      </c>
      <c r="Q1383" s="3" t="s">
        <v>897</v>
      </c>
      <c r="R1383" s="3" t="s">
        <v>328</v>
      </c>
      <c r="S1383" s="3" t="s">
        <v>2543</v>
      </c>
      <c r="T1383" s="3" t="str">
        <f t="shared" si="116"/>
        <v>บ้านใหญ่เมืองนครนายกนครนายก</v>
      </c>
      <c r="U1383" s="3" t="s">
        <v>232</v>
      </c>
      <c r="V1383" s="3" t="str">
        <f t="shared" si="117"/>
        <v/>
      </c>
      <c r="W1383" s="3" t="e">
        <f t="shared" si="118"/>
        <v>#NUM!</v>
      </c>
      <c r="X1383" s="3" t="str">
        <f t="shared" si="119"/>
        <v/>
      </c>
    </row>
    <row r="1384" spans="14:24" ht="14.5" customHeight="1">
      <c r="N1384">
        <v>1381</v>
      </c>
      <c r="O1384" s="4">
        <v>26000</v>
      </c>
      <c r="P1384" s="3" t="s">
        <v>2544</v>
      </c>
      <c r="Q1384" s="3" t="s">
        <v>897</v>
      </c>
      <c r="R1384" s="3" t="s">
        <v>328</v>
      </c>
      <c r="S1384" s="3" t="s">
        <v>2543</v>
      </c>
      <c r="T1384" s="3" t="str">
        <f t="shared" si="116"/>
        <v>วังกระโจมเมืองนครนายกนครนายก</v>
      </c>
      <c r="U1384" s="3" t="s">
        <v>232</v>
      </c>
      <c r="V1384" s="3" t="str">
        <f t="shared" si="117"/>
        <v/>
      </c>
      <c r="W1384" s="3" t="e">
        <f t="shared" si="118"/>
        <v>#NUM!</v>
      </c>
      <c r="X1384" s="3" t="str">
        <f t="shared" si="119"/>
        <v/>
      </c>
    </row>
    <row r="1385" spans="14:24" ht="14.5" customHeight="1">
      <c r="N1385">
        <v>1382</v>
      </c>
      <c r="O1385" s="4">
        <v>26000</v>
      </c>
      <c r="P1385" s="3" t="s">
        <v>840</v>
      </c>
      <c r="Q1385" s="3" t="s">
        <v>897</v>
      </c>
      <c r="R1385" s="3" t="s">
        <v>328</v>
      </c>
      <c r="S1385" s="3" t="s">
        <v>2543</v>
      </c>
      <c r="T1385" s="3" t="str">
        <f t="shared" si="116"/>
        <v>ท่าทรายเมืองนครนายกนครนายก</v>
      </c>
      <c r="U1385" s="3" t="s">
        <v>232</v>
      </c>
      <c r="V1385" s="3" t="str">
        <f t="shared" si="117"/>
        <v/>
      </c>
      <c r="W1385" s="3" t="e">
        <f t="shared" si="118"/>
        <v>#NUM!</v>
      </c>
      <c r="X1385" s="3" t="str">
        <f t="shared" si="119"/>
        <v/>
      </c>
    </row>
    <row r="1386" spans="14:24" ht="14.5" customHeight="1">
      <c r="N1386">
        <v>1383</v>
      </c>
      <c r="O1386" s="4">
        <v>26000</v>
      </c>
      <c r="P1386" s="3" t="s">
        <v>2545</v>
      </c>
      <c r="Q1386" s="3" t="s">
        <v>897</v>
      </c>
      <c r="R1386" s="3" t="s">
        <v>328</v>
      </c>
      <c r="S1386" s="3" t="s">
        <v>2543</v>
      </c>
      <c r="T1386" s="3" t="str">
        <f t="shared" si="116"/>
        <v>ดอนยอเมืองนครนายกนครนายก</v>
      </c>
      <c r="U1386" s="3" t="s">
        <v>232</v>
      </c>
      <c r="V1386" s="3" t="str">
        <f t="shared" si="117"/>
        <v/>
      </c>
      <c r="W1386" s="3" t="e">
        <f t="shared" si="118"/>
        <v>#NUM!</v>
      </c>
      <c r="X1386" s="3" t="str">
        <f t="shared" si="119"/>
        <v/>
      </c>
    </row>
    <row r="1387" spans="14:24" ht="14.5" customHeight="1">
      <c r="N1387">
        <v>1384</v>
      </c>
      <c r="O1387" s="4">
        <v>26000</v>
      </c>
      <c r="P1387" s="3" t="s">
        <v>2546</v>
      </c>
      <c r="Q1387" s="3" t="s">
        <v>897</v>
      </c>
      <c r="R1387" s="3" t="s">
        <v>328</v>
      </c>
      <c r="S1387" s="3" t="s">
        <v>2543</v>
      </c>
      <c r="T1387" s="3" t="str">
        <f t="shared" si="116"/>
        <v>ศรีจุฬาเมืองนครนายกนครนายก</v>
      </c>
      <c r="U1387" s="3" t="s">
        <v>232</v>
      </c>
      <c r="V1387" s="3" t="str">
        <f t="shared" si="117"/>
        <v/>
      </c>
      <c r="W1387" s="3" t="e">
        <f t="shared" si="118"/>
        <v>#NUM!</v>
      </c>
      <c r="X1387" s="3" t="str">
        <f t="shared" si="119"/>
        <v/>
      </c>
    </row>
    <row r="1388" spans="14:24" ht="14.5" customHeight="1">
      <c r="N1388">
        <v>1385</v>
      </c>
      <c r="O1388" s="4">
        <v>26000</v>
      </c>
      <c r="P1388" s="3" t="s">
        <v>2547</v>
      </c>
      <c r="Q1388" s="3" t="s">
        <v>897</v>
      </c>
      <c r="R1388" s="3" t="s">
        <v>328</v>
      </c>
      <c r="S1388" s="3" t="s">
        <v>2543</v>
      </c>
      <c r="T1388" s="3" t="str">
        <f t="shared" si="116"/>
        <v>ดงละครเมืองนครนายกนครนายก</v>
      </c>
      <c r="U1388" s="3" t="s">
        <v>232</v>
      </c>
      <c r="V1388" s="3" t="str">
        <f t="shared" si="117"/>
        <v/>
      </c>
      <c r="W1388" s="3" t="e">
        <f t="shared" si="118"/>
        <v>#NUM!</v>
      </c>
      <c r="X1388" s="3" t="str">
        <f t="shared" si="119"/>
        <v/>
      </c>
    </row>
    <row r="1389" spans="14:24" ht="14.5" customHeight="1">
      <c r="N1389">
        <v>1386</v>
      </c>
      <c r="O1389" s="4">
        <v>26000</v>
      </c>
      <c r="P1389" s="3" t="s">
        <v>2548</v>
      </c>
      <c r="Q1389" s="3" t="s">
        <v>897</v>
      </c>
      <c r="R1389" s="3" t="s">
        <v>328</v>
      </c>
      <c r="S1389" s="3" t="s">
        <v>2543</v>
      </c>
      <c r="T1389" s="3" t="str">
        <f t="shared" si="116"/>
        <v>ศรีนาวาเมืองนครนายกนครนายก</v>
      </c>
      <c r="U1389" s="3" t="s">
        <v>232</v>
      </c>
      <c r="V1389" s="3" t="str">
        <f t="shared" si="117"/>
        <v/>
      </c>
      <c r="W1389" s="3" t="e">
        <f t="shared" si="118"/>
        <v>#NUM!</v>
      </c>
      <c r="X1389" s="3" t="str">
        <f t="shared" si="119"/>
        <v/>
      </c>
    </row>
    <row r="1390" spans="14:24" ht="14.5" customHeight="1">
      <c r="N1390">
        <v>1387</v>
      </c>
      <c r="O1390" s="4">
        <v>26000</v>
      </c>
      <c r="P1390" s="3" t="s">
        <v>2549</v>
      </c>
      <c r="Q1390" s="3" t="s">
        <v>897</v>
      </c>
      <c r="R1390" s="3" t="s">
        <v>328</v>
      </c>
      <c r="S1390" s="3" t="s">
        <v>2543</v>
      </c>
      <c r="T1390" s="3" t="str">
        <f t="shared" si="116"/>
        <v>สาริกาเมืองนครนายกนครนายก</v>
      </c>
      <c r="U1390" s="3" t="s">
        <v>232</v>
      </c>
      <c r="V1390" s="3" t="str">
        <f t="shared" si="117"/>
        <v/>
      </c>
      <c r="W1390" s="3" t="e">
        <f t="shared" si="118"/>
        <v>#NUM!</v>
      </c>
      <c r="X1390" s="3" t="str">
        <f t="shared" si="119"/>
        <v/>
      </c>
    </row>
    <row r="1391" spans="14:24" ht="14.5" customHeight="1">
      <c r="N1391">
        <v>1388</v>
      </c>
      <c r="O1391" s="4">
        <v>26000</v>
      </c>
      <c r="P1391" s="3" t="s">
        <v>2550</v>
      </c>
      <c r="Q1391" s="3" t="s">
        <v>897</v>
      </c>
      <c r="R1391" s="3" t="s">
        <v>328</v>
      </c>
      <c r="S1391" s="3" t="s">
        <v>2543</v>
      </c>
      <c r="T1391" s="3" t="str">
        <f t="shared" si="116"/>
        <v>หินตั้งเมืองนครนายกนครนายก</v>
      </c>
      <c r="U1391" s="3" t="s">
        <v>232</v>
      </c>
      <c r="V1391" s="3" t="str">
        <f t="shared" si="117"/>
        <v/>
      </c>
      <c r="W1391" s="3" t="e">
        <f t="shared" si="118"/>
        <v>#NUM!</v>
      </c>
      <c r="X1391" s="3" t="str">
        <f t="shared" si="119"/>
        <v/>
      </c>
    </row>
    <row r="1392" spans="14:24" ht="14.5" customHeight="1">
      <c r="N1392">
        <v>1389</v>
      </c>
      <c r="O1392" s="4">
        <v>26000</v>
      </c>
      <c r="P1392" s="3" t="s">
        <v>2551</v>
      </c>
      <c r="Q1392" s="3" t="s">
        <v>897</v>
      </c>
      <c r="R1392" s="3" t="s">
        <v>328</v>
      </c>
      <c r="S1392" s="3" t="s">
        <v>2543</v>
      </c>
      <c r="T1392" s="3" t="str">
        <f t="shared" si="116"/>
        <v>เขาพระเมืองนครนายกนครนายก</v>
      </c>
      <c r="U1392" s="3" t="s">
        <v>232</v>
      </c>
      <c r="V1392" s="3" t="str">
        <f t="shared" si="117"/>
        <v/>
      </c>
      <c r="W1392" s="3" t="e">
        <f t="shared" si="118"/>
        <v>#NUM!</v>
      </c>
      <c r="X1392" s="3" t="str">
        <f t="shared" si="119"/>
        <v/>
      </c>
    </row>
    <row r="1393" spans="14:24" ht="14.5" customHeight="1">
      <c r="N1393">
        <v>1390</v>
      </c>
      <c r="O1393" s="4">
        <v>26000</v>
      </c>
      <c r="P1393" s="3" t="s">
        <v>2552</v>
      </c>
      <c r="Q1393" s="3" t="s">
        <v>897</v>
      </c>
      <c r="R1393" s="3" t="s">
        <v>328</v>
      </c>
      <c r="S1393" s="3" t="s">
        <v>2543</v>
      </c>
      <c r="T1393" s="3" t="str">
        <f t="shared" si="116"/>
        <v>พรหมณีเมืองนครนายกนครนายก</v>
      </c>
      <c r="U1393" s="3" t="s">
        <v>232</v>
      </c>
      <c r="V1393" s="3" t="str">
        <f t="shared" si="117"/>
        <v/>
      </c>
      <c r="W1393" s="3" t="e">
        <f t="shared" si="118"/>
        <v>#NUM!</v>
      </c>
      <c r="X1393" s="3" t="str">
        <f t="shared" si="119"/>
        <v/>
      </c>
    </row>
    <row r="1394" spans="14:24" ht="14.5" customHeight="1">
      <c r="N1394">
        <v>1391</v>
      </c>
      <c r="O1394" s="4">
        <v>26130</v>
      </c>
      <c r="P1394" s="3" t="s">
        <v>2553</v>
      </c>
      <c r="Q1394" s="3" t="s">
        <v>895</v>
      </c>
      <c r="R1394" s="3" t="s">
        <v>328</v>
      </c>
      <c r="S1394" s="3" t="s">
        <v>2554</v>
      </c>
      <c r="T1394" s="3" t="str">
        <f t="shared" si="116"/>
        <v>เกาะหวายปากพลีนครนายก</v>
      </c>
      <c r="U1394" s="3" t="s">
        <v>232</v>
      </c>
      <c r="V1394" s="3" t="str">
        <f t="shared" si="117"/>
        <v/>
      </c>
      <c r="W1394" s="3" t="e">
        <f t="shared" si="118"/>
        <v>#NUM!</v>
      </c>
      <c r="X1394" s="3" t="str">
        <f t="shared" si="119"/>
        <v/>
      </c>
    </row>
    <row r="1395" spans="14:24" ht="14.5" customHeight="1">
      <c r="N1395">
        <v>1392</v>
      </c>
      <c r="O1395" s="4">
        <v>26130</v>
      </c>
      <c r="P1395" s="3" t="s">
        <v>2555</v>
      </c>
      <c r="Q1395" s="3" t="s">
        <v>895</v>
      </c>
      <c r="R1395" s="3" t="s">
        <v>328</v>
      </c>
      <c r="S1395" s="3" t="s">
        <v>2554</v>
      </c>
      <c r="T1395" s="3" t="str">
        <f t="shared" si="116"/>
        <v>เกาะโพธิ์ปากพลีนครนายก</v>
      </c>
      <c r="U1395" s="3" t="s">
        <v>232</v>
      </c>
      <c r="V1395" s="3" t="str">
        <f t="shared" si="117"/>
        <v/>
      </c>
      <c r="W1395" s="3" t="e">
        <f t="shared" si="118"/>
        <v>#NUM!</v>
      </c>
      <c r="X1395" s="3" t="str">
        <f t="shared" si="119"/>
        <v/>
      </c>
    </row>
    <row r="1396" spans="14:24" ht="14.5" customHeight="1">
      <c r="N1396">
        <v>1393</v>
      </c>
      <c r="O1396" s="4">
        <v>26130</v>
      </c>
      <c r="P1396" s="3" t="s">
        <v>895</v>
      </c>
      <c r="Q1396" s="3" t="s">
        <v>895</v>
      </c>
      <c r="R1396" s="3" t="s">
        <v>328</v>
      </c>
      <c r="S1396" s="3" t="s">
        <v>2554</v>
      </c>
      <c r="T1396" s="3" t="str">
        <f t="shared" si="116"/>
        <v>ปากพลีปากพลีนครนายก</v>
      </c>
      <c r="U1396" s="3" t="s">
        <v>232</v>
      </c>
      <c r="V1396" s="3" t="str">
        <f t="shared" si="117"/>
        <v/>
      </c>
      <c r="W1396" s="3" t="e">
        <f t="shared" si="118"/>
        <v>#NUM!</v>
      </c>
      <c r="X1396" s="3" t="str">
        <f t="shared" si="119"/>
        <v/>
      </c>
    </row>
    <row r="1397" spans="14:24" ht="14.5" customHeight="1">
      <c r="N1397">
        <v>1394</v>
      </c>
      <c r="O1397" s="4">
        <v>26130</v>
      </c>
      <c r="P1397" s="3" t="s">
        <v>2556</v>
      </c>
      <c r="Q1397" s="3" t="s">
        <v>895</v>
      </c>
      <c r="R1397" s="3" t="s">
        <v>328</v>
      </c>
      <c r="S1397" s="3" t="s">
        <v>2554</v>
      </c>
      <c r="T1397" s="3" t="str">
        <f t="shared" si="116"/>
        <v>โคกกรวดปากพลีนครนายก</v>
      </c>
      <c r="U1397" s="3" t="s">
        <v>232</v>
      </c>
      <c r="V1397" s="3" t="str">
        <f t="shared" si="117"/>
        <v/>
      </c>
      <c r="W1397" s="3" t="e">
        <f t="shared" si="118"/>
        <v>#NUM!</v>
      </c>
      <c r="X1397" s="3" t="str">
        <f t="shared" si="119"/>
        <v/>
      </c>
    </row>
    <row r="1398" spans="14:24" ht="14.5" customHeight="1">
      <c r="N1398">
        <v>1395</v>
      </c>
      <c r="O1398" s="4">
        <v>26130</v>
      </c>
      <c r="P1398" s="3" t="s">
        <v>1097</v>
      </c>
      <c r="Q1398" s="3" t="s">
        <v>895</v>
      </c>
      <c r="R1398" s="3" t="s">
        <v>328</v>
      </c>
      <c r="S1398" s="3" t="s">
        <v>2554</v>
      </c>
      <c r="T1398" s="3" t="str">
        <f t="shared" si="116"/>
        <v>ท่าเรือปากพลีนครนายก</v>
      </c>
      <c r="U1398" s="3" t="s">
        <v>232</v>
      </c>
      <c r="V1398" s="3" t="str">
        <f t="shared" si="117"/>
        <v/>
      </c>
      <c r="W1398" s="3" t="e">
        <f t="shared" si="118"/>
        <v>#NUM!</v>
      </c>
      <c r="X1398" s="3" t="str">
        <f t="shared" si="119"/>
        <v/>
      </c>
    </row>
    <row r="1399" spans="14:24" ht="14.5" customHeight="1">
      <c r="N1399">
        <v>1396</v>
      </c>
      <c r="O1399" s="4">
        <v>26130</v>
      </c>
      <c r="P1399" s="3" t="s">
        <v>2066</v>
      </c>
      <c r="Q1399" s="3" t="s">
        <v>895</v>
      </c>
      <c r="R1399" s="3" t="s">
        <v>328</v>
      </c>
      <c r="S1399" s="3" t="s">
        <v>2554</v>
      </c>
      <c r="T1399" s="3" t="str">
        <f t="shared" si="116"/>
        <v>หนองแสงปากพลีนครนายก</v>
      </c>
      <c r="U1399" s="3" t="s">
        <v>232</v>
      </c>
      <c r="V1399" s="3" t="str">
        <f t="shared" si="117"/>
        <v/>
      </c>
      <c r="W1399" s="3" t="e">
        <f t="shared" si="118"/>
        <v>#NUM!</v>
      </c>
      <c r="X1399" s="3" t="str">
        <f t="shared" si="119"/>
        <v/>
      </c>
    </row>
    <row r="1400" spans="14:24" ht="14.5" customHeight="1">
      <c r="N1400">
        <v>1397</v>
      </c>
      <c r="O1400" s="4">
        <v>26130</v>
      </c>
      <c r="P1400" s="3" t="s">
        <v>2557</v>
      </c>
      <c r="Q1400" s="3" t="s">
        <v>895</v>
      </c>
      <c r="R1400" s="3" t="s">
        <v>328</v>
      </c>
      <c r="S1400" s="3" t="s">
        <v>2554</v>
      </c>
      <c r="T1400" s="3" t="str">
        <f t="shared" si="116"/>
        <v>นาหินลาดปากพลีนครนายก</v>
      </c>
      <c r="U1400" s="3" t="s">
        <v>232</v>
      </c>
      <c r="V1400" s="3" t="str">
        <f t="shared" si="117"/>
        <v/>
      </c>
      <c r="W1400" s="3" t="e">
        <f t="shared" si="118"/>
        <v>#NUM!</v>
      </c>
      <c r="X1400" s="3" t="str">
        <f t="shared" si="119"/>
        <v/>
      </c>
    </row>
    <row r="1401" spans="14:24" ht="14.5" customHeight="1">
      <c r="N1401">
        <v>1398</v>
      </c>
      <c r="O1401" s="4">
        <v>26110</v>
      </c>
      <c r="P1401" s="3" t="s">
        <v>893</v>
      </c>
      <c r="Q1401" s="3" t="s">
        <v>893</v>
      </c>
      <c r="R1401" s="3" t="s">
        <v>328</v>
      </c>
      <c r="S1401" s="3" t="s">
        <v>2558</v>
      </c>
      <c r="T1401" s="3" t="str">
        <f t="shared" si="116"/>
        <v>บ้านนาบ้านนานครนายก</v>
      </c>
      <c r="U1401" s="3" t="s">
        <v>232</v>
      </c>
      <c r="V1401" s="3" t="str">
        <f t="shared" si="117"/>
        <v/>
      </c>
      <c r="W1401" s="3" t="e">
        <f t="shared" si="118"/>
        <v>#NUM!</v>
      </c>
      <c r="X1401" s="3" t="str">
        <f t="shared" si="119"/>
        <v/>
      </c>
    </row>
    <row r="1402" spans="14:24" ht="14.5" customHeight="1">
      <c r="N1402">
        <v>1399</v>
      </c>
      <c r="O1402" s="4">
        <v>26110</v>
      </c>
      <c r="P1402" s="3" t="s">
        <v>2559</v>
      </c>
      <c r="Q1402" s="3" t="s">
        <v>893</v>
      </c>
      <c r="R1402" s="3" t="s">
        <v>328</v>
      </c>
      <c r="S1402" s="3" t="s">
        <v>2558</v>
      </c>
      <c r="T1402" s="3" t="str">
        <f t="shared" si="116"/>
        <v>บ้านพร้าวบ้านนานครนายก</v>
      </c>
      <c r="U1402" s="3" t="s">
        <v>232</v>
      </c>
      <c r="V1402" s="3" t="str">
        <f t="shared" si="117"/>
        <v/>
      </c>
      <c r="W1402" s="3" t="e">
        <f t="shared" si="118"/>
        <v>#NUM!</v>
      </c>
      <c r="X1402" s="3" t="str">
        <f t="shared" si="119"/>
        <v/>
      </c>
    </row>
    <row r="1403" spans="14:24" ht="14.5" customHeight="1">
      <c r="N1403">
        <v>1400</v>
      </c>
      <c r="O1403" s="4">
        <v>26110</v>
      </c>
      <c r="P1403" s="3" t="s">
        <v>2560</v>
      </c>
      <c r="Q1403" s="3" t="s">
        <v>893</v>
      </c>
      <c r="R1403" s="3" t="s">
        <v>328</v>
      </c>
      <c r="S1403" s="3" t="s">
        <v>2558</v>
      </c>
      <c r="T1403" s="3" t="str">
        <f t="shared" si="116"/>
        <v>บ้านพริกบ้านนานครนายก</v>
      </c>
      <c r="U1403" s="3" t="s">
        <v>232</v>
      </c>
      <c r="V1403" s="3" t="str">
        <f t="shared" si="117"/>
        <v/>
      </c>
      <c r="W1403" s="3" t="e">
        <f t="shared" si="118"/>
        <v>#NUM!</v>
      </c>
      <c r="X1403" s="3" t="str">
        <f t="shared" si="119"/>
        <v/>
      </c>
    </row>
    <row r="1404" spans="14:24" ht="14.5" customHeight="1">
      <c r="N1404">
        <v>1401</v>
      </c>
      <c r="O1404" s="4">
        <v>26110</v>
      </c>
      <c r="P1404" s="3" t="s">
        <v>2561</v>
      </c>
      <c r="Q1404" s="3" t="s">
        <v>893</v>
      </c>
      <c r="R1404" s="3" t="s">
        <v>328</v>
      </c>
      <c r="S1404" s="3" t="s">
        <v>2558</v>
      </c>
      <c r="T1404" s="3" t="str">
        <f t="shared" si="116"/>
        <v>อาษาบ้านนานครนายก</v>
      </c>
      <c r="U1404" s="3" t="s">
        <v>232</v>
      </c>
      <c r="V1404" s="3" t="str">
        <f t="shared" si="117"/>
        <v/>
      </c>
      <c r="W1404" s="3" t="e">
        <f t="shared" si="118"/>
        <v>#NUM!</v>
      </c>
      <c r="X1404" s="3" t="str">
        <f t="shared" si="119"/>
        <v/>
      </c>
    </row>
    <row r="1405" spans="14:24" ht="14.5" customHeight="1">
      <c r="N1405">
        <v>1402</v>
      </c>
      <c r="O1405" s="4">
        <v>26110</v>
      </c>
      <c r="P1405" s="3" t="s">
        <v>2562</v>
      </c>
      <c r="Q1405" s="3" t="s">
        <v>893</v>
      </c>
      <c r="R1405" s="3" t="s">
        <v>328</v>
      </c>
      <c r="S1405" s="3" t="s">
        <v>2558</v>
      </c>
      <c r="T1405" s="3" t="str">
        <f t="shared" si="116"/>
        <v>ทองหลางบ้านนานครนายก</v>
      </c>
      <c r="U1405" s="3" t="s">
        <v>232</v>
      </c>
      <c r="V1405" s="3" t="str">
        <f t="shared" si="117"/>
        <v/>
      </c>
      <c r="W1405" s="3" t="e">
        <f t="shared" si="118"/>
        <v>#NUM!</v>
      </c>
      <c r="X1405" s="3" t="str">
        <f t="shared" si="119"/>
        <v/>
      </c>
    </row>
    <row r="1406" spans="14:24" ht="14.5" customHeight="1">
      <c r="N1406">
        <v>1403</v>
      </c>
      <c r="O1406" s="4">
        <v>26110</v>
      </c>
      <c r="P1406" s="3" t="s">
        <v>563</v>
      </c>
      <c r="Q1406" s="3" t="s">
        <v>893</v>
      </c>
      <c r="R1406" s="3" t="s">
        <v>328</v>
      </c>
      <c r="S1406" s="3" t="s">
        <v>2558</v>
      </c>
      <c r="T1406" s="3" t="str">
        <f t="shared" si="116"/>
        <v>บางอ้อบ้านนานครนายก</v>
      </c>
      <c r="U1406" s="3" t="s">
        <v>232</v>
      </c>
      <c r="V1406" s="3" t="str">
        <f t="shared" si="117"/>
        <v/>
      </c>
      <c r="W1406" s="3" t="e">
        <f t="shared" si="118"/>
        <v>#NUM!</v>
      </c>
      <c r="X1406" s="3" t="str">
        <f t="shared" si="119"/>
        <v/>
      </c>
    </row>
    <row r="1407" spans="14:24" ht="14.5" customHeight="1">
      <c r="N1407">
        <v>1404</v>
      </c>
      <c r="O1407" s="4">
        <v>26110</v>
      </c>
      <c r="P1407" s="3" t="s">
        <v>2563</v>
      </c>
      <c r="Q1407" s="3" t="s">
        <v>893</v>
      </c>
      <c r="R1407" s="3" t="s">
        <v>328</v>
      </c>
      <c r="S1407" s="3" t="s">
        <v>2558</v>
      </c>
      <c r="T1407" s="3" t="str">
        <f t="shared" si="116"/>
        <v>พิกุลออกบ้านนานครนายก</v>
      </c>
      <c r="U1407" s="3" t="s">
        <v>232</v>
      </c>
      <c r="V1407" s="3" t="str">
        <f t="shared" si="117"/>
        <v/>
      </c>
      <c r="W1407" s="3" t="e">
        <f t="shared" si="118"/>
        <v>#NUM!</v>
      </c>
      <c r="X1407" s="3" t="str">
        <f t="shared" si="119"/>
        <v/>
      </c>
    </row>
    <row r="1408" spans="14:24" ht="14.5" customHeight="1">
      <c r="N1408">
        <v>1405</v>
      </c>
      <c r="O1408" s="4">
        <v>26110</v>
      </c>
      <c r="P1408" s="3" t="s">
        <v>2564</v>
      </c>
      <c r="Q1408" s="3" t="s">
        <v>893</v>
      </c>
      <c r="R1408" s="3" t="s">
        <v>328</v>
      </c>
      <c r="S1408" s="3" t="s">
        <v>2558</v>
      </c>
      <c r="T1408" s="3" t="str">
        <f t="shared" si="116"/>
        <v>ป่าขะบ้านนานครนายก</v>
      </c>
      <c r="U1408" s="3" t="s">
        <v>232</v>
      </c>
      <c r="V1408" s="3" t="str">
        <f t="shared" si="117"/>
        <v/>
      </c>
      <c r="W1408" s="3" t="e">
        <f t="shared" si="118"/>
        <v>#NUM!</v>
      </c>
      <c r="X1408" s="3" t="str">
        <f t="shared" si="119"/>
        <v/>
      </c>
    </row>
    <row r="1409" spans="14:24" ht="14.5" customHeight="1">
      <c r="N1409">
        <v>1406</v>
      </c>
      <c r="O1409" s="4">
        <v>26110</v>
      </c>
      <c r="P1409" s="3" t="s">
        <v>2565</v>
      </c>
      <c r="Q1409" s="3" t="s">
        <v>893</v>
      </c>
      <c r="R1409" s="3" t="s">
        <v>328</v>
      </c>
      <c r="S1409" s="3" t="s">
        <v>2558</v>
      </c>
      <c r="T1409" s="3" t="str">
        <f t="shared" si="116"/>
        <v>เขาเพิ่มบ้านนานครนายก</v>
      </c>
      <c r="U1409" s="3" t="s">
        <v>232</v>
      </c>
      <c r="V1409" s="3" t="str">
        <f t="shared" si="117"/>
        <v/>
      </c>
      <c r="W1409" s="3" t="e">
        <f t="shared" si="118"/>
        <v>#NUM!</v>
      </c>
      <c r="X1409" s="3" t="str">
        <f t="shared" si="119"/>
        <v/>
      </c>
    </row>
    <row r="1410" spans="14:24" ht="14.5" customHeight="1">
      <c r="N1410">
        <v>1407</v>
      </c>
      <c r="O1410" s="4">
        <v>26110</v>
      </c>
      <c r="P1410" s="3" t="s">
        <v>2566</v>
      </c>
      <c r="Q1410" s="3" t="s">
        <v>893</v>
      </c>
      <c r="R1410" s="3" t="s">
        <v>328</v>
      </c>
      <c r="S1410" s="3" t="s">
        <v>2558</v>
      </c>
      <c r="T1410" s="3" t="str">
        <f t="shared" si="116"/>
        <v>ศรีกะอางบ้านนานครนายก</v>
      </c>
      <c r="U1410" s="3" t="s">
        <v>232</v>
      </c>
      <c r="V1410" s="3" t="str">
        <f t="shared" si="117"/>
        <v/>
      </c>
      <c r="W1410" s="3" t="e">
        <f t="shared" si="118"/>
        <v>#NUM!</v>
      </c>
      <c r="X1410" s="3" t="str">
        <f t="shared" si="119"/>
        <v/>
      </c>
    </row>
    <row r="1411" spans="14:24" ht="14.5" customHeight="1">
      <c r="N1411">
        <v>1408</v>
      </c>
      <c r="O1411" s="4">
        <v>26120</v>
      </c>
      <c r="P1411" s="3" t="s">
        <v>2567</v>
      </c>
      <c r="Q1411" s="3" t="s">
        <v>899</v>
      </c>
      <c r="R1411" s="3" t="s">
        <v>328</v>
      </c>
      <c r="S1411" s="3" t="s">
        <v>2568</v>
      </c>
      <c r="T1411" s="3" t="str">
        <f t="shared" si="116"/>
        <v>พระอาจารย์องครักษ์นครนายก</v>
      </c>
      <c r="U1411" s="3" t="s">
        <v>232</v>
      </c>
      <c r="V1411" s="3" t="str">
        <f t="shared" si="117"/>
        <v/>
      </c>
      <c r="W1411" s="3" t="e">
        <f t="shared" si="118"/>
        <v>#NUM!</v>
      </c>
      <c r="X1411" s="3" t="str">
        <f t="shared" si="119"/>
        <v/>
      </c>
    </row>
    <row r="1412" spans="14:24" ht="14.5" customHeight="1">
      <c r="N1412">
        <v>1409</v>
      </c>
      <c r="O1412" s="4">
        <v>26120</v>
      </c>
      <c r="P1412" s="3" t="s">
        <v>2569</v>
      </c>
      <c r="Q1412" s="3" t="s">
        <v>899</v>
      </c>
      <c r="R1412" s="3" t="s">
        <v>328</v>
      </c>
      <c r="S1412" s="3" t="s">
        <v>2568</v>
      </c>
      <c r="T1412" s="3" t="str">
        <f t="shared" si="116"/>
        <v>บึงศาลองครักษ์นครนายก</v>
      </c>
      <c r="U1412" s="3" t="s">
        <v>232</v>
      </c>
      <c r="V1412" s="3" t="str">
        <f t="shared" si="117"/>
        <v/>
      </c>
      <c r="W1412" s="3" t="e">
        <f t="shared" si="118"/>
        <v>#NUM!</v>
      </c>
      <c r="X1412" s="3" t="str">
        <f t="shared" si="119"/>
        <v/>
      </c>
    </row>
    <row r="1413" spans="14:24" ht="14.5" customHeight="1">
      <c r="N1413">
        <v>1410</v>
      </c>
      <c r="O1413" s="4">
        <v>26120</v>
      </c>
      <c r="P1413" s="3" t="s">
        <v>2570</v>
      </c>
      <c r="Q1413" s="3" t="s">
        <v>899</v>
      </c>
      <c r="R1413" s="3" t="s">
        <v>328</v>
      </c>
      <c r="S1413" s="3" t="s">
        <v>2568</v>
      </c>
      <c r="T1413" s="3" t="str">
        <f t="shared" ref="T1413:T1476" si="120">P1413&amp;Q1413&amp;R1413</f>
        <v>ศีรษะกระบือองครักษ์นครนายก</v>
      </c>
      <c r="U1413" s="3" t="s">
        <v>232</v>
      </c>
      <c r="V1413" s="3" t="str">
        <f t="shared" ref="V1413:V1476" si="121">IF($V$1=$S1413,$N1413,"")</f>
        <v/>
      </c>
      <c r="W1413" s="3" t="e">
        <f t="shared" ref="W1413:W1476" si="122">SMALL($V$4:$V$7439,N1413)</f>
        <v>#NUM!</v>
      </c>
      <c r="X1413" s="3" t="str">
        <f t="shared" ref="X1413:X1476" si="123">IFERROR(INDEX($P$4:$P$7439,$W1413,1),"")</f>
        <v/>
      </c>
    </row>
    <row r="1414" spans="14:24" ht="14.5" customHeight="1">
      <c r="N1414">
        <v>1411</v>
      </c>
      <c r="O1414" s="4">
        <v>26120</v>
      </c>
      <c r="P1414" s="3" t="s">
        <v>2571</v>
      </c>
      <c r="Q1414" s="3" t="s">
        <v>899</v>
      </c>
      <c r="R1414" s="3" t="s">
        <v>328</v>
      </c>
      <c r="S1414" s="3" t="s">
        <v>2568</v>
      </c>
      <c r="T1414" s="3" t="str">
        <f t="shared" si="120"/>
        <v>โพธิ์แทนองครักษ์นครนายก</v>
      </c>
      <c r="U1414" s="3" t="s">
        <v>232</v>
      </c>
      <c r="V1414" s="3" t="str">
        <f t="shared" si="121"/>
        <v/>
      </c>
      <c r="W1414" s="3" t="e">
        <f t="shared" si="122"/>
        <v>#NUM!</v>
      </c>
      <c r="X1414" s="3" t="str">
        <f t="shared" si="123"/>
        <v/>
      </c>
    </row>
    <row r="1415" spans="14:24" ht="14.5" customHeight="1">
      <c r="N1415">
        <v>1412</v>
      </c>
      <c r="O1415" s="4">
        <v>26120</v>
      </c>
      <c r="P1415" s="3" t="s">
        <v>2572</v>
      </c>
      <c r="Q1415" s="3" t="s">
        <v>899</v>
      </c>
      <c r="R1415" s="3" t="s">
        <v>328</v>
      </c>
      <c r="S1415" s="3" t="s">
        <v>2568</v>
      </c>
      <c r="T1415" s="3" t="str">
        <f t="shared" si="120"/>
        <v>บางสมบูรณ์องครักษ์นครนายก</v>
      </c>
      <c r="U1415" s="3" t="s">
        <v>232</v>
      </c>
      <c r="V1415" s="3" t="str">
        <f t="shared" si="121"/>
        <v/>
      </c>
      <c r="W1415" s="3" t="e">
        <f t="shared" si="122"/>
        <v>#NUM!</v>
      </c>
      <c r="X1415" s="3" t="str">
        <f t="shared" si="123"/>
        <v/>
      </c>
    </row>
    <row r="1416" spans="14:24" ht="14.5" customHeight="1">
      <c r="N1416">
        <v>1413</v>
      </c>
      <c r="O1416" s="4">
        <v>26120</v>
      </c>
      <c r="P1416" s="3" t="s">
        <v>1489</v>
      </c>
      <c r="Q1416" s="3" t="s">
        <v>899</v>
      </c>
      <c r="R1416" s="3" t="s">
        <v>328</v>
      </c>
      <c r="S1416" s="3" t="s">
        <v>2568</v>
      </c>
      <c r="T1416" s="3" t="str">
        <f t="shared" si="120"/>
        <v>ทรายมูลองครักษ์นครนายก</v>
      </c>
      <c r="U1416" s="3" t="s">
        <v>232</v>
      </c>
      <c r="V1416" s="3" t="str">
        <f t="shared" si="121"/>
        <v/>
      </c>
      <c r="W1416" s="3" t="e">
        <f t="shared" si="122"/>
        <v>#NUM!</v>
      </c>
      <c r="X1416" s="3" t="str">
        <f t="shared" si="123"/>
        <v/>
      </c>
    </row>
    <row r="1417" spans="14:24" ht="14.5" customHeight="1">
      <c r="N1417">
        <v>1414</v>
      </c>
      <c r="O1417" s="4">
        <v>26120</v>
      </c>
      <c r="P1417" s="3" t="s">
        <v>1483</v>
      </c>
      <c r="Q1417" s="3" t="s">
        <v>899</v>
      </c>
      <c r="R1417" s="3" t="s">
        <v>328</v>
      </c>
      <c r="S1417" s="3" t="s">
        <v>2568</v>
      </c>
      <c r="T1417" s="3" t="str">
        <f t="shared" si="120"/>
        <v>บางปลากดองครักษ์นครนายก</v>
      </c>
      <c r="U1417" s="3" t="s">
        <v>232</v>
      </c>
      <c r="V1417" s="3" t="str">
        <f t="shared" si="121"/>
        <v/>
      </c>
      <c r="W1417" s="3" t="e">
        <f t="shared" si="122"/>
        <v>#NUM!</v>
      </c>
      <c r="X1417" s="3" t="str">
        <f t="shared" si="123"/>
        <v/>
      </c>
    </row>
    <row r="1418" spans="14:24" ht="14.5" customHeight="1">
      <c r="N1418">
        <v>1415</v>
      </c>
      <c r="O1418" s="4">
        <v>26120</v>
      </c>
      <c r="P1418" s="3" t="s">
        <v>2573</v>
      </c>
      <c r="Q1418" s="3" t="s">
        <v>899</v>
      </c>
      <c r="R1418" s="3" t="s">
        <v>328</v>
      </c>
      <c r="S1418" s="3" t="s">
        <v>2568</v>
      </c>
      <c r="T1418" s="3" t="str">
        <f t="shared" si="120"/>
        <v>บางลูกเสือองครักษ์นครนายก</v>
      </c>
      <c r="U1418" s="3" t="s">
        <v>232</v>
      </c>
      <c r="V1418" s="3" t="str">
        <f t="shared" si="121"/>
        <v/>
      </c>
      <c r="W1418" s="3" t="e">
        <f t="shared" si="122"/>
        <v>#NUM!</v>
      </c>
      <c r="X1418" s="3" t="str">
        <f t="shared" si="123"/>
        <v/>
      </c>
    </row>
    <row r="1419" spans="14:24" ht="14.5" customHeight="1">
      <c r="N1419">
        <v>1416</v>
      </c>
      <c r="O1419" s="4">
        <v>26120</v>
      </c>
      <c r="P1419" s="3" t="s">
        <v>899</v>
      </c>
      <c r="Q1419" s="3" t="s">
        <v>899</v>
      </c>
      <c r="R1419" s="3" t="s">
        <v>328</v>
      </c>
      <c r="S1419" s="3" t="s">
        <v>2568</v>
      </c>
      <c r="T1419" s="3" t="str">
        <f t="shared" si="120"/>
        <v>องครักษ์องครักษ์นครนายก</v>
      </c>
      <c r="U1419" s="3" t="s">
        <v>232</v>
      </c>
      <c r="V1419" s="3" t="str">
        <f t="shared" si="121"/>
        <v/>
      </c>
      <c r="W1419" s="3" t="e">
        <f t="shared" si="122"/>
        <v>#NUM!</v>
      </c>
      <c r="X1419" s="3" t="str">
        <f t="shared" si="123"/>
        <v/>
      </c>
    </row>
    <row r="1420" spans="14:24" ht="14.5" customHeight="1">
      <c r="N1420">
        <v>1417</v>
      </c>
      <c r="O1420" s="4">
        <v>26120</v>
      </c>
      <c r="P1420" s="3" t="s">
        <v>2574</v>
      </c>
      <c r="Q1420" s="3" t="s">
        <v>899</v>
      </c>
      <c r="R1420" s="3" t="s">
        <v>328</v>
      </c>
      <c r="S1420" s="3" t="s">
        <v>2568</v>
      </c>
      <c r="T1420" s="3" t="str">
        <f t="shared" si="120"/>
        <v>ชุมพลองครักษ์นครนายก</v>
      </c>
      <c r="U1420" s="3" t="s">
        <v>232</v>
      </c>
      <c r="V1420" s="3" t="str">
        <f t="shared" si="121"/>
        <v/>
      </c>
      <c r="W1420" s="3" t="e">
        <f t="shared" si="122"/>
        <v>#NUM!</v>
      </c>
      <c r="X1420" s="3" t="str">
        <f t="shared" si="123"/>
        <v/>
      </c>
    </row>
    <row r="1421" spans="14:24" ht="14.5" customHeight="1">
      <c r="N1421">
        <v>1418</v>
      </c>
      <c r="O1421" s="4">
        <v>26120</v>
      </c>
      <c r="P1421" s="3" t="s">
        <v>865</v>
      </c>
      <c r="Q1421" s="3" t="s">
        <v>899</v>
      </c>
      <c r="R1421" s="3" t="s">
        <v>328</v>
      </c>
      <c r="S1421" s="3" t="s">
        <v>2568</v>
      </c>
      <c r="T1421" s="3" t="str">
        <f t="shared" si="120"/>
        <v>คลองใหญ่องครักษ์นครนายก</v>
      </c>
      <c r="U1421" s="3" t="s">
        <v>232</v>
      </c>
      <c r="V1421" s="3" t="str">
        <f t="shared" si="121"/>
        <v/>
      </c>
      <c r="W1421" s="3" t="e">
        <f t="shared" si="122"/>
        <v>#NUM!</v>
      </c>
      <c r="X1421" s="3" t="str">
        <f t="shared" si="123"/>
        <v/>
      </c>
    </row>
    <row r="1422" spans="14:24" ht="14.5" customHeight="1">
      <c r="N1422">
        <v>1419</v>
      </c>
      <c r="O1422" s="4">
        <v>27000</v>
      </c>
      <c r="P1422" s="3" t="s">
        <v>470</v>
      </c>
      <c r="Q1422" s="3" t="s">
        <v>1841</v>
      </c>
      <c r="R1422" s="3" t="s">
        <v>470</v>
      </c>
      <c r="S1422" s="3" t="s">
        <v>2575</v>
      </c>
      <c r="T1422" s="3" t="str">
        <f t="shared" si="120"/>
        <v>สระแก้วเมืองสระแก้วสระแก้ว</v>
      </c>
      <c r="U1422" s="3" t="s">
        <v>2175</v>
      </c>
      <c r="V1422" s="3" t="str">
        <f t="shared" si="121"/>
        <v/>
      </c>
      <c r="W1422" s="3" t="e">
        <f t="shared" si="122"/>
        <v>#NUM!</v>
      </c>
      <c r="X1422" s="3" t="str">
        <f t="shared" si="123"/>
        <v/>
      </c>
    </row>
    <row r="1423" spans="14:24" ht="14.5" customHeight="1">
      <c r="N1423">
        <v>1420</v>
      </c>
      <c r="O1423" s="4">
        <v>27000</v>
      </c>
      <c r="P1423" s="3" t="s">
        <v>2168</v>
      </c>
      <c r="Q1423" s="3" t="s">
        <v>1841</v>
      </c>
      <c r="R1423" s="3" t="s">
        <v>470</v>
      </c>
      <c r="S1423" s="3" t="s">
        <v>2575</v>
      </c>
      <c r="T1423" s="3" t="str">
        <f t="shared" si="120"/>
        <v>บ้านแก้งเมืองสระแก้วสระแก้ว</v>
      </c>
      <c r="U1423" s="3" t="s">
        <v>2175</v>
      </c>
      <c r="V1423" s="3" t="str">
        <f t="shared" si="121"/>
        <v/>
      </c>
      <c r="W1423" s="3" t="e">
        <f t="shared" si="122"/>
        <v>#NUM!</v>
      </c>
      <c r="X1423" s="3" t="str">
        <f t="shared" si="123"/>
        <v/>
      </c>
    </row>
    <row r="1424" spans="14:24" ht="14.5" customHeight="1">
      <c r="N1424">
        <v>1421</v>
      </c>
      <c r="O1424" s="4">
        <v>27000</v>
      </c>
      <c r="P1424" s="3" t="s">
        <v>2576</v>
      </c>
      <c r="Q1424" s="3" t="s">
        <v>1841</v>
      </c>
      <c r="R1424" s="3" t="s">
        <v>470</v>
      </c>
      <c r="S1424" s="3" t="s">
        <v>2575</v>
      </c>
      <c r="T1424" s="3" t="str">
        <f t="shared" si="120"/>
        <v>ศาลาลำดวนเมืองสระแก้วสระแก้ว</v>
      </c>
      <c r="U1424" s="3" t="s">
        <v>2175</v>
      </c>
      <c r="V1424" s="3" t="str">
        <f t="shared" si="121"/>
        <v/>
      </c>
      <c r="W1424" s="3" t="e">
        <f t="shared" si="122"/>
        <v>#NUM!</v>
      </c>
      <c r="X1424" s="3" t="str">
        <f t="shared" si="123"/>
        <v/>
      </c>
    </row>
    <row r="1425" spans="14:24" ht="14.5" customHeight="1">
      <c r="N1425">
        <v>1422</v>
      </c>
      <c r="O1425" s="4">
        <v>27000</v>
      </c>
      <c r="P1425" s="3" t="s">
        <v>2577</v>
      </c>
      <c r="Q1425" s="3" t="s">
        <v>1841</v>
      </c>
      <c r="R1425" s="3" t="s">
        <v>470</v>
      </c>
      <c r="S1425" s="3" t="s">
        <v>2575</v>
      </c>
      <c r="T1425" s="3" t="str">
        <f t="shared" si="120"/>
        <v>โคกปี่ฆ้องเมืองสระแก้วสระแก้ว</v>
      </c>
      <c r="U1425" s="3" t="s">
        <v>2175</v>
      </c>
      <c r="V1425" s="3" t="str">
        <f t="shared" si="121"/>
        <v/>
      </c>
      <c r="W1425" s="3" t="e">
        <f t="shared" si="122"/>
        <v>#NUM!</v>
      </c>
      <c r="X1425" s="3" t="str">
        <f t="shared" si="123"/>
        <v/>
      </c>
    </row>
    <row r="1426" spans="14:24" ht="14.5" customHeight="1">
      <c r="N1426">
        <v>1423</v>
      </c>
      <c r="O1426" s="4">
        <v>27000</v>
      </c>
      <c r="P1426" s="3" t="s">
        <v>2578</v>
      </c>
      <c r="Q1426" s="3" t="s">
        <v>1841</v>
      </c>
      <c r="R1426" s="3" t="s">
        <v>470</v>
      </c>
      <c r="S1426" s="3" t="s">
        <v>2575</v>
      </c>
      <c r="T1426" s="3" t="str">
        <f t="shared" si="120"/>
        <v>ท่าแยกเมืองสระแก้วสระแก้ว</v>
      </c>
      <c r="U1426" s="3" t="s">
        <v>2175</v>
      </c>
      <c r="V1426" s="3" t="str">
        <f t="shared" si="121"/>
        <v/>
      </c>
      <c r="W1426" s="3" t="e">
        <f t="shared" si="122"/>
        <v>#NUM!</v>
      </c>
      <c r="X1426" s="3" t="str">
        <f t="shared" si="123"/>
        <v/>
      </c>
    </row>
    <row r="1427" spans="14:24" ht="14.5" customHeight="1">
      <c r="N1427">
        <v>1424</v>
      </c>
      <c r="O1427" s="4">
        <v>27000</v>
      </c>
      <c r="P1427" s="3" t="s">
        <v>2579</v>
      </c>
      <c r="Q1427" s="3" t="s">
        <v>1841</v>
      </c>
      <c r="R1427" s="3" t="s">
        <v>470</v>
      </c>
      <c r="S1427" s="3" t="s">
        <v>2575</v>
      </c>
      <c r="T1427" s="3" t="str">
        <f t="shared" si="120"/>
        <v>ท่าเกษมเมืองสระแก้วสระแก้ว</v>
      </c>
      <c r="U1427" s="3" t="s">
        <v>2175</v>
      </c>
      <c r="V1427" s="3" t="str">
        <f t="shared" si="121"/>
        <v/>
      </c>
      <c r="W1427" s="3" t="e">
        <f t="shared" si="122"/>
        <v>#NUM!</v>
      </c>
      <c r="X1427" s="3" t="str">
        <f t="shared" si="123"/>
        <v/>
      </c>
    </row>
    <row r="1428" spans="14:24" ht="14.5" customHeight="1">
      <c r="N1428">
        <v>1425</v>
      </c>
      <c r="O1428" s="4">
        <v>27000</v>
      </c>
      <c r="P1428" s="3" t="s">
        <v>2580</v>
      </c>
      <c r="Q1428" s="3" t="s">
        <v>1841</v>
      </c>
      <c r="R1428" s="3" t="s">
        <v>470</v>
      </c>
      <c r="S1428" s="3" t="s">
        <v>2575</v>
      </c>
      <c r="T1428" s="3" t="str">
        <f t="shared" si="120"/>
        <v>สระขวัญเมืองสระแก้วสระแก้ว</v>
      </c>
      <c r="U1428" s="3" t="s">
        <v>2175</v>
      </c>
      <c r="V1428" s="3" t="str">
        <f t="shared" si="121"/>
        <v/>
      </c>
      <c r="W1428" s="3" t="e">
        <f t="shared" si="122"/>
        <v>#NUM!</v>
      </c>
      <c r="X1428" s="3" t="str">
        <f t="shared" si="123"/>
        <v/>
      </c>
    </row>
    <row r="1429" spans="14:24" ht="14.5" customHeight="1">
      <c r="N1429">
        <v>1426</v>
      </c>
      <c r="O1429" s="4">
        <v>27000</v>
      </c>
      <c r="P1429" s="3" t="s">
        <v>608</v>
      </c>
      <c r="Q1429" s="3" t="s">
        <v>1841</v>
      </c>
      <c r="R1429" s="3" t="s">
        <v>470</v>
      </c>
      <c r="S1429" s="3" t="s">
        <v>2575</v>
      </c>
      <c r="T1429" s="3" t="str">
        <f t="shared" si="120"/>
        <v>หนองบอนเมืองสระแก้วสระแก้ว</v>
      </c>
      <c r="U1429" s="3" t="s">
        <v>2175</v>
      </c>
      <c r="V1429" s="3" t="str">
        <f t="shared" si="121"/>
        <v/>
      </c>
      <c r="W1429" s="3" t="e">
        <f t="shared" si="122"/>
        <v>#NUM!</v>
      </c>
      <c r="X1429" s="3" t="str">
        <f t="shared" si="123"/>
        <v/>
      </c>
    </row>
    <row r="1430" spans="14:24" ht="14.5" customHeight="1">
      <c r="N1430">
        <v>1427</v>
      </c>
      <c r="O1430" s="4">
        <v>27260</v>
      </c>
      <c r="P1430" s="3" t="s">
        <v>1833</v>
      </c>
      <c r="Q1430" s="3" t="s">
        <v>1833</v>
      </c>
      <c r="R1430" s="3" t="s">
        <v>470</v>
      </c>
      <c r="S1430" s="3" t="s">
        <v>2581</v>
      </c>
      <c r="T1430" s="3" t="str">
        <f t="shared" si="120"/>
        <v>คลองหาดคลองหาดสระแก้ว</v>
      </c>
      <c r="U1430" s="3" t="s">
        <v>2175</v>
      </c>
      <c r="V1430" s="3" t="str">
        <f t="shared" si="121"/>
        <v/>
      </c>
      <c r="W1430" s="3" t="e">
        <f t="shared" si="122"/>
        <v>#NUM!</v>
      </c>
      <c r="X1430" s="3" t="str">
        <f t="shared" si="123"/>
        <v/>
      </c>
    </row>
    <row r="1431" spans="14:24" ht="14.5" customHeight="1">
      <c r="N1431">
        <v>1428</v>
      </c>
      <c r="O1431" s="4">
        <v>27260</v>
      </c>
      <c r="P1431" s="3" t="s">
        <v>2582</v>
      </c>
      <c r="Q1431" s="3" t="s">
        <v>1833</v>
      </c>
      <c r="R1431" s="3" t="s">
        <v>470</v>
      </c>
      <c r="S1431" s="3" t="s">
        <v>2581</v>
      </c>
      <c r="T1431" s="3" t="str">
        <f t="shared" si="120"/>
        <v>ไทยอุดมคลองหาดสระแก้ว</v>
      </c>
      <c r="U1431" s="3" t="s">
        <v>2175</v>
      </c>
      <c r="V1431" s="3" t="str">
        <f t="shared" si="121"/>
        <v/>
      </c>
      <c r="W1431" s="3" t="e">
        <f t="shared" si="122"/>
        <v>#NUM!</v>
      </c>
      <c r="X1431" s="3" t="str">
        <f t="shared" si="123"/>
        <v/>
      </c>
    </row>
    <row r="1432" spans="14:24" ht="14.5" customHeight="1">
      <c r="N1432">
        <v>1429</v>
      </c>
      <c r="O1432" s="4">
        <v>27260</v>
      </c>
      <c r="P1432" s="3" t="s">
        <v>2583</v>
      </c>
      <c r="Q1432" s="3" t="s">
        <v>1833</v>
      </c>
      <c r="R1432" s="3" t="s">
        <v>470</v>
      </c>
      <c r="S1432" s="3" t="s">
        <v>2581</v>
      </c>
      <c r="T1432" s="3" t="str">
        <f t="shared" si="120"/>
        <v>ซับมะกรูดคลองหาดสระแก้ว</v>
      </c>
      <c r="U1432" s="3" t="s">
        <v>2175</v>
      </c>
      <c r="V1432" s="3" t="str">
        <f t="shared" si="121"/>
        <v/>
      </c>
      <c r="W1432" s="3" t="e">
        <f t="shared" si="122"/>
        <v>#NUM!</v>
      </c>
      <c r="X1432" s="3" t="str">
        <f t="shared" si="123"/>
        <v/>
      </c>
    </row>
    <row r="1433" spans="14:24" ht="14.5" customHeight="1">
      <c r="N1433">
        <v>1430</v>
      </c>
      <c r="O1433" s="4">
        <v>27260</v>
      </c>
      <c r="P1433" s="3" t="s">
        <v>2584</v>
      </c>
      <c r="Q1433" s="3" t="s">
        <v>1833</v>
      </c>
      <c r="R1433" s="3" t="s">
        <v>470</v>
      </c>
      <c r="S1433" s="3" t="s">
        <v>2581</v>
      </c>
      <c r="T1433" s="3" t="str">
        <f t="shared" si="120"/>
        <v>ไทรเดี่ยวคลองหาดสระแก้ว</v>
      </c>
      <c r="U1433" s="3" t="s">
        <v>2175</v>
      </c>
      <c r="V1433" s="3" t="str">
        <f t="shared" si="121"/>
        <v/>
      </c>
      <c r="W1433" s="3" t="e">
        <f t="shared" si="122"/>
        <v>#NUM!</v>
      </c>
      <c r="X1433" s="3" t="str">
        <f t="shared" si="123"/>
        <v/>
      </c>
    </row>
    <row r="1434" spans="14:24" ht="14.5" customHeight="1">
      <c r="N1434">
        <v>1431</v>
      </c>
      <c r="O1434" s="4">
        <v>27260</v>
      </c>
      <c r="P1434" s="3" t="s">
        <v>2585</v>
      </c>
      <c r="Q1434" s="3" t="s">
        <v>1833</v>
      </c>
      <c r="R1434" s="3" t="s">
        <v>470</v>
      </c>
      <c r="S1434" s="3" t="s">
        <v>2581</v>
      </c>
      <c r="T1434" s="3" t="str">
        <f t="shared" si="120"/>
        <v>คลองไก่เถื่อนคลองหาดสระแก้ว</v>
      </c>
      <c r="U1434" s="3" t="s">
        <v>2175</v>
      </c>
      <c r="V1434" s="3" t="str">
        <f t="shared" si="121"/>
        <v/>
      </c>
      <c r="W1434" s="3" t="e">
        <f t="shared" si="122"/>
        <v>#NUM!</v>
      </c>
      <c r="X1434" s="3" t="str">
        <f t="shared" si="123"/>
        <v/>
      </c>
    </row>
    <row r="1435" spans="14:24" ht="14.5" customHeight="1">
      <c r="N1435">
        <v>1432</v>
      </c>
      <c r="O1435" s="4">
        <v>27260</v>
      </c>
      <c r="P1435" s="3" t="s">
        <v>2586</v>
      </c>
      <c r="Q1435" s="3" t="s">
        <v>1833</v>
      </c>
      <c r="R1435" s="3" t="s">
        <v>470</v>
      </c>
      <c r="S1435" s="3" t="s">
        <v>2581</v>
      </c>
      <c r="T1435" s="3" t="str">
        <f t="shared" si="120"/>
        <v>เบญจขรคลองหาดสระแก้ว</v>
      </c>
      <c r="U1435" s="3" t="s">
        <v>2175</v>
      </c>
      <c r="V1435" s="3" t="str">
        <f t="shared" si="121"/>
        <v/>
      </c>
      <c r="W1435" s="3" t="e">
        <f t="shared" si="122"/>
        <v>#NUM!</v>
      </c>
      <c r="X1435" s="3" t="str">
        <f t="shared" si="123"/>
        <v/>
      </c>
    </row>
    <row r="1436" spans="14:24" ht="14.5" customHeight="1">
      <c r="N1436">
        <v>1433</v>
      </c>
      <c r="O1436" s="4">
        <v>27260</v>
      </c>
      <c r="P1436" s="3" t="s">
        <v>2587</v>
      </c>
      <c r="Q1436" s="3" t="s">
        <v>1833</v>
      </c>
      <c r="R1436" s="3" t="s">
        <v>470</v>
      </c>
      <c r="S1436" s="3" t="s">
        <v>2581</v>
      </c>
      <c r="T1436" s="3" t="str">
        <f t="shared" si="120"/>
        <v>ไทรทองคลองหาดสระแก้ว</v>
      </c>
      <c r="U1436" s="3" t="s">
        <v>2175</v>
      </c>
      <c r="V1436" s="3" t="str">
        <f t="shared" si="121"/>
        <v/>
      </c>
      <c r="W1436" s="3" t="e">
        <f t="shared" si="122"/>
        <v>#NUM!</v>
      </c>
      <c r="X1436" s="3" t="str">
        <f t="shared" si="123"/>
        <v/>
      </c>
    </row>
    <row r="1437" spans="14:24" ht="14.5" customHeight="1">
      <c r="N1437">
        <v>1434</v>
      </c>
      <c r="O1437" s="4">
        <v>27180</v>
      </c>
      <c r="P1437" s="3" t="s">
        <v>1839</v>
      </c>
      <c r="Q1437" s="3" t="s">
        <v>1839</v>
      </c>
      <c r="R1437" s="3" t="s">
        <v>470</v>
      </c>
      <c r="S1437" s="3" t="s">
        <v>2588</v>
      </c>
      <c r="T1437" s="3" t="str">
        <f t="shared" si="120"/>
        <v>ตาพระยาตาพระยาสระแก้ว</v>
      </c>
      <c r="U1437" s="3" t="s">
        <v>2175</v>
      </c>
      <c r="V1437" s="3" t="str">
        <f t="shared" si="121"/>
        <v/>
      </c>
      <c r="W1437" s="3" t="e">
        <f t="shared" si="122"/>
        <v>#NUM!</v>
      </c>
      <c r="X1437" s="3" t="str">
        <f t="shared" si="123"/>
        <v/>
      </c>
    </row>
    <row r="1438" spans="14:24" ht="14.5" customHeight="1">
      <c r="N1438">
        <v>1435</v>
      </c>
      <c r="O1438" s="4">
        <v>27180</v>
      </c>
      <c r="P1438" s="3" t="s">
        <v>2589</v>
      </c>
      <c r="Q1438" s="3" t="s">
        <v>1839</v>
      </c>
      <c r="R1438" s="3" t="s">
        <v>470</v>
      </c>
      <c r="S1438" s="3" t="s">
        <v>2588</v>
      </c>
      <c r="T1438" s="3" t="str">
        <f t="shared" si="120"/>
        <v>ทัพเสด็จตาพระยาสระแก้ว</v>
      </c>
      <c r="U1438" s="3" t="s">
        <v>2175</v>
      </c>
      <c r="V1438" s="3" t="str">
        <f t="shared" si="121"/>
        <v/>
      </c>
      <c r="W1438" s="3" t="e">
        <f t="shared" si="122"/>
        <v>#NUM!</v>
      </c>
      <c r="X1438" s="3" t="str">
        <f t="shared" si="123"/>
        <v/>
      </c>
    </row>
    <row r="1439" spans="14:24" ht="14.5" customHeight="1">
      <c r="N1439">
        <v>1436</v>
      </c>
      <c r="O1439" s="4">
        <v>27180</v>
      </c>
      <c r="P1439" s="3" t="s">
        <v>2590</v>
      </c>
      <c r="Q1439" s="3" t="s">
        <v>1839</v>
      </c>
      <c r="R1439" s="3" t="s">
        <v>470</v>
      </c>
      <c r="S1439" s="3" t="s">
        <v>2588</v>
      </c>
      <c r="T1439" s="3" t="str">
        <f t="shared" si="120"/>
        <v>ทัพราชตาพระยาสระแก้ว</v>
      </c>
      <c r="U1439" s="3" t="s">
        <v>2175</v>
      </c>
      <c r="V1439" s="3" t="str">
        <f t="shared" si="121"/>
        <v/>
      </c>
      <c r="W1439" s="3" t="e">
        <f t="shared" si="122"/>
        <v>#NUM!</v>
      </c>
      <c r="X1439" s="3" t="str">
        <f t="shared" si="123"/>
        <v/>
      </c>
    </row>
    <row r="1440" spans="14:24" ht="14.5" customHeight="1">
      <c r="N1440">
        <v>1437</v>
      </c>
      <c r="O1440" s="4">
        <v>27180</v>
      </c>
      <c r="P1440" s="3" t="s">
        <v>2591</v>
      </c>
      <c r="Q1440" s="3" t="s">
        <v>1839</v>
      </c>
      <c r="R1440" s="3" t="s">
        <v>470</v>
      </c>
      <c r="S1440" s="3" t="s">
        <v>2588</v>
      </c>
      <c r="T1440" s="3" t="str">
        <f t="shared" si="120"/>
        <v>ทัพไทยตาพระยาสระแก้ว</v>
      </c>
      <c r="U1440" s="3" t="s">
        <v>2175</v>
      </c>
      <c r="V1440" s="3" t="str">
        <f t="shared" si="121"/>
        <v/>
      </c>
      <c r="W1440" s="3" t="e">
        <f t="shared" si="122"/>
        <v>#NUM!</v>
      </c>
      <c r="X1440" s="3" t="str">
        <f t="shared" si="123"/>
        <v/>
      </c>
    </row>
    <row r="1441" spans="14:24" ht="14.5" customHeight="1">
      <c r="N1441">
        <v>1438</v>
      </c>
      <c r="O1441" s="4">
        <v>27180</v>
      </c>
      <c r="P1441" s="3" t="s">
        <v>2592</v>
      </c>
      <c r="Q1441" s="3" t="s">
        <v>1839</v>
      </c>
      <c r="R1441" s="3" t="s">
        <v>470</v>
      </c>
      <c r="S1441" s="3" t="s">
        <v>2588</v>
      </c>
      <c r="T1441" s="3" t="str">
        <f t="shared" si="120"/>
        <v>โคคลานตาพระยาสระแก้ว</v>
      </c>
      <c r="U1441" s="3" t="s">
        <v>2175</v>
      </c>
      <c r="V1441" s="3" t="str">
        <f t="shared" si="121"/>
        <v/>
      </c>
      <c r="W1441" s="3" t="e">
        <f t="shared" si="122"/>
        <v>#NUM!</v>
      </c>
      <c r="X1441" s="3" t="str">
        <f t="shared" si="123"/>
        <v/>
      </c>
    </row>
    <row r="1442" spans="14:24" ht="14.5" customHeight="1">
      <c r="N1442">
        <v>1439</v>
      </c>
      <c r="O1442" s="4">
        <v>27210</v>
      </c>
      <c r="P1442" s="3" t="s">
        <v>1534</v>
      </c>
      <c r="Q1442" s="3" t="s">
        <v>1534</v>
      </c>
      <c r="R1442" s="3" t="s">
        <v>470</v>
      </c>
      <c r="S1442" s="3" t="s">
        <v>2593</v>
      </c>
      <c r="T1442" s="3" t="str">
        <f t="shared" si="120"/>
        <v>วังน้ำเย็นวังน้ำเย็นสระแก้ว</v>
      </c>
      <c r="U1442" s="3" t="s">
        <v>2175</v>
      </c>
      <c r="V1442" s="3" t="str">
        <f t="shared" si="121"/>
        <v/>
      </c>
      <c r="W1442" s="3" t="e">
        <f t="shared" si="122"/>
        <v>#NUM!</v>
      </c>
      <c r="X1442" s="3" t="str">
        <f t="shared" si="123"/>
        <v/>
      </c>
    </row>
    <row r="1443" spans="14:24" ht="14.5" customHeight="1">
      <c r="N1443">
        <v>1440</v>
      </c>
      <c r="O1443" s="4">
        <v>27210</v>
      </c>
      <c r="P1443" s="3" t="s">
        <v>2594</v>
      </c>
      <c r="Q1443" s="3" t="s">
        <v>1534</v>
      </c>
      <c r="R1443" s="3" t="s">
        <v>470</v>
      </c>
      <c r="S1443" s="3" t="s">
        <v>2593</v>
      </c>
      <c r="T1443" s="3" t="str">
        <f t="shared" si="120"/>
        <v>ตาหลังในวังน้ำเย็นสระแก้ว</v>
      </c>
      <c r="U1443" s="3" t="s">
        <v>2175</v>
      </c>
      <c r="V1443" s="3" t="str">
        <f t="shared" si="121"/>
        <v/>
      </c>
      <c r="W1443" s="3" t="e">
        <f t="shared" si="122"/>
        <v>#NUM!</v>
      </c>
      <c r="X1443" s="3" t="str">
        <f t="shared" si="123"/>
        <v/>
      </c>
    </row>
    <row r="1444" spans="14:24" ht="14.5" customHeight="1">
      <c r="N1444">
        <v>1441</v>
      </c>
      <c r="O1444" s="4">
        <v>27210</v>
      </c>
      <c r="P1444" s="3" t="s">
        <v>2595</v>
      </c>
      <c r="Q1444" s="3" t="s">
        <v>1534</v>
      </c>
      <c r="R1444" s="3" t="s">
        <v>470</v>
      </c>
      <c r="S1444" s="3" t="s">
        <v>2593</v>
      </c>
      <c r="T1444" s="3" t="str">
        <f t="shared" si="120"/>
        <v>คลองหินปูนวังน้ำเย็นสระแก้ว</v>
      </c>
      <c r="U1444" s="3" t="s">
        <v>2175</v>
      </c>
      <c r="V1444" s="3" t="str">
        <f t="shared" si="121"/>
        <v/>
      </c>
      <c r="W1444" s="3" t="e">
        <f t="shared" si="122"/>
        <v>#NUM!</v>
      </c>
      <c r="X1444" s="3" t="str">
        <f t="shared" si="123"/>
        <v/>
      </c>
    </row>
    <row r="1445" spans="14:24" ht="14.5" customHeight="1">
      <c r="N1445">
        <v>1442</v>
      </c>
      <c r="O1445" s="4">
        <v>27210</v>
      </c>
      <c r="P1445" s="3" t="s">
        <v>2596</v>
      </c>
      <c r="Q1445" s="3" t="s">
        <v>1534</v>
      </c>
      <c r="R1445" s="3" t="s">
        <v>470</v>
      </c>
      <c r="S1445" s="3" t="s">
        <v>2593</v>
      </c>
      <c r="T1445" s="3" t="str">
        <f t="shared" si="120"/>
        <v>ทุ่งมหาเจริญวังน้ำเย็นสระแก้ว</v>
      </c>
      <c r="U1445" s="3" t="s">
        <v>2175</v>
      </c>
      <c r="V1445" s="3" t="str">
        <f t="shared" si="121"/>
        <v/>
      </c>
      <c r="W1445" s="3" t="e">
        <f t="shared" si="122"/>
        <v>#NUM!</v>
      </c>
      <c r="X1445" s="3" t="str">
        <f t="shared" si="123"/>
        <v/>
      </c>
    </row>
    <row r="1446" spans="14:24" ht="14.5" customHeight="1">
      <c r="N1446">
        <v>1443</v>
      </c>
      <c r="O1446" s="4">
        <v>27160</v>
      </c>
      <c r="P1446" s="3" t="s">
        <v>1845</v>
      </c>
      <c r="Q1446" s="3" t="s">
        <v>1845</v>
      </c>
      <c r="R1446" s="3" t="s">
        <v>470</v>
      </c>
      <c r="S1446" s="3" t="s">
        <v>2597</v>
      </c>
      <c r="T1446" s="3" t="str">
        <f t="shared" si="120"/>
        <v>วัฒนานครวัฒนานครสระแก้ว</v>
      </c>
      <c r="U1446" s="3" t="s">
        <v>2175</v>
      </c>
      <c r="V1446" s="3" t="str">
        <f t="shared" si="121"/>
        <v/>
      </c>
      <c r="W1446" s="3" t="e">
        <f t="shared" si="122"/>
        <v>#NUM!</v>
      </c>
      <c r="X1446" s="3" t="str">
        <f t="shared" si="123"/>
        <v/>
      </c>
    </row>
    <row r="1447" spans="14:24" ht="14.5" customHeight="1">
      <c r="N1447">
        <v>1444</v>
      </c>
      <c r="O1447" s="4">
        <v>27160</v>
      </c>
      <c r="P1447" s="3" t="s">
        <v>2598</v>
      </c>
      <c r="Q1447" s="3" t="s">
        <v>1845</v>
      </c>
      <c r="R1447" s="3" t="s">
        <v>470</v>
      </c>
      <c r="S1447" s="3" t="s">
        <v>2597</v>
      </c>
      <c r="T1447" s="3" t="str">
        <f t="shared" si="120"/>
        <v>ท่าเกวียนวัฒนานครสระแก้ว</v>
      </c>
      <c r="U1447" s="3" t="s">
        <v>2175</v>
      </c>
      <c r="V1447" s="3" t="str">
        <f t="shared" si="121"/>
        <v/>
      </c>
      <c r="W1447" s="3" t="e">
        <f t="shared" si="122"/>
        <v>#NUM!</v>
      </c>
      <c r="X1447" s="3" t="str">
        <f t="shared" si="123"/>
        <v/>
      </c>
    </row>
    <row r="1448" spans="14:24" ht="14.5" customHeight="1">
      <c r="N1448">
        <v>1445</v>
      </c>
      <c r="O1448" s="4">
        <v>27160</v>
      </c>
      <c r="P1448" s="3" t="s">
        <v>2599</v>
      </c>
      <c r="Q1448" s="3" t="s">
        <v>1845</v>
      </c>
      <c r="R1448" s="3" t="s">
        <v>470</v>
      </c>
      <c r="S1448" s="3" t="s">
        <v>2597</v>
      </c>
      <c r="T1448" s="3" t="str">
        <f t="shared" si="120"/>
        <v>ผักขะวัฒนานครสระแก้ว</v>
      </c>
      <c r="U1448" s="3" t="s">
        <v>2175</v>
      </c>
      <c r="V1448" s="3" t="str">
        <f t="shared" si="121"/>
        <v/>
      </c>
      <c r="W1448" s="3" t="e">
        <f t="shared" si="122"/>
        <v>#NUM!</v>
      </c>
      <c r="X1448" s="3" t="str">
        <f t="shared" si="123"/>
        <v/>
      </c>
    </row>
    <row r="1449" spans="14:24" ht="14.5" customHeight="1">
      <c r="N1449">
        <v>1446</v>
      </c>
      <c r="O1449" s="4">
        <v>27160</v>
      </c>
      <c r="P1449" s="3" t="s">
        <v>2600</v>
      </c>
      <c r="Q1449" s="3" t="s">
        <v>1845</v>
      </c>
      <c r="R1449" s="3" t="s">
        <v>470</v>
      </c>
      <c r="S1449" s="3" t="s">
        <v>2597</v>
      </c>
      <c r="T1449" s="3" t="str">
        <f t="shared" si="120"/>
        <v>โนนหมากเค็งวัฒนานครสระแก้ว</v>
      </c>
      <c r="U1449" s="3" t="s">
        <v>2175</v>
      </c>
      <c r="V1449" s="3" t="str">
        <f t="shared" si="121"/>
        <v/>
      </c>
      <c r="W1449" s="3" t="e">
        <f t="shared" si="122"/>
        <v>#NUM!</v>
      </c>
      <c r="X1449" s="3" t="str">
        <f t="shared" si="123"/>
        <v/>
      </c>
    </row>
    <row r="1450" spans="14:24" ht="14.5" customHeight="1">
      <c r="N1450">
        <v>1447</v>
      </c>
      <c r="O1450" s="4">
        <v>27160</v>
      </c>
      <c r="P1450" s="3" t="s">
        <v>1301</v>
      </c>
      <c r="Q1450" s="3" t="s">
        <v>1845</v>
      </c>
      <c r="R1450" s="3" t="s">
        <v>470</v>
      </c>
      <c r="S1450" s="3" t="s">
        <v>2597</v>
      </c>
      <c r="T1450" s="3" t="str">
        <f t="shared" si="120"/>
        <v>หนองน้ำใสวัฒนานครสระแก้ว</v>
      </c>
      <c r="U1450" s="3" t="s">
        <v>2175</v>
      </c>
      <c r="V1450" s="3" t="str">
        <f t="shared" si="121"/>
        <v/>
      </c>
      <c r="W1450" s="3" t="e">
        <f t="shared" si="122"/>
        <v>#NUM!</v>
      </c>
      <c r="X1450" s="3" t="str">
        <f t="shared" si="123"/>
        <v/>
      </c>
    </row>
    <row r="1451" spans="14:24" ht="14.5" customHeight="1">
      <c r="N1451">
        <v>1448</v>
      </c>
      <c r="O1451" s="4">
        <v>27160</v>
      </c>
      <c r="P1451" s="3" t="s">
        <v>2601</v>
      </c>
      <c r="Q1451" s="3" t="s">
        <v>1845</v>
      </c>
      <c r="R1451" s="3" t="s">
        <v>470</v>
      </c>
      <c r="S1451" s="3" t="s">
        <v>2597</v>
      </c>
      <c r="T1451" s="3" t="str">
        <f t="shared" si="120"/>
        <v>ช่องกุ่มวัฒนานครสระแก้ว</v>
      </c>
      <c r="U1451" s="3" t="s">
        <v>2175</v>
      </c>
      <c r="V1451" s="3" t="str">
        <f t="shared" si="121"/>
        <v/>
      </c>
      <c r="W1451" s="3" t="e">
        <f t="shared" si="122"/>
        <v>#NUM!</v>
      </c>
      <c r="X1451" s="3" t="str">
        <f t="shared" si="123"/>
        <v/>
      </c>
    </row>
    <row r="1452" spans="14:24" ht="14.5" customHeight="1">
      <c r="N1452">
        <v>1449</v>
      </c>
      <c r="O1452" s="4">
        <v>27160</v>
      </c>
      <c r="P1452" s="3" t="s">
        <v>2602</v>
      </c>
      <c r="Q1452" s="3" t="s">
        <v>1845</v>
      </c>
      <c r="R1452" s="3" t="s">
        <v>470</v>
      </c>
      <c r="S1452" s="3" t="s">
        <v>2597</v>
      </c>
      <c r="T1452" s="3" t="str">
        <f t="shared" si="120"/>
        <v>หนองแวงวัฒนานครสระแก้ว</v>
      </c>
      <c r="U1452" s="3" t="s">
        <v>2175</v>
      </c>
      <c r="V1452" s="3" t="str">
        <f t="shared" si="121"/>
        <v/>
      </c>
      <c r="W1452" s="3" t="e">
        <f t="shared" si="122"/>
        <v>#NUM!</v>
      </c>
      <c r="X1452" s="3" t="str">
        <f t="shared" si="123"/>
        <v/>
      </c>
    </row>
    <row r="1453" spans="14:24" ht="14.5" customHeight="1">
      <c r="N1453">
        <v>1450</v>
      </c>
      <c r="O1453" s="4">
        <v>27160</v>
      </c>
      <c r="P1453" s="3" t="s">
        <v>2603</v>
      </c>
      <c r="Q1453" s="3" t="s">
        <v>1845</v>
      </c>
      <c r="R1453" s="3" t="s">
        <v>470</v>
      </c>
      <c r="S1453" s="3" t="s">
        <v>2597</v>
      </c>
      <c r="T1453" s="3" t="str">
        <f t="shared" si="120"/>
        <v>แซร์ออวัฒนานครสระแก้ว</v>
      </c>
      <c r="U1453" s="3" t="s">
        <v>2175</v>
      </c>
      <c r="V1453" s="3" t="str">
        <f t="shared" si="121"/>
        <v/>
      </c>
      <c r="W1453" s="3" t="e">
        <f t="shared" si="122"/>
        <v>#NUM!</v>
      </c>
      <c r="X1453" s="3" t="str">
        <f t="shared" si="123"/>
        <v/>
      </c>
    </row>
    <row r="1454" spans="14:24" ht="14.5" customHeight="1">
      <c r="N1454">
        <v>1451</v>
      </c>
      <c r="O1454" s="4">
        <v>27160</v>
      </c>
      <c r="P1454" s="3" t="s">
        <v>2604</v>
      </c>
      <c r="Q1454" s="3" t="s">
        <v>1845</v>
      </c>
      <c r="R1454" s="3" t="s">
        <v>470</v>
      </c>
      <c r="S1454" s="3" t="s">
        <v>2597</v>
      </c>
      <c r="T1454" s="3" t="str">
        <f t="shared" si="120"/>
        <v>หนองหมากฝ้ายวัฒนานครสระแก้ว</v>
      </c>
      <c r="U1454" s="3" t="s">
        <v>2175</v>
      </c>
      <c r="V1454" s="3" t="str">
        <f t="shared" si="121"/>
        <v/>
      </c>
      <c r="W1454" s="3" t="e">
        <f t="shared" si="122"/>
        <v>#NUM!</v>
      </c>
      <c r="X1454" s="3" t="str">
        <f t="shared" si="123"/>
        <v/>
      </c>
    </row>
    <row r="1455" spans="14:24" ht="14.5" customHeight="1">
      <c r="N1455">
        <v>1452</v>
      </c>
      <c r="O1455" s="4">
        <v>27160</v>
      </c>
      <c r="P1455" s="3" t="s">
        <v>2605</v>
      </c>
      <c r="Q1455" s="3" t="s">
        <v>1845</v>
      </c>
      <c r="R1455" s="3" t="s">
        <v>470</v>
      </c>
      <c r="S1455" s="3" t="s">
        <v>2597</v>
      </c>
      <c r="T1455" s="3" t="str">
        <f t="shared" si="120"/>
        <v>หนองตะเคียนบอนวัฒนานครสระแก้ว</v>
      </c>
      <c r="U1455" s="3" t="s">
        <v>2175</v>
      </c>
      <c r="V1455" s="3" t="str">
        <f t="shared" si="121"/>
        <v/>
      </c>
      <c r="W1455" s="3" t="e">
        <f t="shared" si="122"/>
        <v>#NUM!</v>
      </c>
      <c r="X1455" s="3" t="str">
        <f t="shared" si="123"/>
        <v/>
      </c>
    </row>
    <row r="1456" spans="14:24" ht="14.5" customHeight="1">
      <c r="N1456">
        <v>1453</v>
      </c>
      <c r="O1456" s="4">
        <v>27160</v>
      </c>
      <c r="P1456" s="3" t="s">
        <v>2606</v>
      </c>
      <c r="Q1456" s="3" t="s">
        <v>1845</v>
      </c>
      <c r="R1456" s="3" t="s">
        <v>470</v>
      </c>
      <c r="S1456" s="3" t="s">
        <v>2597</v>
      </c>
      <c r="T1456" s="3" t="str">
        <f t="shared" si="120"/>
        <v>ห้วยโจดวัฒนานครสระแก้ว</v>
      </c>
      <c r="U1456" s="3" t="s">
        <v>2175</v>
      </c>
      <c r="V1456" s="3" t="str">
        <f t="shared" si="121"/>
        <v/>
      </c>
      <c r="W1456" s="3" t="e">
        <f t="shared" si="122"/>
        <v>#NUM!</v>
      </c>
      <c r="X1456" s="3" t="str">
        <f t="shared" si="123"/>
        <v/>
      </c>
    </row>
    <row r="1457" spans="14:24" ht="14.5" customHeight="1">
      <c r="N1457">
        <v>1454</v>
      </c>
      <c r="O1457" s="4">
        <v>27120</v>
      </c>
      <c r="P1457" s="3" t="s">
        <v>1847</v>
      </c>
      <c r="Q1457" s="3" t="s">
        <v>1847</v>
      </c>
      <c r="R1457" s="3" t="s">
        <v>470</v>
      </c>
      <c r="S1457" s="3" t="s">
        <v>2607</v>
      </c>
      <c r="T1457" s="3" t="str">
        <f t="shared" si="120"/>
        <v>อรัญประเทศอรัญประเทศสระแก้ว</v>
      </c>
      <c r="U1457" s="3" t="s">
        <v>2175</v>
      </c>
      <c r="V1457" s="3" t="str">
        <f t="shared" si="121"/>
        <v/>
      </c>
      <c r="W1457" s="3" t="e">
        <f t="shared" si="122"/>
        <v>#NUM!</v>
      </c>
      <c r="X1457" s="3" t="str">
        <f t="shared" si="123"/>
        <v/>
      </c>
    </row>
    <row r="1458" spans="14:24" ht="14.5" customHeight="1">
      <c r="N1458">
        <v>1455</v>
      </c>
      <c r="O1458" s="4">
        <v>27120</v>
      </c>
      <c r="P1458" s="3" t="s">
        <v>2608</v>
      </c>
      <c r="Q1458" s="3" t="s">
        <v>1847</v>
      </c>
      <c r="R1458" s="3" t="s">
        <v>470</v>
      </c>
      <c r="S1458" s="3" t="s">
        <v>2607</v>
      </c>
      <c r="T1458" s="3" t="str">
        <f t="shared" si="120"/>
        <v>เมืองไผ่อรัญประเทศสระแก้ว</v>
      </c>
      <c r="U1458" s="3" t="s">
        <v>2175</v>
      </c>
      <c r="V1458" s="3" t="str">
        <f t="shared" si="121"/>
        <v/>
      </c>
      <c r="W1458" s="3" t="e">
        <f t="shared" si="122"/>
        <v>#NUM!</v>
      </c>
      <c r="X1458" s="3" t="str">
        <f t="shared" si="123"/>
        <v/>
      </c>
    </row>
    <row r="1459" spans="14:24" ht="14.5" customHeight="1">
      <c r="N1459">
        <v>1456</v>
      </c>
      <c r="O1459" s="4">
        <v>27120</v>
      </c>
      <c r="P1459" s="3" t="s">
        <v>2609</v>
      </c>
      <c r="Q1459" s="3" t="s">
        <v>1847</v>
      </c>
      <c r="R1459" s="3" t="s">
        <v>470</v>
      </c>
      <c r="S1459" s="3" t="s">
        <v>2607</v>
      </c>
      <c r="T1459" s="3" t="str">
        <f t="shared" si="120"/>
        <v>หันทรายอรัญประเทศสระแก้ว</v>
      </c>
      <c r="U1459" s="3" t="s">
        <v>2175</v>
      </c>
      <c r="V1459" s="3" t="str">
        <f t="shared" si="121"/>
        <v/>
      </c>
      <c r="W1459" s="3" t="e">
        <f t="shared" si="122"/>
        <v>#NUM!</v>
      </c>
      <c r="X1459" s="3" t="str">
        <f t="shared" si="123"/>
        <v/>
      </c>
    </row>
    <row r="1460" spans="14:24" ht="14.5" customHeight="1">
      <c r="N1460">
        <v>1457</v>
      </c>
      <c r="O1460" s="4">
        <v>27120</v>
      </c>
      <c r="P1460" s="3" t="s">
        <v>2610</v>
      </c>
      <c r="Q1460" s="3" t="s">
        <v>1847</v>
      </c>
      <c r="R1460" s="3" t="s">
        <v>470</v>
      </c>
      <c r="S1460" s="3" t="s">
        <v>2607</v>
      </c>
      <c r="T1460" s="3" t="str">
        <f t="shared" si="120"/>
        <v>คลองน้ำใสอรัญประเทศสระแก้ว</v>
      </c>
      <c r="U1460" s="3" t="s">
        <v>2175</v>
      </c>
      <c r="V1460" s="3" t="str">
        <f t="shared" si="121"/>
        <v/>
      </c>
      <c r="W1460" s="3" t="e">
        <f t="shared" si="122"/>
        <v>#NUM!</v>
      </c>
      <c r="X1460" s="3" t="str">
        <f t="shared" si="123"/>
        <v/>
      </c>
    </row>
    <row r="1461" spans="14:24" ht="14.5" customHeight="1">
      <c r="N1461">
        <v>1458</v>
      </c>
      <c r="O1461" s="4">
        <v>27120</v>
      </c>
      <c r="P1461" s="3" t="s">
        <v>534</v>
      </c>
      <c r="Q1461" s="3" t="s">
        <v>1847</v>
      </c>
      <c r="R1461" s="3" t="s">
        <v>470</v>
      </c>
      <c r="S1461" s="3" t="s">
        <v>2607</v>
      </c>
      <c r="T1461" s="3" t="str">
        <f t="shared" si="120"/>
        <v>ท่าข้ามอรัญประเทศสระแก้ว</v>
      </c>
      <c r="U1461" s="3" t="s">
        <v>2175</v>
      </c>
      <c r="V1461" s="3" t="str">
        <f t="shared" si="121"/>
        <v/>
      </c>
      <c r="W1461" s="3" t="e">
        <f t="shared" si="122"/>
        <v>#NUM!</v>
      </c>
      <c r="X1461" s="3" t="str">
        <f t="shared" si="123"/>
        <v/>
      </c>
    </row>
    <row r="1462" spans="14:24" ht="14.5" customHeight="1">
      <c r="N1462">
        <v>1459</v>
      </c>
      <c r="O1462" s="4">
        <v>27120</v>
      </c>
      <c r="P1462" s="3" t="s">
        <v>2611</v>
      </c>
      <c r="Q1462" s="3" t="s">
        <v>1847</v>
      </c>
      <c r="R1462" s="3" t="s">
        <v>470</v>
      </c>
      <c r="S1462" s="3" t="s">
        <v>2607</v>
      </c>
      <c r="T1462" s="3" t="str">
        <f t="shared" si="120"/>
        <v>ป่าไร่อรัญประเทศสระแก้ว</v>
      </c>
      <c r="U1462" s="3" t="s">
        <v>2175</v>
      </c>
      <c r="V1462" s="3" t="str">
        <f t="shared" si="121"/>
        <v/>
      </c>
      <c r="W1462" s="3" t="e">
        <f t="shared" si="122"/>
        <v>#NUM!</v>
      </c>
      <c r="X1462" s="3" t="str">
        <f t="shared" si="123"/>
        <v/>
      </c>
    </row>
    <row r="1463" spans="14:24" ht="14.5" customHeight="1">
      <c r="N1463">
        <v>1460</v>
      </c>
      <c r="O1463" s="4">
        <v>27120</v>
      </c>
      <c r="P1463" s="3" t="s">
        <v>2612</v>
      </c>
      <c r="Q1463" s="3" t="s">
        <v>1847</v>
      </c>
      <c r="R1463" s="3" t="s">
        <v>470</v>
      </c>
      <c r="S1463" s="3" t="s">
        <v>2607</v>
      </c>
      <c r="T1463" s="3" t="str">
        <f t="shared" si="120"/>
        <v>ทับพริกอรัญประเทศสระแก้ว</v>
      </c>
      <c r="U1463" s="3" t="s">
        <v>2175</v>
      </c>
      <c r="V1463" s="3" t="str">
        <f t="shared" si="121"/>
        <v/>
      </c>
      <c r="W1463" s="3" t="e">
        <f t="shared" si="122"/>
        <v>#NUM!</v>
      </c>
      <c r="X1463" s="3" t="str">
        <f t="shared" si="123"/>
        <v/>
      </c>
    </row>
    <row r="1464" spans="14:24" ht="14.5" customHeight="1">
      <c r="N1464">
        <v>1461</v>
      </c>
      <c r="O1464" s="4">
        <v>27120</v>
      </c>
      <c r="P1464" s="3" t="s">
        <v>2613</v>
      </c>
      <c r="Q1464" s="3" t="s">
        <v>1847</v>
      </c>
      <c r="R1464" s="3" t="s">
        <v>470</v>
      </c>
      <c r="S1464" s="3" t="s">
        <v>2607</v>
      </c>
      <c r="T1464" s="3" t="str">
        <f t="shared" si="120"/>
        <v>บ้านใหม่หนองไทรอรัญประเทศสระแก้ว</v>
      </c>
      <c r="U1464" s="3" t="s">
        <v>2175</v>
      </c>
      <c r="V1464" s="3" t="str">
        <f t="shared" si="121"/>
        <v/>
      </c>
      <c r="W1464" s="3" t="e">
        <f t="shared" si="122"/>
        <v>#NUM!</v>
      </c>
      <c r="X1464" s="3" t="str">
        <f t="shared" si="123"/>
        <v/>
      </c>
    </row>
    <row r="1465" spans="14:24" ht="14.5" customHeight="1">
      <c r="N1465">
        <v>1462</v>
      </c>
      <c r="O1465" s="4">
        <v>27120</v>
      </c>
      <c r="P1465" s="3" t="s">
        <v>2614</v>
      </c>
      <c r="Q1465" s="3" t="s">
        <v>1847</v>
      </c>
      <c r="R1465" s="3" t="s">
        <v>470</v>
      </c>
      <c r="S1465" s="3" t="s">
        <v>2607</v>
      </c>
      <c r="T1465" s="3" t="str">
        <f t="shared" si="120"/>
        <v>ผ่านศึกอรัญประเทศสระแก้ว</v>
      </c>
      <c r="U1465" s="3" t="s">
        <v>2175</v>
      </c>
      <c r="V1465" s="3" t="str">
        <f t="shared" si="121"/>
        <v/>
      </c>
      <c r="W1465" s="3" t="e">
        <f t="shared" si="122"/>
        <v>#NUM!</v>
      </c>
      <c r="X1465" s="3" t="str">
        <f t="shared" si="123"/>
        <v/>
      </c>
    </row>
    <row r="1466" spans="14:24" ht="14.5" customHeight="1">
      <c r="N1466">
        <v>1463</v>
      </c>
      <c r="O1466" s="4">
        <v>27120</v>
      </c>
      <c r="P1466" s="3" t="s">
        <v>2615</v>
      </c>
      <c r="Q1466" s="3" t="s">
        <v>1847</v>
      </c>
      <c r="R1466" s="3" t="s">
        <v>470</v>
      </c>
      <c r="S1466" s="3" t="s">
        <v>2607</v>
      </c>
      <c r="T1466" s="3" t="str">
        <f t="shared" si="120"/>
        <v>หนองสังข์อรัญประเทศสระแก้ว</v>
      </c>
      <c r="U1466" s="3" t="s">
        <v>2175</v>
      </c>
      <c r="V1466" s="3" t="str">
        <f t="shared" si="121"/>
        <v/>
      </c>
      <c r="W1466" s="3" t="e">
        <f t="shared" si="122"/>
        <v>#NUM!</v>
      </c>
      <c r="X1466" s="3" t="str">
        <f t="shared" si="123"/>
        <v/>
      </c>
    </row>
    <row r="1467" spans="14:24" ht="14.5" customHeight="1">
      <c r="N1467">
        <v>1464</v>
      </c>
      <c r="O1467" s="4">
        <v>27120</v>
      </c>
      <c r="P1467" s="3" t="s">
        <v>2616</v>
      </c>
      <c r="Q1467" s="3" t="s">
        <v>1847</v>
      </c>
      <c r="R1467" s="3" t="s">
        <v>470</v>
      </c>
      <c r="S1467" s="3" t="s">
        <v>2607</v>
      </c>
      <c r="T1467" s="3" t="str">
        <f t="shared" si="120"/>
        <v>คลองทับจันทร์อรัญประเทศสระแก้ว</v>
      </c>
      <c r="U1467" s="3" t="s">
        <v>2175</v>
      </c>
      <c r="V1467" s="3" t="str">
        <f t="shared" si="121"/>
        <v/>
      </c>
      <c r="W1467" s="3" t="e">
        <f t="shared" si="122"/>
        <v>#NUM!</v>
      </c>
      <c r="X1467" s="3" t="str">
        <f t="shared" si="123"/>
        <v/>
      </c>
    </row>
    <row r="1468" spans="14:24" ht="14.5" customHeight="1">
      <c r="N1468">
        <v>1465</v>
      </c>
      <c r="O1468" s="4">
        <v>27120</v>
      </c>
      <c r="P1468" s="3" t="s">
        <v>2617</v>
      </c>
      <c r="Q1468" s="3" t="s">
        <v>1847</v>
      </c>
      <c r="R1468" s="3" t="s">
        <v>470</v>
      </c>
      <c r="S1468" s="3" t="s">
        <v>2607</v>
      </c>
      <c r="T1468" s="3" t="str">
        <f t="shared" si="120"/>
        <v>ฟากห้วยอรัญประเทศสระแก้ว</v>
      </c>
      <c r="U1468" s="3" t="s">
        <v>2175</v>
      </c>
      <c r="V1468" s="3" t="str">
        <f t="shared" si="121"/>
        <v/>
      </c>
      <c r="W1468" s="3" t="e">
        <f t="shared" si="122"/>
        <v>#NUM!</v>
      </c>
      <c r="X1468" s="3" t="str">
        <f t="shared" si="123"/>
        <v/>
      </c>
    </row>
    <row r="1469" spans="14:24" ht="14.5" customHeight="1">
      <c r="N1469">
        <v>1466</v>
      </c>
      <c r="O1469" s="4">
        <v>27120</v>
      </c>
      <c r="P1469" s="3" t="s">
        <v>1177</v>
      </c>
      <c r="Q1469" s="3" t="s">
        <v>1847</v>
      </c>
      <c r="R1469" s="3" t="s">
        <v>470</v>
      </c>
      <c r="S1469" s="3" t="s">
        <v>2607</v>
      </c>
      <c r="T1469" s="3" t="str">
        <f t="shared" si="120"/>
        <v>บ้านด่านอรัญประเทศสระแก้ว</v>
      </c>
      <c r="U1469" s="3" t="s">
        <v>2175</v>
      </c>
      <c r="V1469" s="3" t="str">
        <f t="shared" si="121"/>
        <v/>
      </c>
      <c r="W1469" s="3" t="e">
        <f t="shared" si="122"/>
        <v>#NUM!</v>
      </c>
      <c r="X1469" s="3" t="str">
        <f t="shared" si="123"/>
        <v/>
      </c>
    </row>
    <row r="1470" spans="14:24" ht="14.5" customHeight="1">
      <c r="N1470">
        <v>1467</v>
      </c>
      <c r="O1470" s="4">
        <v>27000</v>
      </c>
      <c r="P1470" s="3" t="s">
        <v>1832</v>
      </c>
      <c r="Q1470" s="3" t="s">
        <v>1832</v>
      </c>
      <c r="R1470" s="3" t="s">
        <v>470</v>
      </c>
      <c r="S1470" s="3" t="s">
        <v>2618</v>
      </c>
      <c r="T1470" s="3" t="str">
        <f t="shared" si="120"/>
        <v>เขาฉกรรจ์เขาฉกรรจ์สระแก้ว</v>
      </c>
      <c r="U1470" s="3" t="s">
        <v>2175</v>
      </c>
      <c r="V1470" s="3" t="str">
        <f t="shared" si="121"/>
        <v/>
      </c>
      <c r="W1470" s="3" t="e">
        <f t="shared" si="122"/>
        <v>#NUM!</v>
      </c>
      <c r="X1470" s="3" t="str">
        <f t="shared" si="123"/>
        <v/>
      </c>
    </row>
    <row r="1471" spans="14:24" ht="14.5" customHeight="1">
      <c r="N1471">
        <v>1468</v>
      </c>
      <c r="O1471" s="4">
        <v>27000</v>
      </c>
      <c r="P1471" s="3" t="s">
        <v>2619</v>
      </c>
      <c r="Q1471" s="3" t="s">
        <v>1832</v>
      </c>
      <c r="R1471" s="3" t="s">
        <v>470</v>
      </c>
      <c r="S1471" s="3" t="s">
        <v>2618</v>
      </c>
      <c r="T1471" s="3" t="str">
        <f t="shared" si="120"/>
        <v>หนองหว้าเขาฉกรรจ์สระแก้ว</v>
      </c>
      <c r="U1471" s="3" t="s">
        <v>2175</v>
      </c>
      <c r="V1471" s="3" t="str">
        <f t="shared" si="121"/>
        <v/>
      </c>
      <c r="W1471" s="3" t="e">
        <f t="shared" si="122"/>
        <v>#NUM!</v>
      </c>
      <c r="X1471" s="3" t="str">
        <f t="shared" si="123"/>
        <v/>
      </c>
    </row>
    <row r="1472" spans="14:24" ht="14.5" customHeight="1">
      <c r="N1472">
        <v>1469</v>
      </c>
      <c r="O1472" s="4">
        <v>27000</v>
      </c>
      <c r="P1472" s="3" t="s">
        <v>2620</v>
      </c>
      <c r="Q1472" s="3" t="s">
        <v>1832</v>
      </c>
      <c r="R1472" s="3" t="s">
        <v>470</v>
      </c>
      <c r="S1472" s="3" t="s">
        <v>2618</v>
      </c>
      <c r="T1472" s="3" t="str">
        <f t="shared" si="120"/>
        <v>พระเพลิงเขาฉกรรจ์สระแก้ว</v>
      </c>
      <c r="U1472" s="3" t="s">
        <v>2175</v>
      </c>
      <c r="V1472" s="3" t="str">
        <f t="shared" si="121"/>
        <v/>
      </c>
      <c r="W1472" s="3" t="e">
        <f t="shared" si="122"/>
        <v>#NUM!</v>
      </c>
      <c r="X1472" s="3" t="str">
        <f t="shared" si="123"/>
        <v/>
      </c>
    </row>
    <row r="1473" spans="14:24" ht="14.5" customHeight="1">
      <c r="N1473">
        <v>1470</v>
      </c>
      <c r="O1473" s="4">
        <v>27000</v>
      </c>
      <c r="P1473" s="3" t="s">
        <v>2621</v>
      </c>
      <c r="Q1473" s="3" t="s">
        <v>1832</v>
      </c>
      <c r="R1473" s="3" t="s">
        <v>470</v>
      </c>
      <c r="S1473" s="3" t="s">
        <v>2618</v>
      </c>
      <c r="T1473" s="3" t="str">
        <f t="shared" si="120"/>
        <v>เขาสามสิบเขาฉกรรจ์สระแก้ว</v>
      </c>
      <c r="U1473" s="3" t="s">
        <v>2175</v>
      </c>
      <c r="V1473" s="3" t="str">
        <f t="shared" si="121"/>
        <v/>
      </c>
      <c r="W1473" s="3" t="e">
        <f t="shared" si="122"/>
        <v>#NUM!</v>
      </c>
      <c r="X1473" s="3" t="str">
        <f t="shared" si="123"/>
        <v/>
      </c>
    </row>
    <row r="1474" spans="14:24" ht="14.5" customHeight="1">
      <c r="N1474">
        <v>1471</v>
      </c>
      <c r="O1474" s="4">
        <v>27120</v>
      </c>
      <c r="P1474" s="3" t="s">
        <v>1837</v>
      </c>
      <c r="Q1474" s="3" t="s">
        <v>1837</v>
      </c>
      <c r="R1474" s="3" t="s">
        <v>470</v>
      </c>
      <c r="S1474" s="3" t="s">
        <v>2622</v>
      </c>
      <c r="T1474" s="3" t="str">
        <f t="shared" si="120"/>
        <v>โคกสูงโคกสูงสระแก้ว</v>
      </c>
      <c r="U1474" s="3" t="s">
        <v>2175</v>
      </c>
      <c r="V1474" s="3" t="str">
        <f t="shared" si="121"/>
        <v/>
      </c>
      <c r="W1474" s="3" t="e">
        <f t="shared" si="122"/>
        <v>#NUM!</v>
      </c>
      <c r="X1474" s="3" t="str">
        <f t="shared" si="123"/>
        <v/>
      </c>
    </row>
    <row r="1475" spans="14:24" ht="14.5" customHeight="1">
      <c r="N1475">
        <v>1472</v>
      </c>
      <c r="O1475" s="4">
        <v>27120</v>
      </c>
      <c r="P1475" s="3" t="s">
        <v>1621</v>
      </c>
      <c r="Q1475" s="3" t="s">
        <v>1837</v>
      </c>
      <c r="R1475" s="3" t="s">
        <v>470</v>
      </c>
      <c r="S1475" s="3" t="s">
        <v>2622</v>
      </c>
      <c r="T1475" s="3" t="str">
        <f t="shared" si="120"/>
        <v>หนองม่วงโคกสูงสระแก้ว</v>
      </c>
      <c r="U1475" s="3" t="s">
        <v>2175</v>
      </c>
      <c r="V1475" s="3" t="str">
        <f t="shared" si="121"/>
        <v/>
      </c>
      <c r="W1475" s="3" t="e">
        <f t="shared" si="122"/>
        <v>#NUM!</v>
      </c>
      <c r="X1475" s="3" t="str">
        <f t="shared" si="123"/>
        <v/>
      </c>
    </row>
    <row r="1476" spans="14:24" ht="14.5" customHeight="1">
      <c r="N1476">
        <v>1473</v>
      </c>
      <c r="O1476" s="4">
        <v>27120</v>
      </c>
      <c r="P1476" s="3" t="s">
        <v>2602</v>
      </c>
      <c r="Q1476" s="3" t="s">
        <v>1837</v>
      </c>
      <c r="R1476" s="3" t="s">
        <v>470</v>
      </c>
      <c r="S1476" s="3" t="s">
        <v>2622</v>
      </c>
      <c r="T1476" s="3" t="str">
        <f t="shared" si="120"/>
        <v>หนองแวงโคกสูงสระแก้ว</v>
      </c>
      <c r="U1476" s="3" t="s">
        <v>2175</v>
      </c>
      <c r="V1476" s="3" t="str">
        <f t="shared" si="121"/>
        <v/>
      </c>
      <c r="W1476" s="3" t="e">
        <f t="shared" si="122"/>
        <v>#NUM!</v>
      </c>
      <c r="X1476" s="3" t="str">
        <f t="shared" si="123"/>
        <v/>
      </c>
    </row>
    <row r="1477" spans="14:24" ht="14.5" customHeight="1">
      <c r="N1477">
        <v>1474</v>
      </c>
      <c r="O1477" s="4">
        <v>27120</v>
      </c>
      <c r="P1477" s="3" t="s">
        <v>2623</v>
      </c>
      <c r="Q1477" s="3" t="s">
        <v>1837</v>
      </c>
      <c r="R1477" s="3" t="s">
        <v>470</v>
      </c>
      <c r="S1477" s="3" t="s">
        <v>2622</v>
      </c>
      <c r="T1477" s="3" t="str">
        <f t="shared" ref="T1477:T1540" si="124">P1477&amp;Q1477&amp;R1477</f>
        <v>โนนหมากมุ่นโคกสูงสระแก้ว</v>
      </c>
      <c r="U1477" s="3" t="s">
        <v>2175</v>
      </c>
      <c r="V1477" s="3" t="str">
        <f t="shared" ref="V1477:V1540" si="125">IF($V$1=$S1477,$N1477,"")</f>
        <v/>
      </c>
      <c r="W1477" s="3" t="e">
        <f t="shared" ref="W1477:W1540" si="126">SMALL($V$4:$V$7439,N1477)</f>
        <v>#NUM!</v>
      </c>
      <c r="X1477" s="3" t="str">
        <f t="shared" ref="X1477:X1540" si="127">IFERROR(INDEX($P$4:$P$7439,$W1477,1),"")</f>
        <v/>
      </c>
    </row>
    <row r="1478" spans="14:24" ht="14.5" customHeight="1">
      <c r="N1478">
        <v>1475</v>
      </c>
      <c r="O1478" s="4">
        <v>27250</v>
      </c>
      <c r="P1478" s="3" t="s">
        <v>1843</v>
      </c>
      <c r="Q1478" s="3" t="s">
        <v>1843</v>
      </c>
      <c r="R1478" s="3" t="s">
        <v>470</v>
      </c>
      <c r="S1478" s="3" t="s">
        <v>2624</v>
      </c>
      <c r="T1478" s="3" t="str">
        <f t="shared" si="124"/>
        <v>วังสมบูรณ์วังสมบูรณ์สระแก้ว</v>
      </c>
      <c r="U1478" s="3" t="s">
        <v>2175</v>
      </c>
      <c r="V1478" s="3" t="str">
        <f t="shared" si="125"/>
        <v/>
      </c>
      <c r="W1478" s="3" t="e">
        <f t="shared" si="126"/>
        <v>#NUM!</v>
      </c>
      <c r="X1478" s="3" t="str">
        <f t="shared" si="127"/>
        <v/>
      </c>
    </row>
    <row r="1479" spans="14:24" ht="14.5" customHeight="1">
      <c r="N1479">
        <v>1476</v>
      </c>
      <c r="O1479" s="4">
        <v>27250</v>
      </c>
      <c r="P1479" s="3" t="s">
        <v>387</v>
      </c>
      <c r="Q1479" s="3" t="s">
        <v>1843</v>
      </c>
      <c r="R1479" s="3" t="s">
        <v>470</v>
      </c>
      <c r="S1479" s="3" t="s">
        <v>2624</v>
      </c>
      <c r="T1479" s="3" t="str">
        <f t="shared" si="124"/>
        <v>วังใหม่วังสมบูรณ์สระแก้ว</v>
      </c>
      <c r="U1479" s="3" t="s">
        <v>2175</v>
      </c>
      <c r="V1479" s="3" t="str">
        <f t="shared" si="125"/>
        <v/>
      </c>
      <c r="W1479" s="3" t="e">
        <f t="shared" si="126"/>
        <v>#NUM!</v>
      </c>
      <c r="X1479" s="3" t="str">
        <f t="shared" si="127"/>
        <v/>
      </c>
    </row>
    <row r="1480" spans="14:24" ht="14.5" customHeight="1">
      <c r="N1480">
        <v>1477</v>
      </c>
      <c r="O1480" s="4">
        <v>27250</v>
      </c>
      <c r="P1480" s="3" t="s">
        <v>1370</v>
      </c>
      <c r="Q1480" s="3" t="s">
        <v>1843</v>
      </c>
      <c r="R1480" s="3" t="s">
        <v>470</v>
      </c>
      <c r="S1480" s="3" t="s">
        <v>2624</v>
      </c>
      <c r="T1480" s="3" t="str">
        <f t="shared" si="124"/>
        <v>วังทองวังสมบูรณ์สระแก้ว</v>
      </c>
      <c r="U1480" s="3" t="s">
        <v>2175</v>
      </c>
      <c r="V1480" s="3" t="str">
        <f t="shared" si="125"/>
        <v/>
      </c>
      <c r="W1480" s="3" t="e">
        <f t="shared" si="126"/>
        <v>#NUM!</v>
      </c>
      <c r="X1480" s="3" t="str">
        <f t="shared" si="127"/>
        <v/>
      </c>
    </row>
    <row r="1481" spans="14:24" ht="14.5" customHeight="1">
      <c r="N1481">
        <v>1478</v>
      </c>
      <c r="O1481" s="4">
        <v>30000</v>
      </c>
      <c r="P1481" s="3" t="s">
        <v>1895</v>
      </c>
      <c r="Q1481" s="3" t="s">
        <v>984</v>
      </c>
      <c r="R1481" s="3" t="s">
        <v>339</v>
      </c>
      <c r="S1481" s="3" t="s">
        <v>2625</v>
      </c>
      <c r="T1481" s="3" t="str">
        <f t="shared" si="124"/>
        <v>ในเมืองเมืองนครราชสีมานครราชสีมา</v>
      </c>
      <c r="U1481" s="3" t="s">
        <v>2626</v>
      </c>
      <c r="V1481" s="3" t="str">
        <f t="shared" si="125"/>
        <v/>
      </c>
      <c r="W1481" s="3" t="e">
        <f t="shared" si="126"/>
        <v>#NUM!</v>
      </c>
      <c r="X1481" s="3" t="str">
        <f t="shared" si="127"/>
        <v/>
      </c>
    </row>
    <row r="1482" spans="14:24" ht="14.5" customHeight="1">
      <c r="N1482">
        <v>1479</v>
      </c>
      <c r="O1482" s="4">
        <v>30000</v>
      </c>
      <c r="P1482" s="3" t="s">
        <v>2627</v>
      </c>
      <c r="Q1482" s="3" t="s">
        <v>984</v>
      </c>
      <c r="R1482" s="3" t="s">
        <v>339</v>
      </c>
      <c r="S1482" s="3" t="s">
        <v>2625</v>
      </c>
      <c r="T1482" s="3" t="str">
        <f t="shared" si="124"/>
        <v>โพธิ์กลางเมืองนครราชสีมานครราชสีมา</v>
      </c>
      <c r="U1482" s="3" t="s">
        <v>2626</v>
      </c>
      <c r="V1482" s="3" t="str">
        <f t="shared" si="125"/>
        <v/>
      </c>
      <c r="W1482" s="3" t="e">
        <f t="shared" si="126"/>
        <v>#NUM!</v>
      </c>
      <c r="X1482" s="3" t="str">
        <f t="shared" si="127"/>
        <v/>
      </c>
    </row>
    <row r="1483" spans="14:24" ht="14.5" customHeight="1">
      <c r="N1483">
        <v>1480</v>
      </c>
      <c r="O1483" s="4">
        <v>30000</v>
      </c>
      <c r="P1483" s="3" t="s">
        <v>2628</v>
      </c>
      <c r="Q1483" s="3" t="s">
        <v>984</v>
      </c>
      <c r="R1483" s="3" t="s">
        <v>339</v>
      </c>
      <c r="S1483" s="3" t="s">
        <v>2625</v>
      </c>
      <c r="T1483" s="3" t="str">
        <f t="shared" si="124"/>
        <v>หนองจะบกเมืองนครราชสีมานครราชสีมา</v>
      </c>
      <c r="U1483" s="3" t="s">
        <v>2626</v>
      </c>
      <c r="V1483" s="3" t="str">
        <f t="shared" si="125"/>
        <v/>
      </c>
      <c r="W1483" s="3" t="e">
        <f t="shared" si="126"/>
        <v>#NUM!</v>
      </c>
      <c r="X1483" s="3" t="str">
        <f t="shared" si="127"/>
        <v/>
      </c>
    </row>
    <row r="1484" spans="14:24" ht="14.5" customHeight="1">
      <c r="N1484">
        <v>1481</v>
      </c>
      <c r="O1484" s="4">
        <v>30310</v>
      </c>
      <c r="P1484" s="3" t="s">
        <v>1837</v>
      </c>
      <c r="Q1484" s="3" t="s">
        <v>984</v>
      </c>
      <c r="R1484" s="3" t="s">
        <v>339</v>
      </c>
      <c r="S1484" s="3" t="s">
        <v>2625</v>
      </c>
      <c r="T1484" s="3" t="str">
        <f t="shared" si="124"/>
        <v>โคกสูงเมืองนครราชสีมานครราชสีมา</v>
      </c>
      <c r="U1484" s="3" t="s">
        <v>2626</v>
      </c>
      <c r="V1484" s="3" t="str">
        <f t="shared" si="125"/>
        <v/>
      </c>
      <c r="W1484" s="3" t="e">
        <f t="shared" si="126"/>
        <v>#NUM!</v>
      </c>
      <c r="X1484" s="3" t="str">
        <f t="shared" si="127"/>
        <v/>
      </c>
    </row>
    <row r="1485" spans="14:24" ht="14.5" customHeight="1">
      <c r="N1485">
        <v>1482</v>
      </c>
      <c r="O1485" s="4">
        <v>30000</v>
      </c>
      <c r="P1485" s="3" t="s">
        <v>2629</v>
      </c>
      <c r="Q1485" s="3" t="s">
        <v>984</v>
      </c>
      <c r="R1485" s="3" t="s">
        <v>339</v>
      </c>
      <c r="S1485" s="3" t="s">
        <v>2625</v>
      </c>
      <c r="T1485" s="3" t="str">
        <f t="shared" si="124"/>
        <v>มะเริงเมืองนครราชสีมานครราชสีมา</v>
      </c>
      <c r="U1485" s="3" t="s">
        <v>2626</v>
      </c>
      <c r="V1485" s="3" t="str">
        <f t="shared" si="125"/>
        <v/>
      </c>
      <c r="W1485" s="3" t="e">
        <f t="shared" si="126"/>
        <v>#NUM!</v>
      </c>
      <c r="X1485" s="3" t="str">
        <f t="shared" si="127"/>
        <v/>
      </c>
    </row>
    <row r="1486" spans="14:24" ht="14.5" customHeight="1">
      <c r="N1486">
        <v>1483</v>
      </c>
      <c r="O1486" s="4">
        <v>30000</v>
      </c>
      <c r="P1486" s="3" t="s">
        <v>2630</v>
      </c>
      <c r="Q1486" s="3" t="s">
        <v>984</v>
      </c>
      <c r="R1486" s="3" t="s">
        <v>339</v>
      </c>
      <c r="S1486" s="3" t="s">
        <v>2625</v>
      </c>
      <c r="T1486" s="3" t="str">
        <f t="shared" si="124"/>
        <v>หนองระเวียงเมืองนครราชสีมานครราชสีมา</v>
      </c>
      <c r="U1486" s="3" t="s">
        <v>2626</v>
      </c>
      <c r="V1486" s="3" t="str">
        <f t="shared" si="125"/>
        <v/>
      </c>
      <c r="W1486" s="3" t="e">
        <f t="shared" si="126"/>
        <v>#NUM!</v>
      </c>
      <c r="X1486" s="3" t="str">
        <f t="shared" si="127"/>
        <v/>
      </c>
    </row>
    <row r="1487" spans="14:24" ht="14.5" customHeight="1">
      <c r="N1487">
        <v>1484</v>
      </c>
      <c r="O1487" s="4">
        <v>30000</v>
      </c>
      <c r="P1487" s="3" t="s">
        <v>2631</v>
      </c>
      <c r="Q1487" s="3" t="s">
        <v>984</v>
      </c>
      <c r="R1487" s="3" t="s">
        <v>339</v>
      </c>
      <c r="S1487" s="3" t="s">
        <v>2625</v>
      </c>
      <c r="T1487" s="3" t="str">
        <f t="shared" si="124"/>
        <v>ปรุใหญ่เมืองนครราชสีมานครราชสีมา</v>
      </c>
      <c r="U1487" s="3" t="s">
        <v>2626</v>
      </c>
      <c r="V1487" s="3" t="str">
        <f t="shared" si="125"/>
        <v/>
      </c>
      <c r="W1487" s="3" t="e">
        <f t="shared" si="126"/>
        <v>#NUM!</v>
      </c>
      <c r="X1487" s="3" t="str">
        <f t="shared" si="127"/>
        <v/>
      </c>
    </row>
    <row r="1488" spans="14:24" ht="14.5" customHeight="1">
      <c r="N1488">
        <v>1485</v>
      </c>
      <c r="O1488" s="4">
        <v>30000</v>
      </c>
      <c r="P1488" s="3" t="s">
        <v>2632</v>
      </c>
      <c r="Q1488" s="3" t="s">
        <v>984</v>
      </c>
      <c r="R1488" s="3" t="s">
        <v>339</v>
      </c>
      <c r="S1488" s="3" t="s">
        <v>2625</v>
      </c>
      <c r="T1488" s="3" t="str">
        <f t="shared" si="124"/>
        <v>หมื่นไวยเมืองนครราชสีมานครราชสีมา</v>
      </c>
      <c r="U1488" s="3" t="s">
        <v>2626</v>
      </c>
      <c r="V1488" s="3" t="str">
        <f t="shared" si="125"/>
        <v/>
      </c>
      <c r="W1488" s="3" t="e">
        <f t="shared" si="126"/>
        <v>#NUM!</v>
      </c>
      <c r="X1488" s="3" t="str">
        <f t="shared" si="127"/>
        <v/>
      </c>
    </row>
    <row r="1489" spans="14:24" ht="14.5" customHeight="1">
      <c r="N1489">
        <v>1486</v>
      </c>
      <c r="O1489" s="4">
        <v>30000</v>
      </c>
      <c r="P1489" s="3" t="s">
        <v>2633</v>
      </c>
      <c r="Q1489" s="3" t="s">
        <v>984</v>
      </c>
      <c r="R1489" s="3" t="s">
        <v>339</v>
      </c>
      <c r="S1489" s="3" t="s">
        <v>2625</v>
      </c>
      <c r="T1489" s="3" t="str">
        <f t="shared" si="124"/>
        <v>พลกรังเมืองนครราชสีมานครราชสีมา</v>
      </c>
      <c r="U1489" s="3" t="s">
        <v>2626</v>
      </c>
      <c r="V1489" s="3" t="str">
        <f t="shared" si="125"/>
        <v/>
      </c>
      <c r="W1489" s="3" t="e">
        <f t="shared" si="126"/>
        <v>#NUM!</v>
      </c>
      <c r="X1489" s="3" t="str">
        <f t="shared" si="127"/>
        <v/>
      </c>
    </row>
    <row r="1490" spans="14:24" ht="14.5" customHeight="1">
      <c r="N1490">
        <v>1487</v>
      </c>
      <c r="O1490" s="4">
        <v>30000</v>
      </c>
      <c r="P1490" s="3" t="s">
        <v>2634</v>
      </c>
      <c r="Q1490" s="3" t="s">
        <v>984</v>
      </c>
      <c r="R1490" s="3" t="s">
        <v>339</v>
      </c>
      <c r="S1490" s="3" t="s">
        <v>2625</v>
      </c>
      <c r="T1490" s="3" t="str">
        <f t="shared" si="124"/>
        <v>หนองไผ่ล้อมเมืองนครราชสีมานครราชสีมา</v>
      </c>
      <c r="U1490" s="3" t="s">
        <v>2626</v>
      </c>
      <c r="V1490" s="3" t="str">
        <f t="shared" si="125"/>
        <v/>
      </c>
      <c r="W1490" s="3" t="e">
        <f t="shared" si="126"/>
        <v>#NUM!</v>
      </c>
      <c r="X1490" s="3" t="str">
        <f t="shared" si="127"/>
        <v/>
      </c>
    </row>
    <row r="1491" spans="14:24" ht="14.5" customHeight="1">
      <c r="N1491">
        <v>1488</v>
      </c>
      <c r="O1491" s="4">
        <v>30000</v>
      </c>
      <c r="P1491" s="3" t="s">
        <v>2635</v>
      </c>
      <c r="Q1491" s="3" t="s">
        <v>984</v>
      </c>
      <c r="R1491" s="3" t="s">
        <v>339</v>
      </c>
      <c r="S1491" s="3" t="s">
        <v>2625</v>
      </c>
      <c r="T1491" s="3" t="str">
        <f t="shared" si="124"/>
        <v>หัวทะเลเมืองนครราชสีมานครราชสีมา</v>
      </c>
      <c r="U1491" s="3" t="s">
        <v>2626</v>
      </c>
      <c r="V1491" s="3" t="str">
        <f t="shared" si="125"/>
        <v/>
      </c>
      <c r="W1491" s="3" t="e">
        <f t="shared" si="126"/>
        <v>#NUM!</v>
      </c>
      <c r="X1491" s="3" t="str">
        <f t="shared" si="127"/>
        <v/>
      </c>
    </row>
    <row r="1492" spans="14:24" ht="14.5" customHeight="1">
      <c r="N1492">
        <v>1489</v>
      </c>
      <c r="O1492" s="4">
        <v>30000</v>
      </c>
      <c r="P1492" s="3" t="s">
        <v>1086</v>
      </c>
      <c r="Q1492" s="3" t="s">
        <v>984</v>
      </c>
      <c r="R1492" s="3" t="s">
        <v>339</v>
      </c>
      <c r="S1492" s="3" t="s">
        <v>2625</v>
      </c>
      <c r="T1492" s="3" t="str">
        <f t="shared" si="124"/>
        <v>บ้านเกาะเมืองนครราชสีมานครราชสีมา</v>
      </c>
      <c r="U1492" s="3" t="s">
        <v>2626</v>
      </c>
      <c r="V1492" s="3" t="str">
        <f t="shared" si="125"/>
        <v/>
      </c>
      <c r="W1492" s="3" t="e">
        <f t="shared" si="126"/>
        <v>#NUM!</v>
      </c>
      <c r="X1492" s="3" t="str">
        <f t="shared" si="127"/>
        <v/>
      </c>
    </row>
    <row r="1493" spans="14:24" ht="14.5" customHeight="1">
      <c r="N1493">
        <v>1490</v>
      </c>
      <c r="O1493" s="4">
        <v>30000</v>
      </c>
      <c r="P1493" s="3" t="s">
        <v>881</v>
      </c>
      <c r="Q1493" s="3" t="s">
        <v>984</v>
      </c>
      <c r="R1493" s="3" t="s">
        <v>339</v>
      </c>
      <c r="S1493" s="3" t="s">
        <v>2625</v>
      </c>
      <c r="T1493" s="3" t="str">
        <f t="shared" si="124"/>
        <v>บ้านใหม่เมืองนครราชสีมานครราชสีมา</v>
      </c>
      <c r="U1493" s="3" t="s">
        <v>2626</v>
      </c>
      <c r="V1493" s="3" t="str">
        <f t="shared" si="125"/>
        <v/>
      </c>
      <c r="W1493" s="3" t="e">
        <f t="shared" si="126"/>
        <v>#NUM!</v>
      </c>
      <c r="X1493" s="3" t="str">
        <f t="shared" si="127"/>
        <v/>
      </c>
    </row>
    <row r="1494" spans="14:24" ht="14.5" customHeight="1">
      <c r="N1494">
        <v>1491</v>
      </c>
      <c r="O1494" s="4">
        <v>30000</v>
      </c>
      <c r="P1494" s="3" t="s">
        <v>2636</v>
      </c>
      <c r="Q1494" s="3" t="s">
        <v>984</v>
      </c>
      <c r="R1494" s="3" t="s">
        <v>339</v>
      </c>
      <c r="S1494" s="3" t="s">
        <v>2625</v>
      </c>
      <c r="T1494" s="3" t="str">
        <f t="shared" si="124"/>
        <v>พุดซาเมืองนครราชสีมานครราชสีมา</v>
      </c>
      <c r="U1494" s="3" t="s">
        <v>2626</v>
      </c>
      <c r="V1494" s="3" t="str">
        <f t="shared" si="125"/>
        <v/>
      </c>
      <c r="W1494" s="3" t="e">
        <f t="shared" si="126"/>
        <v>#NUM!</v>
      </c>
      <c r="X1494" s="3" t="str">
        <f t="shared" si="127"/>
        <v/>
      </c>
    </row>
    <row r="1495" spans="14:24" ht="14.5" customHeight="1">
      <c r="N1495">
        <v>1492</v>
      </c>
      <c r="O1495" s="4">
        <v>30310</v>
      </c>
      <c r="P1495" s="3" t="s">
        <v>644</v>
      </c>
      <c r="Q1495" s="3" t="s">
        <v>984</v>
      </c>
      <c r="R1495" s="3" t="s">
        <v>339</v>
      </c>
      <c r="S1495" s="3" t="s">
        <v>2625</v>
      </c>
      <c r="T1495" s="3" t="str">
        <f t="shared" si="124"/>
        <v>บ้านโพธิ์เมืองนครราชสีมานครราชสีมา</v>
      </c>
      <c r="U1495" s="3" t="s">
        <v>2626</v>
      </c>
      <c r="V1495" s="3" t="str">
        <f t="shared" si="125"/>
        <v/>
      </c>
      <c r="W1495" s="3" t="e">
        <f t="shared" si="126"/>
        <v>#NUM!</v>
      </c>
      <c r="X1495" s="3" t="str">
        <f t="shared" si="127"/>
        <v/>
      </c>
    </row>
    <row r="1496" spans="14:24" ht="14.5" customHeight="1">
      <c r="N1496">
        <v>1493</v>
      </c>
      <c r="O1496" s="4">
        <v>30310</v>
      </c>
      <c r="P1496" s="3" t="s">
        <v>2637</v>
      </c>
      <c r="Q1496" s="3" t="s">
        <v>984</v>
      </c>
      <c r="R1496" s="3" t="s">
        <v>339</v>
      </c>
      <c r="S1496" s="3" t="s">
        <v>2625</v>
      </c>
      <c r="T1496" s="3" t="str">
        <f t="shared" si="124"/>
        <v>จอหอเมืองนครราชสีมานครราชสีมา</v>
      </c>
      <c r="U1496" s="3" t="s">
        <v>2626</v>
      </c>
      <c r="V1496" s="3" t="str">
        <f t="shared" si="125"/>
        <v/>
      </c>
      <c r="W1496" s="3" t="e">
        <f t="shared" si="126"/>
        <v>#NUM!</v>
      </c>
      <c r="X1496" s="3" t="str">
        <f t="shared" si="127"/>
        <v/>
      </c>
    </row>
    <row r="1497" spans="14:24" ht="14.5" customHeight="1">
      <c r="N1497">
        <v>1494</v>
      </c>
      <c r="O1497" s="4">
        <v>30280</v>
      </c>
      <c r="P1497" s="3" t="s">
        <v>2556</v>
      </c>
      <c r="Q1497" s="3" t="s">
        <v>984</v>
      </c>
      <c r="R1497" s="3" t="s">
        <v>339</v>
      </c>
      <c r="S1497" s="3" t="s">
        <v>2625</v>
      </c>
      <c r="T1497" s="3" t="str">
        <f t="shared" si="124"/>
        <v>โคกกรวดเมืองนครราชสีมานครราชสีมา</v>
      </c>
      <c r="U1497" s="3" t="s">
        <v>2626</v>
      </c>
      <c r="V1497" s="3" t="str">
        <f t="shared" si="125"/>
        <v/>
      </c>
      <c r="W1497" s="3" t="e">
        <f t="shared" si="126"/>
        <v>#NUM!</v>
      </c>
      <c r="X1497" s="3" t="str">
        <f t="shared" si="127"/>
        <v/>
      </c>
    </row>
    <row r="1498" spans="14:24" ht="14.5" customHeight="1">
      <c r="N1498">
        <v>1495</v>
      </c>
      <c r="O1498" s="4">
        <v>30000</v>
      </c>
      <c r="P1498" s="3" t="s">
        <v>2638</v>
      </c>
      <c r="Q1498" s="3" t="s">
        <v>984</v>
      </c>
      <c r="R1498" s="3" t="s">
        <v>339</v>
      </c>
      <c r="S1498" s="3" t="s">
        <v>2625</v>
      </c>
      <c r="T1498" s="3" t="str">
        <f t="shared" si="124"/>
        <v>ไชยมงคลเมืองนครราชสีมานครราชสีมา</v>
      </c>
      <c r="U1498" s="3" t="s">
        <v>2626</v>
      </c>
      <c r="V1498" s="3" t="str">
        <f t="shared" si="125"/>
        <v/>
      </c>
      <c r="W1498" s="3" t="e">
        <f t="shared" si="126"/>
        <v>#NUM!</v>
      </c>
      <c r="X1498" s="3" t="str">
        <f t="shared" si="127"/>
        <v/>
      </c>
    </row>
    <row r="1499" spans="14:24" ht="14.5" customHeight="1">
      <c r="N1499">
        <v>1496</v>
      </c>
      <c r="O1499" s="4">
        <v>30000</v>
      </c>
      <c r="P1499" s="3" t="s">
        <v>2639</v>
      </c>
      <c r="Q1499" s="3" t="s">
        <v>984</v>
      </c>
      <c r="R1499" s="3" t="s">
        <v>339</v>
      </c>
      <c r="S1499" s="3" t="s">
        <v>2625</v>
      </c>
      <c r="T1499" s="3" t="str">
        <f t="shared" si="124"/>
        <v>หนองบัวศาลาเมืองนครราชสีมานครราชสีมา</v>
      </c>
      <c r="U1499" s="3" t="s">
        <v>2626</v>
      </c>
      <c r="V1499" s="3" t="str">
        <f t="shared" si="125"/>
        <v/>
      </c>
      <c r="W1499" s="3" t="e">
        <f t="shared" si="126"/>
        <v>#NUM!</v>
      </c>
      <c r="X1499" s="3" t="str">
        <f t="shared" si="127"/>
        <v/>
      </c>
    </row>
    <row r="1500" spans="14:24" ht="14.5" customHeight="1">
      <c r="N1500">
        <v>1497</v>
      </c>
      <c r="O1500" s="4">
        <v>30000</v>
      </c>
      <c r="P1500" s="3" t="s">
        <v>2640</v>
      </c>
      <c r="Q1500" s="3" t="s">
        <v>984</v>
      </c>
      <c r="R1500" s="3" t="s">
        <v>339</v>
      </c>
      <c r="S1500" s="3" t="s">
        <v>2625</v>
      </c>
      <c r="T1500" s="3" t="str">
        <f t="shared" si="124"/>
        <v>สุรนารีเมืองนครราชสีมานครราชสีมา</v>
      </c>
      <c r="U1500" s="3" t="s">
        <v>2626</v>
      </c>
      <c r="V1500" s="3" t="str">
        <f t="shared" si="125"/>
        <v/>
      </c>
      <c r="W1500" s="3" t="e">
        <f t="shared" si="126"/>
        <v>#NUM!</v>
      </c>
      <c r="X1500" s="3" t="str">
        <f t="shared" si="127"/>
        <v/>
      </c>
    </row>
    <row r="1501" spans="14:24" ht="14.5" customHeight="1">
      <c r="N1501">
        <v>1498</v>
      </c>
      <c r="O1501" s="4">
        <v>30000</v>
      </c>
      <c r="P1501" s="3" t="s">
        <v>2641</v>
      </c>
      <c r="Q1501" s="3" t="s">
        <v>984</v>
      </c>
      <c r="R1501" s="3" t="s">
        <v>339</v>
      </c>
      <c r="S1501" s="3" t="s">
        <v>2625</v>
      </c>
      <c r="T1501" s="3" t="str">
        <f t="shared" si="124"/>
        <v>สีมุมเมืองนครราชสีมานครราชสีมา</v>
      </c>
      <c r="U1501" s="3" t="s">
        <v>2626</v>
      </c>
      <c r="V1501" s="3" t="str">
        <f t="shared" si="125"/>
        <v/>
      </c>
      <c r="W1501" s="3" t="e">
        <f t="shared" si="126"/>
        <v>#NUM!</v>
      </c>
      <c r="X1501" s="3" t="str">
        <f t="shared" si="127"/>
        <v/>
      </c>
    </row>
    <row r="1502" spans="14:24" ht="14.5" customHeight="1">
      <c r="N1502">
        <v>1499</v>
      </c>
      <c r="O1502" s="4">
        <v>30310</v>
      </c>
      <c r="P1502" s="3" t="s">
        <v>782</v>
      </c>
      <c r="Q1502" s="3" t="s">
        <v>984</v>
      </c>
      <c r="R1502" s="3" t="s">
        <v>339</v>
      </c>
      <c r="S1502" s="3" t="s">
        <v>2625</v>
      </c>
      <c r="T1502" s="3" t="str">
        <f t="shared" si="124"/>
        <v>ตลาดเมืองนครราชสีมานครราชสีมา</v>
      </c>
      <c r="U1502" s="3" t="s">
        <v>2626</v>
      </c>
      <c r="V1502" s="3" t="str">
        <f t="shared" si="125"/>
        <v/>
      </c>
      <c r="W1502" s="3" t="e">
        <f t="shared" si="126"/>
        <v>#NUM!</v>
      </c>
      <c r="X1502" s="3" t="str">
        <f t="shared" si="127"/>
        <v/>
      </c>
    </row>
    <row r="1503" spans="14:24" ht="14.5" customHeight="1">
      <c r="N1503">
        <v>1500</v>
      </c>
      <c r="O1503" s="4">
        <v>30000</v>
      </c>
      <c r="P1503" s="3" t="s">
        <v>2642</v>
      </c>
      <c r="Q1503" s="3" t="s">
        <v>984</v>
      </c>
      <c r="R1503" s="3" t="s">
        <v>339</v>
      </c>
      <c r="S1503" s="3" t="s">
        <v>2625</v>
      </c>
      <c r="T1503" s="3" t="str">
        <f t="shared" si="124"/>
        <v>พะเนาเมืองนครราชสีมานครราชสีมา</v>
      </c>
      <c r="U1503" s="3" t="s">
        <v>2626</v>
      </c>
      <c r="V1503" s="3" t="str">
        <f t="shared" si="125"/>
        <v/>
      </c>
      <c r="W1503" s="3" t="e">
        <f t="shared" si="126"/>
        <v>#NUM!</v>
      </c>
      <c r="X1503" s="3" t="str">
        <f t="shared" si="127"/>
        <v/>
      </c>
    </row>
    <row r="1504" spans="14:24" ht="14.5" customHeight="1">
      <c r="N1504">
        <v>1501</v>
      </c>
      <c r="O1504" s="4">
        <v>30000</v>
      </c>
      <c r="P1504" s="3" t="s">
        <v>1858</v>
      </c>
      <c r="Q1504" s="3" t="s">
        <v>984</v>
      </c>
      <c r="R1504" s="3" t="s">
        <v>339</v>
      </c>
      <c r="S1504" s="3" t="s">
        <v>2625</v>
      </c>
      <c r="T1504" s="3" t="str">
        <f t="shared" si="124"/>
        <v>หนองกระทุ่มเมืองนครราชสีมานครราชสีมา</v>
      </c>
      <c r="U1504" s="3" t="s">
        <v>2626</v>
      </c>
      <c r="V1504" s="3" t="str">
        <f t="shared" si="125"/>
        <v/>
      </c>
      <c r="W1504" s="3" t="e">
        <f t="shared" si="126"/>
        <v>#NUM!</v>
      </c>
      <c r="X1504" s="3" t="str">
        <f t="shared" si="127"/>
        <v/>
      </c>
    </row>
    <row r="1505" spans="14:24" ht="14.5" customHeight="1">
      <c r="N1505">
        <v>1502</v>
      </c>
      <c r="O1505" s="4">
        <v>30310</v>
      </c>
      <c r="P1505" s="3" t="s">
        <v>2057</v>
      </c>
      <c r="Q1505" s="3" t="s">
        <v>984</v>
      </c>
      <c r="R1505" s="3" t="s">
        <v>339</v>
      </c>
      <c r="S1505" s="3" t="s">
        <v>2625</v>
      </c>
      <c r="T1505" s="3" t="str">
        <f t="shared" si="124"/>
        <v>หนองไข่น้ำเมืองนครราชสีมานครราชสีมา</v>
      </c>
      <c r="U1505" s="3" t="s">
        <v>2626</v>
      </c>
      <c r="V1505" s="3" t="str">
        <f t="shared" si="125"/>
        <v/>
      </c>
      <c r="W1505" s="3" t="e">
        <f t="shared" si="126"/>
        <v>#NUM!</v>
      </c>
      <c r="X1505" s="3" t="str">
        <f t="shared" si="127"/>
        <v/>
      </c>
    </row>
    <row r="1506" spans="14:24" ht="14.5" customHeight="1">
      <c r="N1506">
        <v>1503</v>
      </c>
      <c r="O1506" s="4">
        <v>30250</v>
      </c>
      <c r="P1506" s="3" t="s">
        <v>2643</v>
      </c>
      <c r="Q1506" s="3" t="s">
        <v>946</v>
      </c>
      <c r="R1506" s="3" t="s">
        <v>339</v>
      </c>
      <c r="S1506" s="3" t="s">
        <v>2644</v>
      </c>
      <c r="T1506" s="3" t="str">
        <f t="shared" si="124"/>
        <v>แชะครบุรีนครราชสีมา</v>
      </c>
      <c r="U1506" s="3" t="s">
        <v>2626</v>
      </c>
      <c r="V1506" s="3" t="str">
        <f t="shared" si="125"/>
        <v/>
      </c>
      <c r="W1506" s="3" t="e">
        <f t="shared" si="126"/>
        <v>#NUM!</v>
      </c>
      <c r="X1506" s="3" t="str">
        <f t="shared" si="127"/>
        <v/>
      </c>
    </row>
    <row r="1507" spans="14:24" ht="14.5" customHeight="1">
      <c r="N1507">
        <v>1504</v>
      </c>
      <c r="O1507" s="4">
        <v>30250</v>
      </c>
      <c r="P1507" s="3" t="s">
        <v>2645</v>
      </c>
      <c r="Q1507" s="3" t="s">
        <v>946</v>
      </c>
      <c r="R1507" s="3" t="s">
        <v>339</v>
      </c>
      <c r="S1507" s="3" t="s">
        <v>2644</v>
      </c>
      <c r="T1507" s="3" t="str">
        <f t="shared" si="124"/>
        <v>เฉลียงครบุรีนครราชสีมา</v>
      </c>
      <c r="U1507" s="3" t="s">
        <v>2626</v>
      </c>
      <c r="V1507" s="3" t="str">
        <f t="shared" si="125"/>
        <v/>
      </c>
      <c r="W1507" s="3" t="e">
        <f t="shared" si="126"/>
        <v>#NUM!</v>
      </c>
      <c r="X1507" s="3" t="str">
        <f t="shared" si="127"/>
        <v/>
      </c>
    </row>
    <row r="1508" spans="14:24" ht="14.5" customHeight="1">
      <c r="N1508">
        <v>1505</v>
      </c>
      <c r="O1508" s="4">
        <v>30250</v>
      </c>
      <c r="P1508" s="3" t="s">
        <v>946</v>
      </c>
      <c r="Q1508" s="3" t="s">
        <v>946</v>
      </c>
      <c r="R1508" s="3" t="s">
        <v>339</v>
      </c>
      <c r="S1508" s="3" t="s">
        <v>2644</v>
      </c>
      <c r="T1508" s="3" t="str">
        <f t="shared" si="124"/>
        <v>ครบุรีครบุรีนครราชสีมา</v>
      </c>
      <c r="U1508" s="3" t="s">
        <v>2626</v>
      </c>
      <c r="V1508" s="3" t="str">
        <f t="shared" si="125"/>
        <v/>
      </c>
      <c r="W1508" s="3" t="e">
        <f t="shared" si="126"/>
        <v>#NUM!</v>
      </c>
      <c r="X1508" s="3" t="str">
        <f t="shared" si="127"/>
        <v/>
      </c>
    </row>
    <row r="1509" spans="14:24" ht="14.5" customHeight="1">
      <c r="N1509">
        <v>1506</v>
      </c>
      <c r="O1509" s="4">
        <v>30250</v>
      </c>
      <c r="P1509" s="3" t="s">
        <v>2646</v>
      </c>
      <c r="Q1509" s="3" t="s">
        <v>946</v>
      </c>
      <c r="R1509" s="3" t="s">
        <v>339</v>
      </c>
      <c r="S1509" s="3" t="s">
        <v>2644</v>
      </c>
      <c r="T1509" s="3" t="str">
        <f t="shared" si="124"/>
        <v>โคกกระชายครบุรีนครราชสีมา</v>
      </c>
      <c r="U1509" s="3" t="s">
        <v>2626</v>
      </c>
      <c r="V1509" s="3" t="str">
        <f t="shared" si="125"/>
        <v/>
      </c>
      <c r="W1509" s="3" t="e">
        <f t="shared" si="126"/>
        <v>#NUM!</v>
      </c>
      <c r="X1509" s="3" t="str">
        <f t="shared" si="127"/>
        <v/>
      </c>
    </row>
    <row r="1510" spans="14:24" ht="14.5" customHeight="1">
      <c r="N1510">
        <v>1507</v>
      </c>
      <c r="O1510" s="4">
        <v>30250</v>
      </c>
      <c r="P1510" s="3" t="s">
        <v>2647</v>
      </c>
      <c r="Q1510" s="3" t="s">
        <v>946</v>
      </c>
      <c r="R1510" s="3" t="s">
        <v>339</v>
      </c>
      <c r="S1510" s="3" t="s">
        <v>2644</v>
      </c>
      <c r="T1510" s="3" t="str">
        <f t="shared" si="124"/>
        <v>จระเข้หินครบุรีนครราชสีมา</v>
      </c>
      <c r="U1510" s="3" t="s">
        <v>2626</v>
      </c>
      <c r="V1510" s="3" t="str">
        <f t="shared" si="125"/>
        <v/>
      </c>
      <c r="W1510" s="3" t="e">
        <f t="shared" si="126"/>
        <v>#NUM!</v>
      </c>
      <c r="X1510" s="3" t="str">
        <f t="shared" si="127"/>
        <v/>
      </c>
    </row>
    <row r="1511" spans="14:24" ht="14.5" customHeight="1">
      <c r="N1511">
        <v>1508</v>
      </c>
      <c r="O1511" s="4">
        <v>30250</v>
      </c>
      <c r="P1511" s="3" t="s">
        <v>2648</v>
      </c>
      <c r="Q1511" s="3" t="s">
        <v>946</v>
      </c>
      <c r="R1511" s="3" t="s">
        <v>339</v>
      </c>
      <c r="S1511" s="3" t="s">
        <v>2644</v>
      </c>
      <c r="T1511" s="3" t="str">
        <f t="shared" si="124"/>
        <v>มาบตะโกเอนครบุรีนครราชสีมา</v>
      </c>
      <c r="U1511" s="3" t="s">
        <v>2626</v>
      </c>
      <c r="V1511" s="3" t="str">
        <f t="shared" si="125"/>
        <v/>
      </c>
      <c r="W1511" s="3" t="e">
        <f t="shared" si="126"/>
        <v>#NUM!</v>
      </c>
      <c r="X1511" s="3" t="str">
        <f t="shared" si="127"/>
        <v/>
      </c>
    </row>
    <row r="1512" spans="14:24" ht="14.5" customHeight="1">
      <c r="N1512">
        <v>1509</v>
      </c>
      <c r="O1512" s="4">
        <v>30250</v>
      </c>
      <c r="P1512" s="3" t="s">
        <v>2649</v>
      </c>
      <c r="Q1512" s="3" t="s">
        <v>946</v>
      </c>
      <c r="R1512" s="3" t="s">
        <v>339</v>
      </c>
      <c r="S1512" s="3" t="s">
        <v>2644</v>
      </c>
      <c r="T1512" s="3" t="str">
        <f t="shared" si="124"/>
        <v>อรพิมพ์ครบุรีนครราชสีมา</v>
      </c>
      <c r="U1512" s="3" t="s">
        <v>2626</v>
      </c>
      <c r="V1512" s="3" t="str">
        <f t="shared" si="125"/>
        <v/>
      </c>
      <c r="W1512" s="3" t="e">
        <f t="shared" si="126"/>
        <v>#NUM!</v>
      </c>
      <c r="X1512" s="3" t="str">
        <f t="shared" si="127"/>
        <v/>
      </c>
    </row>
    <row r="1513" spans="14:24" ht="14.5" customHeight="1">
      <c r="N1513">
        <v>1510</v>
      </c>
      <c r="O1513" s="4">
        <v>30250</v>
      </c>
      <c r="P1513" s="3" t="s">
        <v>881</v>
      </c>
      <c r="Q1513" s="3" t="s">
        <v>946</v>
      </c>
      <c r="R1513" s="3" t="s">
        <v>339</v>
      </c>
      <c r="S1513" s="3" t="s">
        <v>2644</v>
      </c>
      <c r="T1513" s="3" t="str">
        <f t="shared" si="124"/>
        <v>บ้านใหม่ครบุรีนครราชสีมา</v>
      </c>
      <c r="U1513" s="3" t="s">
        <v>2626</v>
      </c>
      <c r="V1513" s="3" t="str">
        <f t="shared" si="125"/>
        <v/>
      </c>
      <c r="W1513" s="3" t="e">
        <f t="shared" si="126"/>
        <v>#NUM!</v>
      </c>
      <c r="X1513" s="3" t="str">
        <f t="shared" si="127"/>
        <v/>
      </c>
    </row>
    <row r="1514" spans="14:24" ht="14.5" customHeight="1">
      <c r="N1514">
        <v>1511</v>
      </c>
      <c r="O1514" s="4">
        <v>30250</v>
      </c>
      <c r="P1514" s="3" t="s">
        <v>2650</v>
      </c>
      <c r="Q1514" s="3" t="s">
        <v>946</v>
      </c>
      <c r="R1514" s="3" t="s">
        <v>339</v>
      </c>
      <c r="S1514" s="3" t="s">
        <v>2644</v>
      </c>
      <c r="T1514" s="3" t="str">
        <f t="shared" si="124"/>
        <v>ลำเพียกครบุรีนครราชสีมา</v>
      </c>
      <c r="U1514" s="3" t="s">
        <v>2626</v>
      </c>
      <c r="V1514" s="3" t="str">
        <f t="shared" si="125"/>
        <v/>
      </c>
      <c r="W1514" s="3" t="e">
        <f t="shared" si="126"/>
        <v>#NUM!</v>
      </c>
      <c r="X1514" s="3" t="str">
        <f t="shared" si="127"/>
        <v/>
      </c>
    </row>
    <row r="1515" spans="14:24" ht="14.5" customHeight="1">
      <c r="N1515">
        <v>1512</v>
      </c>
      <c r="O1515" s="4">
        <v>30250</v>
      </c>
      <c r="P1515" s="3" t="s">
        <v>2651</v>
      </c>
      <c r="Q1515" s="3" t="s">
        <v>946</v>
      </c>
      <c r="R1515" s="3" t="s">
        <v>339</v>
      </c>
      <c r="S1515" s="3" t="s">
        <v>2644</v>
      </c>
      <c r="T1515" s="3" t="str">
        <f t="shared" si="124"/>
        <v>ครบุรีใต้ครบุรีนครราชสีมา</v>
      </c>
      <c r="U1515" s="3" t="s">
        <v>2626</v>
      </c>
      <c r="V1515" s="3" t="str">
        <f t="shared" si="125"/>
        <v/>
      </c>
      <c r="W1515" s="3" t="e">
        <f t="shared" si="126"/>
        <v>#NUM!</v>
      </c>
      <c r="X1515" s="3" t="str">
        <f t="shared" si="127"/>
        <v/>
      </c>
    </row>
    <row r="1516" spans="14:24" ht="14.5" customHeight="1">
      <c r="N1516">
        <v>1513</v>
      </c>
      <c r="O1516" s="4">
        <v>30250</v>
      </c>
      <c r="P1516" s="3" t="s">
        <v>2652</v>
      </c>
      <c r="Q1516" s="3" t="s">
        <v>946</v>
      </c>
      <c r="R1516" s="3" t="s">
        <v>339</v>
      </c>
      <c r="S1516" s="3" t="s">
        <v>2644</v>
      </c>
      <c r="T1516" s="3" t="str">
        <f t="shared" si="124"/>
        <v>ตะแบกบานครบุรีนครราชสีมา</v>
      </c>
      <c r="U1516" s="3" t="s">
        <v>2626</v>
      </c>
      <c r="V1516" s="3" t="str">
        <f t="shared" si="125"/>
        <v/>
      </c>
      <c r="W1516" s="3" t="e">
        <f t="shared" si="126"/>
        <v>#NUM!</v>
      </c>
      <c r="X1516" s="3" t="str">
        <f t="shared" si="127"/>
        <v/>
      </c>
    </row>
    <row r="1517" spans="14:24" ht="14.5" customHeight="1">
      <c r="N1517">
        <v>1514</v>
      </c>
      <c r="O1517" s="4">
        <v>30250</v>
      </c>
      <c r="P1517" s="3" t="s">
        <v>2653</v>
      </c>
      <c r="Q1517" s="3" t="s">
        <v>946</v>
      </c>
      <c r="R1517" s="3" t="s">
        <v>339</v>
      </c>
      <c r="S1517" s="3" t="s">
        <v>2644</v>
      </c>
      <c r="T1517" s="3" t="str">
        <f t="shared" si="124"/>
        <v>สระว่านพระยาครบุรีนครราชสีมา</v>
      </c>
      <c r="U1517" s="3" t="s">
        <v>2626</v>
      </c>
      <c r="V1517" s="3" t="str">
        <f t="shared" si="125"/>
        <v/>
      </c>
      <c r="W1517" s="3" t="e">
        <f t="shared" si="126"/>
        <v>#NUM!</v>
      </c>
      <c r="X1517" s="3" t="str">
        <f t="shared" si="127"/>
        <v/>
      </c>
    </row>
    <row r="1518" spans="14:24" ht="14.5" customHeight="1">
      <c r="N1518">
        <v>1515</v>
      </c>
      <c r="O1518" s="4">
        <v>30330</v>
      </c>
      <c r="P1518" s="3" t="s">
        <v>1000</v>
      </c>
      <c r="Q1518" s="3" t="s">
        <v>1000</v>
      </c>
      <c r="R1518" s="3" t="s">
        <v>339</v>
      </c>
      <c r="S1518" s="3" t="s">
        <v>2654</v>
      </c>
      <c r="T1518" s="3" t="str">
        <f t="shared" si="124"/>
        <v>เสิงสางเสิงสางนครราชสีมา</v>
      </c>
      <c r="U1518" s="3" t="s">
        <v>2626</v>
      </c>
      <c r="V1518" s="3" t="str">
        <f t="shared" si="125"/>
        <v/>
      </c>
      <c r="W1518" s="3" t="e">
        <f t="shared" si="126"/>
        <v>#NUM!</v>
      </c>
      <c r="X1518" s="3" t="str">
        <f t="shared" si="127"/>
        <v/>
      </c>
    </row>
    <row r="1519" spans="14:24" ht="14.5" customHeight="1">
      <c r="N1519">
        <v>1516</v>
      </c>
      <c r="O1519" s="4">
        <v>30330</v>
      </c>
      <c r="P1519" s="3" t="s">
        <v>2655</v>
      </c>
      <c r="Q1519" s="3" t="s">
        <v>1000</v>
      </c>
      <c r="R1519" s="3" t="s">
        <v>339</v>
      </c>
      <c r="S1519" s="3" t="s">
        <v>2654</v>
      </c>
      <c r="T1519" s="3" t="str">
        <f t="shared" si="124"/>
        <v>สระตะเคียนเสิงสางนครราชสีมา</v>
      </c>
      <c r="U1519" s="3" t="s">
        <v>2626</v>
      </c>
      <c r="V1519" s="3" t="str">
        <f t="shared" si="125"/>
        <v/>
      </c>
      <c r="W1519" s="3" t="e">
        <f t="shared" si="126"/>
        <v>#NUM!</v>
      </c>
      <c r="X1519" s="3" t="str">
        <f t="shared" si="127"/>
        <v/>
      </c>
    </row>
    <row r="1520" spans="14:24" ht="14.5" customHeight="1">
      <c r="N1520">
        <v>1517</v>
      </c>
      <c r="O1520" s="4">
        <v>30330</v>
      </c>
      <c r="P1520" s="3" t="s">
        <v>2656</v>
      </c>
      <c r="Q1520" s="3" t="s">
        <v>1000</v>
      </c>
      <c r="R1520" s="3" t="s">
        <v>339</v>
      </c>
      <c r="S1520" s="3" t="s">
        <v>2654</v>
      </c>
      <c r="T1520" s="3" t="str">
        <f t="shared" si="124"/>
        <v>โนนสมบูรณ์เสิงสางนครราชสีมา</v>
      </c>
      <c r="U1520" s="3" t="s">
        <v>2626</v>
      </c>
      <c r="V1520" s="3" t="str">
        <f t="shared" si="125"/>
        <v/>
      </c>
      <c r="W1520" s="3" t="e">
        <f t="shared" si="126"/>
        <v>#NUM!</v>
      </c>
      <c r="X1520" s="3" t="str">
        <f t="shared" si="127"/>
        <v/>
      </c>
    </row>
    <row r="1521" spans="14:24" ht="14.5" customHeight="1">
      <c r="N1521">
        <v>1518</v>
      </c>
      <c r="O1521" s="4">
        <v>30330</v>
      </c>
      <c r="P1521" s="3" t="s">
        <v>2657</v>
      </c>
      <c r="Q1521" s="3" t="s">
        <v>1000</v>
      </c>
      <c r="R1521" s="3" t="s">
        <v>339</v>
      </c>
      <c r="S1521" s="3" t="s">
        <v>2654</v>
      </c>
      <c r="T1521" s="3" t="str">
        <f t="shared" si="124"/>
        <v>กุดโบสถ์เสิงสางนครราชสีมา</v>
      </c>
      <c r="U1521" s="3" t="s">
        <v>2626</v>
      </c>
      <c r="V1521" s="3" t="str">
        <f t="shared" si="125"/>
        <v/>
      </c>
      <c r="W1521" s="3" t="e">
        <f t="shared" si="126"/>
        <v>#NUM!</v>
      </c>
      <c r="X1521" s="3" t="str">
        <f t="shared" si="127"/>
        <v/>
      </c>
    </row>
    <row r="1522" spans="14:24" ht="14.5" customHeight="1">
      <c r="N1522">
        <v>1519</v>
      </c>
      <c r="O1522" s="4">
        <v>30330</v>
      </c>
      <c r="P1522" s="3" t="s">
        <v>2658</v>
      </c>
      <c r="Q1522" s="3" t="s">
        <v>1000</v>
      </c>
      <c r="R1522" s="3" t="s">
        <v>339</v>
      </c>
      <c r="S1522" s="3" t="s">
        <v>2654</v>
      </c>
      <c r="T1522" s="3" t="str">
        <f t="shared" si="124"/>
        <v>สุขไพบูลย์เสิงสางนครราชสีมา</v>
      </c>
      <c r="U1522" s="3" t="s">
        <v>2626</v>
      </c>
      <c r="V1522" s="3" t="str">
        <f t="shared" si="125"/>
        <v/>
      </c>
      <c r="W1522" s="3" t="e">
        <f t="shared" si="126"/>
        <v>#NUM!</v>
      </c>
      <c r="X1522" s="3" t="str">
        <f t="shared" si="127"/>
        <v/>
      </c>
    </row>
    <row r="1523" spans="14:24" ht="14.5" customHeight="1">
      <c r="N1523">
        <v>1520</v>
      </c>
      <c r="O1523" s="4">
        <v>30330</v>
      </c>
      <c r="P1523" s="3" t="s">
        <v>2659</v>
      </c>
      <c r="Q1523" s="3" t="s">
        <v>1000</v>
      </c>
      <c r="R1523" s="3" t="s">
        <v>339</v>
      </c>
      <c r="S1523" s="3" t="s">
        <v>2654</v>
      </c>
      <c r="T1523" s="3" t="str">
        <f t="shared" si="124"/>
        <v>บ้านราษฎร์เสิงสางนครราชสีมา</v>
      </c>
      <c r="U1523" s="3" t="s">
        <v>2626</v>
      </c>
      <c r="V1523" s="3" t="str">
        <f t="shared" si="125"/>
        <v/>
      </c>
      <c r="W1523" s="3" t="e">
        <f t="shared" si="126"/>
        <v>#NUM!</v>
      </c>
      <c r="X1523" s="3" t="str">
        <f t="shared" si="127"/>
        <v/>
      </c>
    </row>
    <row r="1524" spans="14:24" ht="14.5" customHeight="1">
      <c r="N1524">
        <v>1521</v>
      </c>
      <c r="O1524" s="4">
        <v>30260</v>
      </c>
      <c r="P1524" s="3" t="s">
        <v>2660</v>
      </c>
      <c r="Q1524" s="3" t="s">
        <v>944</v>
      </c>
      <c r="R1524" s="3" t="s">
        <v>339</v>
      </c>
      <c r="S1524" s="3" t="s">
        <v>2661</v>
      </c>
      <c r="T1524" s="3" t="str">
        <f t="shared" si="124"/>
        <v>เมืองคงคงนครราชสีมา</v>
      </c>
      <c r="U1524" s="3" t="s">
        <v>2626</v>
      </c>
      <c r="V1524" s="3" t="str">
        <f t="shared" si="125"/>
        <v/>
      </c>
      <c r="W1524" s="3" t="e">
        <f t="shared" si="126"/>
        <v>#NUM!</v>
      </c>
      <c r="X1524" s="3" t="str">
        <f t="shared" si="127"/>
        <v/>
      </c>
    </row>
    <row r="1525" spans="14:24" ht="14.5" customHeight="1">
      <c r="N1525">
        <v>1522</v>
      </c>
      <c r="O1525" s="4">
        <v>30260</v>
      </c>
      <c r="P1525" s="3" t="s">
        <v>2662</v>
      </c>
      <c r="Q1525" s="3" t="s">
        <v>944</v>
      </c>
      <c r="R1525" s="3" t="s">
        <v>339</v>
      </c>
      <c r="S1525" s="3" t="s">
        <v>2661</v>
      </c>
      <c r="T1525" s="3" t="str">
        <f t="shared" si="124"/>
        <v>คูขาดคงนครราชสีมา</v>
      </c>
      <c r="U1525" s="3" t="s">
        <v>2626</v>
      </c>
      <c r="V1525" s="3" t="str">
        <f t="shared" si="125"/>
        <v/>
      </c>
      <c r="W1525" s="3" t="e">
        <f t="shared" si="126"/>
        <v>#NUM!</v>
      </c>
      <c r="X1525" s="3" t="str">
        <f t="shared" si="127"/>
        <v/>
      </c>
    </row>
    <row r="1526" spans="14:24" ht="14.5" customHeight="1">
      <c r="N1526">
        <v>1523</v>
      </c>
      <c r="O1526" s="4">
        <v>30260</v>
      </c>
      <c r="P1526" s="3" t="s">
        <v>2663</v>
      </c>
      <c r="Q1526" s="3" t="s">
        <v>944</v>
      </c>
      <c r="R1526" s="3" t="s">
        <v>339</v>
      </c>
      <c r="S1526" s="3" t="s">
        <v>2661</v>
      </c>
      <c r="T1526" s="3" t="str">
        <f t="shared" si="124"/>
        <v>เทพาลัยคงนครราชสีมา</v>
      </c>
      <c r="U1526" s="3" t="s">
        <v>2626</v>
      </c>
      <c r="V1526" s="3" t="str">
        <f t="shared" si="125"/>
        <v/>
      </c>
      <c r="W1526" s="3" t="e">
        <f t="shared" si="126"/>
        <v>#NUM!</v>
      </c>
      <c r="X1526" s="3" t="str">
        <f t="shared" si="127"/>
        <v/>
      </c>
    </row>
    <row r="1527" spans="14:24" ht="14.5" customHeight="1">
      <c r="N1527">
        <v>1524</v>
      </c>
      <c r="O1527" s="4">
        <v>30260</v>
      </c>
      <c r="P1527" s="3" t="s">
        <v>2664</v>
      </c>
      <c r="Q1527" s="3" t="s">
        <v>944</v>
      </c>
      <c r="R1527" s="3" t="s">
        <v>339</v>
      </c>
      <c r="S1527" s="3" t="s">
        <v>2661</v>
      </c>
      <c r="T1527" s="3" t="str">
        <f t="shared" si="124"/>
        <v>ตาจั่นคงนครราชสีมา</v>
      </c>
      <c r="U1527" s="3" t="s">
        <v>2626</v>
      </c>
      <c r="V1527" s="3" t="str">
        <f t="shared" si="125"/>
        <v/>
      </c>
      <c r="W1527" s="3" t="e">
        <f t="shared" si="126"/>
        <v>#NUM!</v>
      </c>
      <c r="X1527" s="3" t="str">
        <f t="shared" si="127"/>
        <v/>
      </c>
    </row>
    <row r="1528" spans="14:24" ht="14.5" customHeight="1">
      <c r="N1528">
        <v>1525</v>
      </c>
      <c r="O1528" s="4">
        <v>30260</v>
      </c>
      <c r="P1528" s="3" t="s">
        <v>2665</v>
      </c>
      <c r="Q1528" s="3" t="s">
        <v>944</v>
      </c>
      <c r="R1528" s="3" t="s">
        <v>339</v>
      </c>
      <c r="S1528" s="3" t="s">
        <v>2661</v>
      </c>
      <c r="T1528" s="3" t="str">
        <f t="shared" si="124"/>
        <v>บ้านปรางค์คงนครราชสีมา</v>
      </c>
      <c r="U1528" s="3" t="s">
        <v>2626</v>
      </c>
      <c r="V1528" s="3" t="str">
        <f t="shared" si="125"/>
        <v/>
      </c>
      <c r="W1528" s="3" t="e">
        <f t="shared" si="126"/>
        <v>#NUM!</v>
      </c>
      <c r="X1528" s="3" t="str">
        <f t="shared" si="127"/>
        <v/>
      </c>
    </row>
    <row r="1529" spans="14:24" ht="14.5" customHeight="1">
      <c r="N1529">
        <v>1526</v>
      </c>
      <c r="O1529" s="4">
        <v>30260</v>
      </c>
      <c r="P1529" s="3" t="s">
        <v>2666</v>
      </c>
      <c r="Q1529" s="3" t="s">
        <v>944</v>
      </c>
      <c r="R1529" s="3" t="s">
        <v>339</v>
      </c>
      <c r="S1529" s="3" t="s">
        <v>2661</v>
      </c>
      <c r="T1529" s="3" t="str">
        <f t="shared" si="124"/>
        <v>หนองมะนาวคงนครราชสีมา</v>
      </c>
      <c r="U1529" s="3" t="s">
        <v>2626</v>
      </c>
      <c r="V1529" s="3" t="str">
        <f t="shared" si="125"/>
        <v/>
      </c>
      <c r="W1529" s="3" t="e">
        <f t="shared" si="126"/>
        <v>#NUM!</v>
      </c>
      <c r="X1529" s="3" t="str">
        <f t="shared" si="127"/>
        <v/>
      </c>
    </row>
    <row r="1530" spans="14:24" ht="14.5" customHeight="1">
      <c r="N1530">
        <v>1527</v>
      </c>
      <c r="O1530" s="4">
        <v>30260</v>
      </c>
      <c r="P1530" s="3" t="s">
        <v>1081</v>
      </c>
      <c r="Q1530" s="3" t="s">
        <v>944</v>
      </c>
      <c r="R1530" s="3" t="s">
        <v>339</v>
      </c>
      <c r="S1530" s="3" t="s">
        <v>2661</v>
      </c>
      <c r="T1530" s="3" t="str">
        <f t="shared" si="124"/>
        <v>หนองบัวคงนครราชสีมา</v>
      </c>
      <c r="U1530" s="3" t="s">
        <v>2626</v>
      </c>
      <c r="V1530" s="3" t="str">
        <f t="shared" si="125"/>
        <v/>
      </c>
      <c r="W1530" s="3" t="e">
        <f t="shared" si="126"/>
        <v>#NUM!</v>
      </c>
      <c r="X1530" s="3" t="str">
        <f t="shared" si="127"/>
        <v/>
      </c>
    </row>
    <row r="1531" spans="14:24" ht="14.5" customHeight="1">
      <c r="N1531">
        <v>1528</v>
      </c>
      <c r="O1531" s="4">
        <v>30260</v>
      </c>
      <c r="P1531" s="3" t="s">
        <v>2667</v>
      </c>
      <c r="Q1531" s="3" t="s">
        <v>944</v>
      </c>
      <c r="R1531" s="3" t="s">
        <v>339</v>
      </c>
      <c r="S1531" s="3" t="s">
        <v>2661</v>
      </c>
      <c r="T1531" s="3" t="str">
        <f t="shared" si="124"/>
        <v>โนนเต็งคงนครราชสีมา</v>
      </c>
      <c r="U1531" s="3" t="s">
        <v>2626</v>
      </c>
      <c r="V1531" s="3" t="str">
        <f t="shared" si="125"/>
        <v/>
      </c>
      <c r="W1531" s="3" t="e">
        <f t="shared" si="126"/>
        <v>#NUM!</v>
      </c>
      <c r="X1531" s="3" t="str">
        <f t="shared" si="127"/>
        <v/>
      </c>
    </row>
    <row r="1532" spans="14:24" ht="14.5" customHeight="1">
      <c r="N1532">
        <v>1529</v>
      </c>
      <c r="O1532" s="4">
        <v>30260</v>
      </c>
      <c r="P1532" s="3" t="s">
        <v>2668</v>
      </c>
      <c r="Q1532" s="3" t="s">
        <v>944</v>
      </c>
      <c r="R1532" s="3" t="s">
        <v>339</v>
      </c>
      <c r="S1532" s="3" t="s">
        <v>2661</v>
      </c>
      <c r="T1532" s="3" t="str">
        <f t="shared" si="124"/>
        <v>ดอนใหญ่คงนครราชสีมา</v>
      </c>
      <c r="U1532" s="3" t="s">
        <v>2626</v>
      </c>
      <c r="V1532" s="3" t="str">
        <f t="shared" si="125"/>
        <v/>
      </c>
      <c r="W1532" s="3" t="e">
        <f t="shared" si="126"/>
        <v>#NUM!</v>
      </c>
      <c r="X1532" s="3" t="str">
        <f t="shared" si="127"/>
        <v/>
      </c>
    </row>
    <row r="1533" spans="14:24" ht="14.5" customHeight="1">
      <c r="N1533">
        <v>1530</v>
      </c>
      <c r="O1533" s="4">
        <v>30260</v>
      </c>
      <c r="P1533" s="3" t="s">
        <v>2669</v>
      </c>
      <c r="Q1533" s="3" t="s">
        <v>944</v>
      </c>
      <c r="R1533" s="3" t="s">
        <v>339</v>
      </c>
      <c r="S1533" s="3" t="s">
        <v>2661</v>
      </c>
      <c r="T1533" s="3" t="str">
        <f t="shared" si="124"/>
        <v>ขามสมบูรณ์คงนครราชสีมา</v>
      </c>
      <c r="U1533" s="3" t="s">
        <v>2626</v>
      </c>
      <c r="V1533" s="3" t="str">
        <f t="shared" si="125"/>
        <v/>
      </c>
      <c r="W1533" s="3" t="e">
        <f t="shared" si="126"/>
        <v>#NUM!</v>
      </c>
      <c r="X1533" s="3" t="str">
        <f t="shared" si="127"/>
        <v/>
      </c>
    </row>
    <row r="1534" spans="14:24" ht="14.5" customHeight="1">
      <c r="N1534">
        <v>1531</v>
      </c>
      <c r="O1534" s="4">
        <v>30350</v>
      </c>
      <c r="P1534" s="3" t="s">
        <v>970</v>
      </c>
      <c r="Q1534" s="3" t="s">
        <v>970</v>
      </c>
      <c r="R1534" s="3" t="s">
        <v>339</v>
      </c>
      <c r="S1534" s="3" t="s">
        <v>2670</v>
      </c>
      <c r="T1534" s="3" t="str">
        <f t="shared" si="124"/>
        <v>บ้านเหลื่อมบ้านเหลื่อมนครราชสีมา</v>
      </c>
      <c r="U1534" s="3" t="s">
        <v>2626</v>
      </c>
      <c r="V1534" s="3" t="str">
        <f t="shared" si="125"/>
        <v/>
      </c>
      <c r="W1534" s="3" t="e">
        <f t="shared" si="126"/>
        <v>#NUM!</v>
      </c>
      <c r="X1534" s="3" t="str">
        <f t="shared" si="127"/>
        <v/>
      </c>
    </row>
    <row r="1535" spans="14:24" ht="14.5" customHeight="1">
      <c r="N1535">
        <v>1532</v>
      </c>
      <c r="O1535" s="4">
        <v>30350</v>
      </c>
      <c r="P1535" s="3" t="s">
        <v>2671</v>
      </c>
      <c r="Q1535" s="3" t="s">
        <v>970</v>
      </c>
      <c r="R1535" s="3" t="s">
        <v>339</v>
      </c>
      <c r="S1535" s="3" t="s">
        <v>2670</v>
      </c>
      <c r="T1535" s="3" t="str">
        <f t="shared" si="124"/>
        <v>วังโพธิ์บ้านเหลื่อมนครราชสีมา</v>
      </c>
      <c r="U1535" s="3" t="s">
        <v>2626</v>
      </c>
      <c r="V1535" s="3" t="str">
        <f t="shared" si="125"/>
        <v/>
      </c>
      <c r="W1535" s="3" t="e">
        <f t="shared" si="126"/>
        <v>#NUM!</v>
      </c>
      <c r="X1535" s="3" t="str">
        <f t="shared" si="127"/>
        <v/>
      </c>
    </row>
    <row r="1536" spans="14:24" ht="14.5" customHeight="1">
      <c r="N1536">
        <v>1533</v>
      </c>
      <c r="O1536" s="4">
        <v>30350</v>
      </c>
      <c r="P1536" s="3" t="s">
        <v>2672</v>
      </c>
      <c r="Q1536" s="3" t="s">
        <v>970</v>
      </c>
      <c r="R1536" s="3" t="s">
        <v>339</v>
      </c>
      <c r="S1536" s="3" t="s">
        <v>2670</v>
      </c>
      <c r="T1536" s="3" t="str">
        <f t="shared" si="124"/>
        <v>โคกกระเบื้องบ้านเหลื่อมนครราชสีมา</v>
      </c>
      <c r="U1536" s="3" t="s">
        <v>2626</v>
      </c>
      <c r="V1536" s="3" t="str">
        <f t="shared" si="125"/>
        <v/>
      </c>
      <c r="W1536" s="3" t="e">
        <f t="shared" si="126"/>
        <v>#NUM!</v>
      </c>
      <c r="X1536" s="3" t="str">
        <f t="shared" si="127"/>
        <v/>
      </c>
    </row>
    <row r="1537" spans="14:24" ht="14.5" customHeight="1">
      <c r="N1537">
        <v>1534</v>
      </c>
      <c r="O1537" s="4">
        <v>30350</v>
      </c>
      <c r="P1537" s="3" t="s">
        <v>2673</v>
      </c>
      <c r="Q1537" s="3" t="s">
        <v>970</v>
      </c>
      <c r="R1537" s="3" t="s">
        <v>339</v>
      </c>
      <c r="S1537" s="3" t="s">
        <v>2670</v>
      </c>
      <c r="T1537" s="3" t="str">
        <f t="shared" si="124"/>
        <v>ช่อระกาบ้านเหลื่อมนครราชสีมา</v>
      </c>
      <c r="U1537" s="3" t="s">
        <v>2626</v>
      </c>
      <c r="V1537" s="3" t="str">
        <f t="shared" si="125"/>
        <v/>
      </c>
      <c r="W1537" s="3" t="e">
        <f t="shared" si="126"/>
        <v>#NUM!</v>
      </c>
      <c r="X1537" s="3" t="str">
        <f t="shared" si="127"/>
        <v/>
      </c>
    </row>
    <row r="1538" spans="14:24" ht="14.5" customHeight="1">
      <c r="N1538">
        <v>1535</v>
      </c>
      <c r="O1538" s="4">
        <v>30230</v>
      </c>
      <c r="P1538" s="3" t="s">
        <v>948</v>
      </c>
      <c r="Q1538" s="3" t="s">
        <v>948</v>
      </c>
      <c r="R1538" s="3" t="s">
        <v>339</v>
      </c>
      <c r="S1538" s="3" t="s">
        <v>2674</v>
      </c>
      <c r="T1538" s="3" t="str">
        <f t="shared" si="124"/>
        <v>จักราชจักราชนครราชสีมา</v>
      </c>
      <c r="U1538" s="3" t="s">
        <v>2626</v>
      </c>
      <c r="V1538" s="3" t="str">
        <f t="shared" si="125"/>
        <v/>
      </c>
      <c r="W1538" s="3" t="e">
        <f t="shared" si="126"/>
        <v>#NUM!</v>
      </c>
      <c r="X1538" s="3" t="str">
        <f t="shared" si="127"/>
        <v/>
      </c>
    </row>
    <row r="1539" spans="14:24" ht="14.5" customHeight="1">
      <c r="N1539">
        <v>1536</v>
      </c>
      <c r="O1539" s="4">
        <v>30230</v>
      </c>
      <c r="P1539" s="3" t="s">
        <v>2562</v>
      </c>
      <c r="Q1539" s="3" t="s">
        <v>948</v>
      </c>
      <c r="R1539" s="3" t="s">
        <v>339</v>
      </c>
      <c r="S1539" s="3" t="s">
        <v>2674</v>
      </c>
      <c r="T1539" s="3" t="str">
        <f t="shared" si="124"/>
        <v>ทองหลางจักราชนครราชสีมา</v>
      </c>
      <c r="U1539" s="3" t="s">
        <v>2626</v>
      </c>
      <c r="V1539" s="3" t="str">
        <f t="shared" si="125"/>
        <v/>
      </c>
      <c r="W1539" s="3" t="e">
        <f t="shared" si="126"/>
        <v>#NUM!</v>
      </c>
      <c r="X1539" s="3" t="str">
        <f t="shared" si="127"/>
        <v/>
      </c>
    </row>
    <row r="1540" spans="14:24" ht="14.5" customHeight="1">
      <c r="N1540">
        <v>1537</v>
      </c>
      <c r="O1540" s="4">
        <v>30230</v>
      </c>
      <c r="P1540" s="3" t="s">
        <v>2675</v>
      </c>
      <c r="Q1540" s="3" t="s">
        <v>948</v>
      </c>
      <c r="R1540" s="3" t="s">
        <v>339</v>
      </c>
      <c r="S1540" s="3" t="s">
        <v>2674</v>
      </c>
      <c r="T1540" s="3" t="str">
        <f t="shared" si="124"/>
        <v>สีสุกจักราชนครราชสีมา</v>
      </c>
      <c r="U1540" s="3" t="s">
        <v>2626</v>
      </c>
      <c r="V1540" s="3" t="str">
        <f t="shared" si="125"/>
        <v/>
      </c>
      <c r="W1540" s="3" t="e">
        <f t="shared" si="126"/>
        <v>#NUM!</v>
      </c>
      <c r="X1540" s="3" t="str">
        <f t="shared" si="127"/>
        <v/>
      </c>
    </row>
    <row r="1541" spans="14:24" ht="14.5" customHeight="1">
      <c r="N1541">
        <v>1538</v>
      </c>
      <c r="O1541" s="4">
        <v>30230</v>
      </c>
      <c r="P1541" s="3" t="s">
        <v>2239</v>
      </c>
      <c r="Q1541" s="3" t="s">
        <v>948</v>
      </c>
      <c r="R1541" s="3" t="s">
        <v>339</v>
      </c>
      <c r="S1541" s="3" t="s">
        <v>2674</v>
      </c>
      <c r="T1541" s="3" t="str">
        <f t="shared" ref="T1541:T1604" si="128">P1541&amp;Q1541&amp;R1541</f>
        <v>หนองขามจักราชนครราชสีมา</v>
      </c>
      <c r="U1541" s="3" t="s">
        <v>2626</v>
      </c>
      <c r="V1541" s="3" t="str">
        <f t="shared" ref="V1541:V1604" si="129">IF($V$1=$S1541,$N1541,"")</f>
        <v/>
      </c>
      <c r="W1541" s="3" t="e">
        <f t="shared" ref="W1541:W1604" si="130">SMALL($V$4:$V$7439,N1541)</f>
        <v>#NUM!</v>
      </c>
      <c r="X1541" s="3" t="str">
        <f t="shared" ref="X1541:X1604" si="131">IFERROR(INDEX($P$4:$P$7439,$W1541,1),"")</f>
        <v/>
      </c>
    </row>
    <row r="1542" spans="14:24" ht="14.5" customHeight="1">
      <c r="N1542">
        <v>1539</v>
      </c>
      <c r="O1542" s="4">
        <v>30230</v>
      </c>
      <c r="P1542" s="3" t="s">
        <v>2676</v>
      </c>
      <c r="Q1542" s="3" t="s">
        <v>948</v>
      </c>
      <c r="R1542" s="3" t="s">
        <v>339</v>
      </c>
      <c r="S1542" s="3" t="s">
        <v>2674</v>
      </c>
      <c r="T1542" s="3" t="str">
        <f t="shared" si="128"/>
        <v>หนองพลวงจักราชนครราชสีมา</v>
      </c>
      <c r="U1542" s="3" t="s">
        <v>2626</v>
      </c>
      <c r="V1542" s="3" t="str">
        <f t="shared" si="129"/>
        <v/>
      </c>
      <c r="W1542" s="3" t="e">
        <f t="shared" si="130"/>
        <v>#NUM!</v>
      </c>
      <c r="X1542" s="3" t="str">
        <f t="shared" si="131"/>
        <v/>
      </c>
    </row>
    <row r="1543" spans="14:24" ht="14.5" customHeight="1">
      <c r="N1543">
        <v>1540</v>
      </c>
      <c r="O1543" s="4">
        <v>30230</v>
      </c>
      <c r="P1543" s="3" t="s">
        <v>2677</v>
      </c>
      <c r="Q1543" s="3" t="s">
        <v>948</v>
      </c>
      <c r="R1543" s="3" t="s">
        <v>339</v>
      </c>
      <c r="S1543" s="3" t="s">
        <v>2674</v>
      </c>
      <c r="T1543" s="3" t="str">
        <f t="shared" si="128"/>
        <v>ศรีละกอจักราชนครราชสีมา</v>
      </c>
      <c r="U1543" s="3" t="s">
        <v>2626</v>
      </c>
      <c r="V1543" s="3" t="str">
        <f t="shared" si="129"/>
        <v/>
      </c>
      <c r="W1543" s="3" t="e">
        <f t="shared" si="130"/>
        <v>#NUM!</v>
      </c>
      <c r="X1543" s="3" t="str">
        <f t="shared" si="131"/>
        <v/>
      </c>
    </row>
    <row r="1544" spans="14:24" ht="14.5" customHeight="1">
      <c r="N1544">
        <v>1541</v>
      </c>
      <c r="O1544" s="4">
        <v>30230</v>
      </c>
      <c r="P1544" s="3" t="s">
        <v>2678</v>
      </c>
      <c r="Q1544" s="3" t="s">
        <v>948</v>
      </c>
      <c r="R1544" s="3" t="s">
        <v>339</v>
      </c>
      <c r="S1544" s="3" t="s">
        <v>2674</v>
      </c>
      <c r="T1544" s="3" t="str">
        <f t="shared" si="128"/>
        <v>คลองเมืองจักราชนครราชสีมา</v>
      </c>
      <c r="U1544" s="3" t="s">
        <v>2626</v>
      </c>
      <c r="V1544" s="3" t="str">
        <f t="shared" si="129"/>
        <v/>
      </c>
      <c r="W1544" s="3" t="e">
        <f t="shared" si="130"/>
        <v>#NUM!</v>
      </c>
      <c r="X1544" s="3" t="str">
        <f t="shared" si="131"/>
        <v/>
      </c>
    </row>
    <row r="1545" spans="14:24" ht="14.5" customHeight="1">
      <c r="N1545">
        <v>1542</v>
      </c>
      <c r="O1545" s="4">
        <v>30230</v>
      </c>
      <c r="P1545" s="3" t="s">
        <v>2679</v>
      </c>
      <c r="Q1545" s="3" t="s">
        <v>948</v>
      </c>
      <c r="R1545" s="3" t="s">
        <v>339</v>
      </c>
      <c r="S1545" s="3" t="s">
        <v>2674</v>
      </c>
      <c r="T1545" s="3" t="str">
        <f t="shared" si="128"/>
        <v>หินโคนจักราชนครราชสีมา</v>
      </c>
      <c r="U1545" s="3" t="s">
        <v>2626</v>
      </c>
      <c r="V1545" s="3" t="str">
        <f t="shared" si="129"/>
        <v/>
      </c>
      <c r="W1545" s="3" t="e">
        <f t="shared" si="130"/>
        <v>#NUM!</v>
      </c>
      <c r="X1545" s="3" t="str">
        <f t="shared" si="131"/>
        <v/>
      </c>
    </row>
    <row r="1546" spans="14:24" ht="14.5" customHeight="1">
      <c r="N1546">
        <v>1543</v>
      </c>
      <c r="O1546" s="4">
        <v>30190</v>
      </c>
      <c r="P1546" s="3" t="s">
        <v>2680</v>
      </c>
      <c r="Q1546" s="3" t="s">
        <v>954</v>
      </c>
      <c r="R1546" s="3" t="s">
        <v>339</v>
      </c>
      <c r="S1546" s="3" t="s">
        <v>2681</v>
      </c>
      <c r="T1546" s="3" t="str">
        <f t="shared" si="128"/>
        <v>กระโทกโชคชัยนครราชสีมา</v>
      </c>
      <c r="U1546" s="3" t="s">
        <v>2626</v>
      </c>
      <c r="V1546" s="3" t="str">
        <f t="shared" si="129"/>
        <v/>
      </c>
      <c r="W1546" s="3" t="e">
        <f t="shared" si="130"/>
        <v>#NUM!</v>
      </c>
      <c r="X1546" s="3" t="str">
        <f t="shared" si="131"/>
        <v/>
      </c>
    </row>
    <row r="1547" spans="14:24" ht="14.5" customHeight="1">
      <c r="N1547">
        <v>1544</v>
      </c>
      <c r="O1547" s="4">
        <v>30190</v>
      </c>
      <c r="P1547" s="3" t="s">
        <v>691</v>
      </c>
      <c r="Q1547" s="3" t="s">
        <v>954</v>
      </c>
      <c r="R1547" s="3" t="s">
        <v>339</v>
      </c>
      <c r="S1547" s="3" t="s">
        <v>2681</v>
      </c>
      <c r="T1547" s="3" t="str">
        <f t="shared" si="128"/>
        <v>พลับพลาโชคชัยนครราชสีมา</v>
      </c>
      <c r="U1547" s="3" t="s">
        <v>2626</v>
      </c>
      <c r="V1547" s="3" t="str">
        <f t="shared" si="129"/>
        <v/>
      </c>
      <c r="W1547" s="3" t="e">
        <f t="shared" si="130"/>
        <v>#NUM!</v>
      </c>
      <c r="X1547" s="3" t="str">
        <f t="shared" si="131"/>
        <v/>
      </c>
    </row>
    <row r="1548" spans="14:24" ht="14.5" customHeight="1">
      <c r="N1548">
        <v>1545</v>
      </c>
      <c r="O1548" s="4">
        <v>30190</v>
      </c>
      <c r="P1548" s="3" t="s">
        <v>2682</v>
      </c>
      <c r="Q1548" s="3" t="s">
        <v>954</v>
      </c>
      <c r="R1548" s="3" t="s">
        <v>339</v>
      </c>
      <c r="S1548" s="3" t="s">
        <v>2681</v>
      </c>
      <c r="T1548" s="3" t="str">
        <f t="shared" si="128"/>
        <v>ท่าอ่างโชคชัยนครราชสีมา</v>
      </c>
      <c r="U1548" s="3" t="s">
        <v>2626</v>
      </c>
      <c r="V1548" s="3" t="str">
        <f t="shared" si="129"/>
        <v/>
      </c>
      <c r="W1548" s="3" t="e">
        <f t="shared" si="130"/>
        <v>#NUM!</v>
      </c>
      <c r="X1548" s="3" t="str">
        <f t="shared" si="131"/>
        <v/>
      </c>
    </row>
    <row r="1549" spans="14:24" ht="14.5" customHeight="1">
      <c r="N1549">
        <v>1546</v>
      </c>
      <c r="O1549" s="4">
        <v>30190</v>
      </c>
      <c r="P1549" s="3" t="s">
        <v>2683</v>
      </c>
      <c r="Q1549" s="3" t="s">
        <v>954</v>
      </c>
      <c r="R1549" s="3" t="s">
        <v>339</v>
      </c>
      <c r="S1549" s="3" t="s">
        <v>2681</v>
      </c>
      <c r="T1549" s="3" t="str">
        <f t="shared" si="128"/>
        <v>ทุ่งอรุณโชคชัยนครราชสีมา</v>
      </c>
      <c r="U1549" s="3" t="s">
        <v>2626</v>
      </c>
      <c r="V1549" s="3" t="str">
        <f t="shared" si="129"/>
        <v/>
      </c>
      <c r="W1549" s="3" t="e">
        <f t="shared" si="130"/>
        <v>#NUM!</v>
      </c>
      <c r="X1549" s="3" t="str">
        <f t="shared" si="131"/>
        <v/>
      </c>
    </row>
    <row r="1550" spans="14:24" ht="14.5" customHeight="1">
      <c r="N1550">
        <v>1547</v>
      </c>
      <c r="O1550" s="4">
        <v>30190</v>
      </c>
      <c r="P1550" s="3" t="s">
        <v>2684</v>
      </c>
      <c r="Q1550" s="3" t="s">
        <v>954</v>
      </c>
      <c r="R1550" s="3" t="s">
        <v>339</v>
      </c>
      <c r="S1550" s="3" t="s">
        <v>2681</v>
      </c>
      <c r="T1550" s="3" t="str">
        <f t="shared" si="128"/>
        <v>ท่าลาดขาวโชคชัยนครราชสีมา</v>
      </c>
      <c r="U1550" s="3" t="s">
        <v>2626</v>
      </c>
      <c r="V1550" s="3" t="str">
        <f t="shared" si="129"/>
        <v/>
      </c>
      <c r="W1550" s="3" t="e">
        <f t="shared" si="130"/>
        <v>#NUM!</v>
      </c>
      <c r="X1550" s="3" t="str">
        <f t="shared" si="131"/>
        <v/>
      </c>
    </row>
    <row r="1551" spans="14:24" ht="14.5" customHeight="1">
      <c r="N1551">
        <v>1548</v>
      </c>
      <c r="O1551" s="4">
        <v>30190</v>
      </c>
      <c r="P1551" s="3" t="s">
        <v>2685</v>
      </c>
      <c r="Q1551" s="3" t="s">
        <v>954</v>
      </c>
      <c r="R1551" s="3" t="s">
        <v>339</v>
      </c>
      <c r="S1551" s="3" t="s">
        <v>2681</v>
      </c>
      <c r="T1551" s="3" t="str">
        <f t="shared" si="128"/>
        <v>ท่าจะหลุงโชคชัยนครราชสีมา</v>
      </c>
      <c r="U1551" s="3" t="s">
        <v>2626</v>
      </c>
      <c r="V1551" s="3" t="str">
        <f t="shared" si="129"/>
        <v/>
      </c>
      <c r="W1551" s="3" t="e">
        <f t="shared" si="130"/>
        <v>#NUM!</v>
      </c>
      <c r="X1551" s="3" t="str">
        <f t="shared" si="131"/>
        <v/>
      </c>
    </row>
    <row r="1552" spans="14:24" ht="14.5" customHeight="1">
      <c r="N1552">
        <v>1549</v>
      </c>
      <c r="O1552" s="4">
        <v>30190</v>
      </c>
      <c r="P1552" s="3" t="s">
        <v>2686</v>
      </c>
      <c r="Q1552" s="3" t="s">
        <v>954</v>
      </c>
      <c r="R1552" s="3" t="s">
        <v>339</v>
      </c>
      <c r="S1552" s="3" t="s">
        <v>2681</v>
      </c>
      <c r="T1552" s="3" t="str">
        <f t="shared" si="128"/>
        <v>ท่าเยี่ยมโชคชัยนครราชสีมา</v>
      </c>
      <c r="U1552" s="3" t="s">
        <v>2626</v>
      </c>
      <c r="V1552" s="3" t="str">
        <f t="shared" si="129"/>
        <v/>
      </c>
      <c r="W1552" s="3" t="e">
        <f t="shared" si="130"/>
        <v>#NUM!</v>
      </c>
      <c r="X1552" s="3" t="str">
        <f t="shared" si="131"/>
        <v/>
      </c>
    </row>
    <row r="1553" spans="14:24" ht="14.5" customHeight="1">
      <c r="N1553">
        <v>1550</v>
      </c>
      <c r="O1553" s="4">
        <v>30190</v>
      </c>
      <c r="P1553" s="3" t="s">
        <v>954</v>
      </c>
      <c r="Q1553" s="3" t="s">
        <v>954</v>
      </c>
      <c r="R1553" s="3" t="s">
        <v>339</v>
      </c>
      <c r="S1553" s="3" t="s">
        <v>2681</v>
      </c>
      <c r="T1553" s="3" t="str">
        <f t="shared" si="128"/>
        <v>โชคชัยโชคชัยนครราชสีมา</v>
      </c>
      <c r="U1553" s="3" t="s">
        <v>2626</v>
      </c>
      <c r="V1553" s="3" t="str">
        <f t="shared" si="129"/>
        <v/>
      </c>
      <c r="W1553" s="3" t="e">
        <f t="shared" si="130"/>
        <v>#NUM!</v>
      </c>
      <c r="X1553" s="3" t="str">
        <f t="shared" si="131"/>
        <v/>
      </c>
    </row>
    <row r="1554" spans="14:24" ht="14.5" customHeight="1">
      <c r="N1554">
        <v>1551</v>
      </c>
      <c r="O1554" s="4">
        <v>30190</v>
      </c>
      <c r="P1554" s="3" t="s">
        <v>2687</v>
      </c>
      <c r="Q1554" s="3" t="s">
        <v>954</v>
      </c>
      <c r="R1554" s="3" t="s">
        <v>339</v>
      </c>
      <c r="S1554" s="3" t="s">
        <v>2681</v>
      </c>
      <c r="T1554" s="3" t="str">
        <f t="shared" si="128"/>
        <v>ละลมใหม่พัฒนาโชคชัยนครราชสีมา</v>
      </c>
      <c r="U1554" s="3" t="s">
        <v>2626</v>
      </c>
      <c r="V1554" s="3" t="str">
        <f t="shared" si="129"/>
        <v/>
      </c>
      <c r="W1554" s="3" t="e">
        <f t="shared" si="130"/>
        <v>#NUM!</v>
      </c>
      <c r="X1554" s="3" t="str">
        <f t="shared" si="131"/>
        <v/>
      </c>
    </row>
    <row r="1555" spans="14:24" ht="14.5" customHeight="1">
      <c r="N1555">
        <v>1552</v>
      </c>
      <c r="O1555" s="4">
        <v>30190</v>
      </c>
      <c r="P1555" s="3" t="s">
        <v>2688</v>
      </c>
      <c r="Q1555" s="3" t="s">
        <v>954</v>
      </c>
      <c r="R1555" s="3" t="s">
        <v>339</v>
      </c>
      <c r="S1555" s="3" t="s">
        <v>2681</v>
      </c>
      <c r="T1555" s="3" t="str">
        <f t="shared" si="128"/>
        <v>ด่านเกวียนโชคชัยนครราชสีมา</v>
      </c>
      <c r="U1555" s="3" t="s">
        <v>2626</v>
      </c>
      <c r="V1555" s="3" t="str">
        <f t="shared" si="129"/>
        <v/>
      </c>
      <c r="W1555" s="3" t="e">
        <f t="shared" si="130"/>
        <v>#NUM!</v>
      </c>
      <c r="X1555" s="3" t="str">
        <f t="shared" si="131"/>
        <v/>
      </c>
    </row>
    <row r="1556" spans="14:24" ht="14.5" customHeight="1">
      <c r="N1556">
        <v>1553</v>
      </c>
      <c r="O1556" s="4">
        <v>30210</v>
      </c>
      <c r="P1556" s="3" t="s">
        <v>2689</v>
      </c>
      <c r="Q1556" s="3" t="s">
        <v>955</v>
      </c>
      <c r="R1556" s="3" t="s">
        <v>339</v>
      </c>
      <c r="S1556" s="3" t="s">
        <v>2690</v>
      </c>
      <c r="T1556" s="3" t="str">
        <f t="shared" si="128"/>
        <v>กุดพิมานด่านขุนทดนครราชสีมา</v>
      </c>
      <c r="U1556" s="3" t="s">
        <v>2626</v>
      </c>
      <c r="V1556" s="3" t="str">
        <f t="shared" si="129"/>
        <v/>
      </c>
      <c r="W1556" s="3" t="e">
        <f t="shared" si="130"/>
        <v>#NUM!</v>
      </c>
      <c r="X1556" s="3" t="str">
        <f t="shared" si="131"/>
        <v/>
      </c>
    </row>
    <row r="1557" spans="14:24" ht="14.5" customHeight="1">
      <c r="N1557">
        <v>1554</v>
      </c>
      <c r="O1557" s="4">
        <v>30210</v>
      </c>
      <c r="P1557" s="3" t="s">
        <v>955</v>
      </c>
      <c r="Q1557" s="3" t="s">
        <v>955</v>
      </c>
      <c r="R1557" s="3" t="s">
        <v>339</v>
      </c>
      <c r="S1557" s="3" t="s">
        <v>2690</v>
      </c>
      <c r="T1557" s="3" t="str">
        <f t="shared" si="128"/>
        <v>ด่านขุนทดด่านขุนทดนครราชสีมา</v>
      </c>
      <c r="U1557" s="3" t="s">
        <v>2626</v>
      </c>
      <c r="V1557" s="3" t="str">
        <f t="shared" si="129"/>
        <v/>
      </c>
      <c r="W1557" s="3" t="e">
        <f t="shared" si="130"/>
        <v>#NUM!</v>
      </c>
      <c r="X1557" s="3" t="str">
        <f t="shared" si="131"/>
        <v/>
      </c>
    </row>
    <row r="1558" spans="14:24" ht="14.5" customHeight="1">
      <c r="N1558">
        <v>1555</v>
      </c>
      <c r="O1558" s="4">
        <v>30210</v>
      </c>
      <c r="P1558" s="3" t="s">
        <v>2691</v>
      </c>
      <c r="Q1558" s="3" t="s">
        <v>955</v>
      </c>
      <c r="R1558" s="3" t="s">
        <v>339</v>
      </c>
      <c r="S1558" s="3" t="s">
        <v>2690</v>
      </c>
      <c r="T1558" s="3" t="str">
        <f t="shared" si="128"/>
        <v>ด่านนอกด่านขุนทดนครราชสีมา</v>
      </c>
      <c r="U1558" s="3" t="s">
        <v>2626</v>
      </c>
      <c r="V1558" s="3" t="str">
        <f t="shared" si="129"/>
        <v/>
      </c>
      <c r="W1558" s="3" t="e">
        <f t="shared" si="130"/>
        <v>#NUM!</v>
      </c>
      <c r="X1558" s="3" t="str">
        <f t="shared" si="131"/>
        <v/>
      </c>
    </row>
    <row r="1559" spans="14:24" ht="14.5" customHeight="1">
      <c r="N1559">
        <v>1556</v>
      </c>
      <c r="O1559" s="4">
        <v>30210</v>
      </c>
      <c r="P1559" s="3" t="s">
        <v>2692</v>
      </c>
      <c r="Q1559" s="3" t="s">
        <v>955</v>
      </c>
      <c r="R1559" s="3" t="s">
        <v>339</v>
      </c>
      <c r="S1559" s="3" t="s">
        <v>2690</v>
      </c>
      <c r="T1559" s="3" t="str">
        <f t="shared" si="128"/>
        <v>ด่านในด่านขุนทดนครราชสีมา</v>
      </c>
      <c r="U1559" s="3" t="s">
        <v>2626</v>
      </c>
      <c r="V1559" s="3" t="str">
        <f t="shared" si="129"/>
        <v/>
      </c>
      <c r="W1559" s="3" t="e">
        <f t="shared" si="130"/>
        <v>#NUM!</v>
      </c>
      <c r="X1559" s="3" t="str">
        <f t="shared" si="131"/>
        <v/>
      </c>
    </row>
    <row r="1560" spans="14:24" ht="14.5" customHeight="1">
      <c r="N1560">
        <v>1557</v>
      </c>
      <c r="O1560" s="4">
        <v>30210</v>
      </c>
      <c r="P1560" s="3" t="s">
        <v>2693</v>
      </c>
      <c r="Q1560" s="3" t="s">
        <v>955</v>
      </c>
      <c r="R1560" s="3" t="s">
        <v>339</v>
      </c>
      <c r="S1560" s="3" t="s">
        <v>2690</v>
      </c>
      <c r="T1560" s="3" t="str">
        <f t="shared" si="128"/>
        <v>ตะเคียนด่านขุนทดนครราชสีมา</v>
      </c>
      <c r="U1560" s="3" t="s">
        <v>2626</v>
      </c>
      <c r="V1560" s="3" t="str">
        <f t="shared" si="129"/>
        <v/>
      </c>
      <c r="W1560" s="3" t="e">
        <f t="shared" si="130"/>
        <v>#NUM!</v>
      </c>
      <c r="X1560" s="3" t="str">
        <f t="shared" si="131"/>
        <v/>
      </c>
    </row>
    <row r="1561" spans="14:24" ht="14.5" customHeight="1">
      <c r="N1561">
        <v>1558</v>
      </c>
      <c r="O1561" s="4">
        <v>30210</v>
      </c>
      <c r="P1561" s="3" t="s">
        <v>2215</v>
      </c>
      <c r="Q1561" s="3" t="s">
        <v>955</v>
      </c>
      <c r="R1561" s="3" t="s">
        <v>339</v>
      </c>
      <c r="S1561" s="3" t="s">
        <v>2690</v>
      </c>
      <c r="T1561" s="3" t="str">
        <f t="shared" si="128"/>
        <v>บ้านเก่าด่านขุนทดนครราชสีมา</v>
      </c>
      <c r="U1561" s="3" t="s">
        <v>2626</v>
      </c>
      <c r="V1561" s="3" t="str">
        <f t="shared" si="129"/>
        <v/>
      </c>
      <c r="W1561" s="3" t="e">
        <f t="shared" si="130"/>
        <v>#NUM!</v>
      </c>
      <c r="X1561" s="3" t="str">
        <f t="shared" si="131"/>
        <v/>
      </c>
    </row>
    <row r="1562" spans="14:24" ht="14.5" customHeight="1">
      <c r="N1562">
        <v>1559</v>
      </c>
      <c r="O1562" s="4">
        <v>36220</v>
      </c>
      <c r="P1562" s="3" t="s">
        <v>2694</v>
      </c>
      <c r="Q1562" s="3" t="s">
        <v>955</v>
      </c>
      <c r="R1562" s="3" t="s">
        <v>339</v>
      </c>
      <c r="S1562" s="3" t="s">
        <v>2690</v>
      </c>
      <c r="T1562" s="3" t="str">
        <f t="shared" si="128"/>
        <v>บ้านแปรงด่านขุนทดนครราชสีมา</v>
      </c>
      <c r="U1562" s="3" t="s">
        <v>2626</v>
      </c>
      <c r="V1562" s="3" t="str">
        <f t="shared" si="129"/>
        <v/>
      </c>
      <c r="W1562" s="3" t="e">
        <f t="shared" si="130"/>
        <v>#NUM!</v>
      </c>
      <c r="X1562" s="3" t="str">
        <f t="shared" si="131"/>
        <v/>
      </c>
    </row>
    <row r="1563" spans="14:24" ht="14.5" customHeight="1">
      <c r="N1563">
        <v>1560</v>
      </c>
      <c r="O1563" s="4">
        <v>30210</v>
      </c>
      <c r="P1563" s="3" t="s">
        <v>2695</v>
      </c>
      <c r="Q1563" s="3" t="s">
        <v>955</v>
      </c>
      <c r="R1563" s="3" t="s">
        <v>339</v>
      </c>
      <c r="S1563" s="3" t="s">
        <v>2690</v>
      </c>
      <c r="T1563" s="3" t="str">
        <f t="shared" si="128"/>
        <v>พันชนะด่านขุนทดนครราชสีมา</v>
      </c>
      <c r="U1563" s="3" t="s">
        <v>2626</v>
      </c>
      <c r="V1563" s="3" t="str">
        <f t="shared" si="129"/>
        <v/>
      </c>
      <c r="W1563" s="3" t="e">
        <f t="shared" si="130"/>
        <v>#NUM!</v>
      </c>
      <c r="X1563" s="3" t="str">
        <f t="shared" si="131"/>
        <v/>
      </c>
    </row>
    <row r="1564" spans="14:24" ht="14.5" customHeight="1">
      <c r="N1564">
        <v>1561</v>
      </c>
      <c r="O1564" s="4">
        <v>30210</v>
      </c>
      <c r="P1564" s="3" t="s">
        <v>2696</v>
      </c>
      <c r="Q1564" s="3" t="s">
        <v>955</v>
      </c>
      <c r="R1564" s="3" t="s">
        <v>339</v>
      </c>
      <c r="S1564" s="3" t="s">
        <v>2690</v>
      </c>
      <c r="T1564" s="3" t="str">
        <f t="shared" si="128"/>
        <v>สระจรเข้ด่านขุนทดนครราชสีมา</v>
      </c>
      <c r="U1564" s="3" t="s">
        <v>2626</v>
      </c>
      <c r="V1564" s="3" t="str">
        <f t="shared" si="129"/>
        <v/>
      </c>
      <c r="W1564" s="3" t="e">
        <f t="shared" si="130"/>
        <v>#NUM!</v>
      </c>
      <c r="X1564" s="3" t="str">
        <f t="shared" si="131"/>
        <v/>
      </c>
    </row>
    <row r="1565" spans="14:24" ht="14.5" customHeight="1">
      <c r="N1565">
        <v>1562</v>
      </c>
      <c r="O1565" s="4">
        <v>30210</v>
      </c>
      <c r="P1565" s="3" t="s">
        <v>2697</v>
      </c>
      <c r="Q1565" s="3" t="s">
        <v>955</v>
      </c>
      <c r="R1565" s="3" t="s">
        <v>339</v>
      </c>
      <c r="S1565" s="3" t="s">
        <v>2690</v>
      </c>
      <c r="T1565" s="3" t="str">
        <f t="shared" si="128"/>
        <v>หนองกราดด่านขุนทดนครราชสีมา</v>
      </c>
      <c r="U1565" s="3" t="s">
        <v>2626</v>
      </c>
      <c r="V1565" s="3" t="str">
        <f t="shared" si="129"/>
        <v/>
      </c>
      <c r="W1565" s="3" t="e">
        <f t="shared" si="130"/>
        <v>#NUM!</v>
      </c>
      <c r="X1565" s="3" t="str">
        <f t="shared" si="131"/>
        <v/>
      </c>
    </row>
    <row r="1566" spans="14:24" ht="14.5" customHeight="1">
      <c r="N1566">
        <v>1563</v>
      </c>
      <c r="O1566" s="4">
        <v>30210</v>
      </c>
      <c r="P1566" s="3" t="s">
        <v>2698</v>
      </c>
      <c r="Q1566" s="3" t="s">
        <v>955</v>
      </c>
      <c r="R1566" s="3" t="s">
        <v>339</v>
      </c>
      <c r="S1566" s="3" t="s">
        <v>2690</v>
      </c>
      <c r="T1566" s="3" t="str">
        <f t="shared" si="128"/>
        <v>หนองบัวตะเกียดด่านขุนทดนครราชสีมา</v>
      </c>
      <c r="U1566" s="3" t="s">
        <v>2626</v>
      </c>
      <c r="V1566" s="3" t="str">
        <f t="shared" si="129"/>
        <v/>
      </c>
      <c r="W1566" s="3" t="e">
        <f t="shared" si="130"/>
        <v>#NUM!</v>
      </c>
      <c r="X1566" s="3" t="str">
        <f t="shared" si="131"/>
        <v/>
      </c>
    </row>
    <row r="1567" spans="14:24" ht="14.5" customHeight="1">
      <c r="N1567">
        <v>1564</v>
      </c>
      <c r="O1567" s="4">
        <v>30210</v>
      </c>
      <c r="P1567" s="3" t="s">
        <v>2699</v>
      </c>
      <c r="Q1567" s="3" t="s">
        <v>955</v>
      </c>
      <c r="R1567" s="3" t="s">
        <v>339</v>
      </c>
      <c r="S1567" s="3" t="s">
        <v>2690</v>
      </c>
      <c r="T1567" s="3" t="str">
        <f t="shared" si="128"/>
        <v>หนองบัวละครด่านขุนทดนครราชสีมา</v>
      </c>
      <c r="U1567" s="3" t="s">
        <v>2626</v>
      </c>
      <c r="V1567" s="3" t="str">
        <f t="shared" si="129"/>
        <v/>
      </c>
      <c r="W1567" s="3" t="e">
        <f t="shared" si="130"/>
        <v>#NUM!</v>
      </c>
      <c r="X1567" s="3" t="str">
        <f t="shared" si="131"/>
        <v/>
      </c>
    </row>
    <row r="1568" spans="14:24" ht="14.5" customHeight="1">
      <c r="N1568">
        <v>1565</v>
      </c>
      <c r="O1568" s="4">
        <v>30210</v>
      </c>
      <c r="P1568" s="3" t="s">
        <v>2700</v>
      </c>
      <c r="Q1568" s="3" t="s">
        <v>955</v>
      </c>
      <c r="R1568" s="3" t="s">
        <v>339</v>
      </c>
      <c r="S1568" s="3" t="s">
        <v>2690</v>
      </c>
      <c r="T1568" s="3" t="str">
        <f t="shared" si="128"/>
        <v>หินดาดด่านขุนทดนครราชสีมา</v>
      </c>
      <c r="U1568" s="3" t="s">
        <v>2626</v>
      </c>
      <c r="V1568" s="3" t="str">
        <f t="shared" si="129"/>
        <v/>
      </c>
      <c r="W1568" s="3" t="e">
        <f t="shared" si="130"/>
        <v>#NUM!</v>
      </c>
      <c r="X1568" s="3" t="str">
        <f t="shared" si="131"/>
        <v/>
      </c>
    </row>
    <row r="1569" spans="14:24" ht="14.5" customHeight="1">
      <c r="N1569">
        <v>1566</v>
      </c>
      <c r="O1569" s="4">
        <v>30210</v>
      </c>
      <c r="P1569" s="3" t="s">
        <v>2171</v>
      </c>
      <c r="Q1569" s="3" t="s">
        <v>955</v>
      </c>
      <c r="R1569" s="3" t="s">
        <v>339</v>
      </c>
      <c r="S1569" s="3" t="s">
        <v>2690</v>
      </c>
      <c r="T1569" s="3" t="str">
        <f t="shared" si="128"/>
        <v>ห้วยบงด่านขุนทดนครราชสีมา</v>
      </c>
      <c r="U1569" s="3" t="s">
        <v>2626</v>
      </c>
      <c r="V1569" s="3" t="str">
        <f t="shared" si="129"/>
        <v/>
      </c>
      <c r="W1569" s="3" t="e">
        <f t="shared" si="130"/>
        <v>#NUM!</v>
      </c>
      <c r="X1569" s="3" t="str">
        <f t="shared" si="131"/>
        <v/>
      </c>
    </row>
    <row r="1570" spans="14:24" ht="14.5" customHeight="1">
      <c r="N1570">
        <v>1567</v>
      </c>
      <c r="O1570" s="4">
        <v>30210</v>
      </c>
      <c r="P1570" s="3" t="s">
        <v>2701</v>
      </c>
      <c r="Q1570" s="3" t="s">
        <v>955</v>
      </c>
      <c r="R1570" s="3" t="s">
        <v>339</v>
      </c>
      <c r="S1570" s="3" t="s">
        <v>2690</v>
      </c>
      <c r="T1570" s="3" t="str">
        <f t="shared" si="128"/>
        <v>โนนเมืองพัฒนาด่านขุนทดนครราชสีมา</v>
      </c>
      <c r="U1570" s="3" t="s">
        <v>2626</v>
      </c>
      <c r="V1570" s="3" t="str">
        <f t="shared" si="129"/>
        <v/>
      </c>
      <c r="W1570" s="3" t="e">
        <f t="shared" si="130"/>
        <v>#NUM!</v>
      </c>
      <c r="X1570" s="3" t="str">
        <f t="shared" si="131"/>
        <v/>
      </c>
    </row>
    <row r="1571" spans="14:24" ht="14.5" customHeight="1">
      <c r="N1571">
        <v>1568</v>
      </c>
      <c r="O1571" s="4">
        <v>36220</v>
      </c>
      <c r="P1571" s="3" t="s">
        <v>2702</v>
      </c>
      <c r="Q1571" s="3" t="s">
        <v>955</v>
      </c>
      <c r="R1571" s="3" t="s">
        <v>339</v>
      </c>
      <c r="S1571" s="3" t="s">
        <v>2690</v>
      </c>
      <c r="T1571" s="3" t="str">
        <f t="shared" si="128"/>
        <v>หนองไทรด่านขุนทดนครราชสีมา</v>
      </c>
      <c r="U1571" s="3" t="s">
        <v>2626</v>
      </c>
      <c r="V1571" s="3" t="str">
        <f t="shared" si="129"/>
        <v/>
      </c>
      <c r="W1571" s="3" t="e">
        <f t="shared" si="130"/>
        <v>#NUM!</v>
      </c>
      <c r="X1571" s="3" t="str">
        <f t="shared" si="131"/>
        <v/>
      </c>
    </row>
    <row r="1572" spans="14:24" ht="14.5" customHeight="1">
      <c r="N1572">
        <v>1569</v>
      </c>
      <c r="O1572" s="4">
        <v>30220</v>
      </c>
      <c r="P1572" s="3" t="s">
        <v>960</v>
      </c>
      <c r="Q1572" s="3" t="s">
        <v>960</v>
      </c>
      <c r="R1572" s="3" t="s">
        <v>339</v>
      </c>
      <c r="S1572" s="3" t="s">
        <v>2703</v>
      </c>
      <c r="T1572" s="3" t="str">
        <f t="shared" si="128"/>
        <v>โนนไทยโนนไทยนครราชสีมา</v>
      </c>
      <c r="U1572" s="3" t="s">
        <v>2626</v>
      </c>
      <c r="V1572" s="3" t="str">
        <f t="shared" si="129"/>
        <v/>
      </c>
      <c r="W1572" s="3" t="e">
        <f t="shared" si="130"/>
        <v>#NUM!</v>
      </c>
      <c r="X1572" s="3" t="str">
        <f t="shared" si="131"/>
        <v/>
      </c>
    </row>
    <row r="1573" spans="14:24" ht="14.5" customHeight="1">
      <c r="N1573">
        <v>1570</v>
      </c>
      <c r="O1573" s="4">
        <v>30220</v>
      </c>
      <c r="P1573" s="3" t="s">
        <v>2704</v>
      </c>
      <c r="Q1573" s="3" t="s">
        <v>960</v>
      </c>
      <c r="R1573" s="3" t="s">
        <v>339</v>
      </c>
      <c r="S1573" s="3" t="s">
        <v>2703</v>
      </c>
      <c r="T1573" s="3" t="str">
        <f t="shared" si="128"/>
        <v>ด่านจากโนนไทยนครราชสีมา</v>
      </c>
      <c r="U1573" s="3" t="s">
        <v>2626</v>
      </c>
      <c r="V1573" s="3" t="str">
        <f t="shared" si="129"/>
        <v/>
      </c>
      <c r="W1573" s="3" t="e">
        <f t="shared" si="130"/>
        <v>#NUM!</v>
      </c>
      <c r="X1573" s="3" t="str">
        <f t="shared" si="131"/>
        <v/>
      </c>
    </row>
    <row r="1574" spans="14:24" ht="14.5" customHeight="1">
      <c r="N1574">
        <v>1571</v>
      </c>
      <c r="O1574" s="4">
        <v>30220</v>
      </c>
      <c r="P1574" s="3" t="s">
        <v>2705</v>
      </c>
      <c r="Q1574" s="3" t="s">
        <v>960</v>
      </c>
      <c r="R1574" s="3" t="s">
        <v>339</v>
      </c>
      <c r="S1574" s="3" t="s">
        <v>2703</v>
      </c>
      <c r="T1574" s="3" t="str">
        <f t="shared" si="128"/>
        <v>กำปังโนนไทยนครราชสีมา</v>
      </c>
      <c r="U1574" s="3" t="s">
        <v>2626</v>
      </c>
      <c r="V1574" s="3" t="str">
        <f t="shared" si="129"/>
        <v/>
      </c>
      <c r="W1574" s="3" t="e">
        <f t="shared" si="130"/>
        <v>#NUM!</v>
      </c>
      <c r="X1574" s="3" t="str">
        <f t="shared" si="131"/>
        <v/>
      </c>
    </row>
    <row r="1575" spans="14:24" ht="14.5" customHeight="1">
      <c r="N1575">
        <v>1572</v>
      </c>
      <c r="O1575" s="4">
        <v>30220</v>
      </c>
      <c r="P1575" s="3" t="s">
        <v>808</v>
      </c>
      <c r="Q1575" s="3" t="s">
        <v>960</v>
      </c>
      <c r="R1575" s="3" t="s">
        <v>339</v>
      </c>
      <c r="S1575" s="3" t="s">
        <v>2703</v>
      </c>
      <c r="T1575" s="3" t="str">
        <f t="shared" si="128"/>
        <v>สำโรงโนนไทยนครราชสีมา</v>
      </c>
      <c r="U1575" s="3" t="s">
        <v>2626</v>
      </c>
      <c r="V1575" s="3" t="str">
        <f t="shared" si="129"/>
        <v/>
      </c>
      <c r="W1575" s="3" t="e">
        <f t="shared" si="130"/>
        <v>#NUM!</v>
      </c>
      <c r="X1575" s="3" t="str">
        <f t="shared" si="131"/>
        <v/>
      </c>
    </row>
    <row r="1576" spans="14:24" ht="14.5" customHeight="1">
      <c r="N1576">
        <v>1573</v>
      </c>
      <c r="O1576" s="4">
        <v>30220</v>
      </c>
      <c r="P1576" s="3" t="s">
        <v>2706</v>
      </c>
      <c r="Q1576" s="3" t="s">
        <v>960</v>
      </c>
      <c r="R1576" s="3" t="s">
        <v>339</v>
      </c>
      <c r="S1576" s="3" t="s">
        <v>2703</v>
      </c>
      <c r="T1576" s="3" t="str">
        <f t="shared" si="128"/>
        <v>ค้างพลูโนนไทยนครราชสีมา</v>
      </c>
      <c r="U1576" s="3" t="s">
        <v>2626</v>
      </c>
      <c r="V1576" s="3" t="str">
        <f t="shared" si="129"/>
        <v/>
      </c>
      <c r="W1576" s="3" t="e">
        <f t="shared" si="130"/>
        <v>#NUM!</v>
      </c>
      <c r="X1576" s="3" t="str">
        <f t="shared" si="131"/>
        <v/>
      </c>
    </row>
    <row r="1577" spans="14:24" ht="14.5" customHeight="1">
      <c r="N1577">
        <v>1574</v>
      </c>
      <c r="O1577" s="4">
        <v>30220</v>
      </c>
      <c r="P1577" s="3" t="s">
        <v>2707</v>
      </c>
      <c r="Q1577" s="3" t="s">
        <v>960</v>
      </c>
      <c r="R1577" s="3" t="s">
        <v>339</v>
      </c>
      <c r="S1577" s="3" t="s">
        <v>2703</v>
      </c>
      <c r="T1577" s="3" t="str">
        <f t="shared" si="128"/>
        <v>บ้านวังโนนไทยนครราชสีมา</v>
      </c>
      <c r="U1577" s="3" t="s">
        <v>2626</v>
      </c>
      <c r="V1577" s="3" t="str">
        <f t="shared" si="129"/>
        <v/>
      </c>
      <c r="W1577" s="3" t="e">
        <f t="shared" si="130"/>
        <v>#NUM!</v>
      </c>
      <c r="X1577" s="3" t="str">
        <f t="shared" si="131"/>
        <v/>
      </c>
    </row>
    <row r="1578" spans="14:24" ht="14.5" customHeight="1">
      <c r="N1578">
        <v>1575</v>
      </c>
      <c r="O1578" s="4">
        <v>30220</v>
      </c>
      <c r="P1578" s="3" t="s">
        <v>2708</v>
      </c>
      <c r="Q1578" s="3" t="s">
        <v>960</v>
      </c>
      <c r="R1578" s="3" t="s">
        <v>339</v>
      </c>
      <c r="S1578" s="3" t="s">
        <v>2703</v>
      </c>
      <c r="T1578" s="3" t="str">
        <f t="shared" si="128"/>
        <v>บัลลังก์โนนไทยนครราชสีมา</v>
      </c>
      <c r="U1578" s="3" t="s">
        <v>2626</v>
      </c>
      <c r="V1578" s="3" t="str">
        <f t="shared" si="129"/>
        <v/>
      </c>
      <c r="W1578" s="3" t="e">
        <f t="shared" si="130"/>
        <v>#NUM!</v>
      </c>
      <c r="X1578" s="3" t="str">
        <f t="shared" si="131"/>
        <v/>
      </c>
    </row>
    <row r="1579" spans="14:24" ht="14.5" customHeight="1">
      <c r="N1579">
        <v>1576</v>
      </c>
      <c r="O1579" s="4">
        <v>30220</v>
      </c>
      <c r="P1579" s="3" t="s">
        <v>2709</v>
      </c>
      <c r="Q1579" s="3" t="s">
        <v>960</v>
      </c>
      <c r="R1579" s="3" t="s">
        <v>339</v>
      </c>
      <c r="S1579" s="3" t="s">
        <v>2703</v>
      </c>
      <c r="T1579" s="3" t="str">
        <f t="shared" si="128"/>
        <v>สายออโนนไทยนครราชสีมา</v>
      </c>
      <c r="U1579" s="3" t="s">
        <v>2626</v>
      </c>
      <c r="V1579" s="3" t="str">
        <f t="shared" si="129"/>
        <v/>
      </c>
      <c r="W1579" s="3" t="e">
        <f t="shared" si="130"/>
        <v>#NUM!</v>
      </c>
      <c r="X1579" s="3" t="str">
        <f t="shared" si="131"/>
        <v/>
      </c>
    </row>
    <row r="1580" spans="14:24" ht="14.5" customHeight="1">
      <c r="N1580">
        <v>1577</v>
      </c>
      <c r="O1580" s="4">
        <v>30220</v>
      </c>
      <c r="P1580" s="3" t="s">
        <v>2710</v>
      </c>
      <c r="Q1580" s="3" t="s">
        <v>960</v>
      </c>
      <c r="R1580" s="3" t="s">
        <v>339</v>
      </c>
      <c r="S1580" s="3" t="s">
        <v>2703</v>
      </c>
      <c r="T1580" s="3" t="str">
        <f t="shared" si="128"/>
        <v>ถนนโพธิ์โนนไทยนครราชสีมา</v>
      </c>
      <c r="U1580" s="3" t="s">
        <v>2626</v>
      </c>
      <c r="V1580" s="3" t="str">
        <f t="shared" si="129"/>
        <v/>
      </c>
      <c r="W1580" s="3" t="e">
        <f t="shared" si="130"/>
        <v>#NUM!</v>
      </c>
      <c r="X1580" s="3" t="str">
        <f t="shared" si="131"/>
        <v/>
      </c>
    </row>
    <row r="1581" spans="14:24" ht="14.5" customHeight="1">
      <c r="N1581">
        <v>1578</v>
      </c>
      <c r="O1581" s="4">
        <v>30220</v>
      </c>
      <c r="P1581" s="3" t="s">
        <v>2711</v>
      </c>
      <c r="Q1581" s="3" t="s">
        <v>960</v>
      </c>
      <c r="R1581" s="3" t="s">
        <v>339</v>
      </c>
      <c r="S1581" s="3" t="s">
        <v>2703</v>
      </c>
      <c r="T1581" s="3" t="str">
        <f t="shared" si="128"/>
        <v>มะค่าโนนไทยนครราชสีมา</v>
      </c>
      <c r="U1581" s="3" t="s">
        <v>2626</v>
      </c>
      <c r="V1581" s="3" t="str">
        <f t="shared" si="129"/>
        <v/>
      </c>
      <c r="W1581" s="3" t="e">
        <f t="shared" si="130"/>
        <v>#NUM!</v>
      </c>
      <c r="X1581" s="3" t="str">
        <f t="shared" si="131"/>
        <v/>
      </c>
    </row>
    <row r="1582" spans="14:24" ht="14.5" customHeight="1">
      <c r="N1582">
        <v>1579</v>
      </c>
      <c r="O1582" s="4">
        <v>30160</v>
      </c>
      <c r="P1582" s="3" t="s">
        <v>962</v>
      </c>
      <c r="Q1582" s="3" t="s">
        <v>962</v>
      </c>
      <c r="R1582" s="3" t="s">
        <v>339</v>
      </c>
      <c r="S1582" s="3" t="s">
        <v>2712</v>
      </c>
      <c r="T1582" s="3" t="str">
        <f t="shared" si="128"/>
        <v>โนนสูงโนนสูงนครราชสีมา</v>
      </c>
      <c r="U1582" s="3" t="s">
        <v>2626</v>
      </c>
      <c r="V1582" s="3" t="str">
        <f t="shared" si="129"/>
        <v/>
      </c>
      <c r="W1582" s="3" t="e">
        <f t="shared" si="130"/>
        <v>#NUM!</v>
      </c>
      <c r="X1582" s="3" t="str">
        <f t="shared" si="131"/>
        <v/>
      </c>
    </row>
    <row r="1583" spans="14:24" ht="14.5" customHeight="1">
      <c r="N1583">
        <v>1580</v>
      </c>
      <c r="O1583" s="4">
        <v>30160</v>
      </c>
      <c r="P1583" s="3" t="s">
        <v>2713</v>
      </c>
      <c r="Q1583" s="3" t="s">
        <v>962</v>
      </c>
      <c r="R1583" s="3" t="s">
        <v>339</v>
      </c>
      <c r="S1583" s="3" t="s">
        <v>2712</v>
      </c>
      <c r="T1583" s="3" t="str">
        <f t="shared" si="128"/>
        <v>ใหม่โนนสูงนครราชสีมา</v>
      </c>
      <c r="U1583" s="3" t="s">
        <v>2626</v>
      </c>
      <c r="V1583" s="3" t="str">
        <f t="shared" si="129"/>
        <v/>
      </c>
      <c r="W1583" s="3" t="e">
        <f t="shared" si="130"/>
        <v>#NUM!</v>
      </c>
      <c r="X1583" s="3" t="str">
        <f t="shared" si="131"/>
        <v/>
      </c>
    </row>
    <row r="1584" spans="14:24" ht="14.5" customHeight="1">
      <c r="N1584">
        <v>1581</v>
      </c>
      <c r="O1584" s="4">
        <v>30160</v>
      </c>
      <c r="P1584" s="3" t="s">
        <v>2714</v>
      </c>
      <c r="Q1584" s="3" t="s">
        <v>962</v>
      </c>
      <c r="R1584" s="3" t="s">
        <v>339</v>
      </c>
      <c r="S1584" s="3" t="s">
        <v>2712</v>
      </c>
      <c r="T1584" s="3" t="str">
        <f t="shared" si="128"/>
        <v>โตนดโนนสูงนครราชสีมา</v>
      </c>
      <c r="U1584" s="3" t="s">
        <v>2626</v>
      </c>
      <c r="V1584" s="3" t="str">
        <f t="shared" si="129"/>
        <v/>
      </c>
      <c r="W1584" s="3" t="e">
        <f t="shared" si="130"/>
        <v>#NUM!</v>
      </c>
      <c r="X1584" s="3" t="str">
        <f t="shared" si="131"/>
        <v/>
      </c>
    </row>
    <row r="1585" spans="14:24" ht="14.5" customHeight="1">
      <c r="N1585">
        <v>1582</v>
      </c>
      <c r="O1585" s="4">
        <v>30160</v>
      </c>
      <c r="P1585" s="3" t="s">
        <v>2715</v>
      </c>
      <c r="Q1585" s="3" t="s">
        <v>962</v>
      </c>
      <c r="R1585" s="3" t="s">
        <v>339</v>
      </c>
      <c r="S1585" s="3" t="s">
        <v>2712</v>
      </c>
      <c r="T1585" s="3" t="str">
        <f t="shared" si="128"/>
        <v>บิงโนนสูงนครราชสีมา</v>
      </c>
      <c r="U1585" s="3" t="s">
        <v>2626</v>
      </c>
      <c r="V1585" s="3" t="str">
        <f t="shared" si="129"/>
        <v/>
      </c>
      <c r="W1585" s="3" t="e">
        <f t="shared" si="130"/>
        <v>#NUM!</v>
      </c>
      <c r="X1585" s="3" t="str">
        <f t="shared" si="131"/>
        <v/>
      </c>
    </row>
    <row r="1586" spans="14:24" ht="14.5" customHeight="1">
      <c r="N1586">
        <v>1583</v>
      </c>
      <c r="O1586" s="4">
        <v>30160</v>
      </c>
      <c r="P1586" s="3" t="s">
        <v>2716</v>
      </c>
      <c r="Q1586" s="3" t="s">
        <v>962</v>
      </c>
      <c r="R1586" s="3" t="s">
        <v>339</v>
      </c>
      <c r="S1586" s="3" t="s">
        <v>2712</v>
      </c>
      <c r="T1586" s="3" t="str">
        <f t="shared" si="128"/>
        <v>ดอนชมพูโนนสูงนครราชสีมา</v>
      </c>
      <c r="U1586" s="3" t="s">
        <v>2626</v>
      </c>
      <c r="V1586" s="3" t="str">
        <f t="shared" si="129"/>
        <v/>
      </c>
      <c r="W1586" s="3" t="e">
        <f t="shared" si="130"/>
        <v>#NUM!</v>
      </c>
      <c r="X1586" s="3" t="str">
        <f t="shared" si="131"/>
        <v/>
      </c>
    </row>
    <row r="1587" spans="14:24" ht="14.5" customHeight="1">
      <c r="N1587">
        <v>1584</v>
      </c>
      <c r="O1587" s="4">
        <v>30420</v>
      </c>
      <c r="P1587" s="3" t="s">
        <v>2717</v>
      </c>
      <c r="Q1587" s="3" t="s">
        <v>962</v>
      </c>
      <c r="R1587" s="3" t="s">
        <v>339</v>
      </c>
      <c r="S1587" s="3" t="s">
        <v>2712</v>
      </c>
      <c r="T1587" s="3" t="str">
        <f t="shared" si="128"/>
        <v>ธารปราสาทโนนสูงนครราชสีมา</v>
      </c>
      <c r="U1587" s="3" t="s">
        <v>2626</v>
      </c>
      <c r="V1587" s="3" t="str">
        <f t="shared" si="129"/>
        <v/>
      </c>
      <c r="W1587" s="3" t="e">
        <f t="shared" si="130"/>
        <v>#NUM!</v>
      </c>
      <c r="X1587" s="3" t="str">
        <f t="shared" si="131"/>
        <v/>
      </c>
    </row>
    <row r="1588" spans="14:24" ht="14.5" customHeight="1">
      <c r="N1588">
        <v>1585</v>
      </c>
      <c r="O1588" s="4">
        <v>30160</v>
      </c>
      <c r="P1588" s="3" t="s">
        <v>1653</v>
      </c>
      <c r="Q1588" s="3" t="s">
        <v>962</v>
      </c>
      <c r="R1588" s="3" t="s">
        <v>339</v>
      </c>
      <c r="S1588" s="3" t="s">
        <v>2712</v>
      </c>
      <c r="T1588" s="3" t="str">
        <f t="shared" si="128"/>
        <v>หลุมข้าวโนนสูงนครราชสีมา</v>
      </c>
      <c r="U1588" s="3" t="s">
        <v>2626</v>
      </c>
      <c r="V1588" s="3" t="str">
        <f t="shared" si="129"/>
        <v/>
      </c>
      <c r="W1588" s="3" t="e">
        <f t="shared" si="130"/>
        <v>#NUM!</v>
      </c>
      <c r="X1588" s="3" t="str">
        <f t="shared" si="131"/>
        <v/>
      </c>
    </row>
    <row r="1589" spans="14:24" ht="14.5" customHeight="1">
      <c r="N1589">
        <v>1586</v>
      </c>
      <c r="O1589" s="4">
        <v>30160</v>
      </c>
      <c r="P1589" s="3" t="s">
        <v>2711</v>
      </c>
      <c r="Q1589" s="3" t="s">
        <v>962</v>
      </c>
      <c r="R1589" s="3" t="s">
        <v>339</v>
      </c>
      <c r="S1589" s="3" t="s">
        <v>2712</v>
      </c>
      <c r="T1589" s="3" t="str">
        <f t="shared" si="128"/>
        <v>มะค่าโนนสูงนครราชสีมา</v>
      </c>
      <c r="U1589" s="3" t="s">
        <v>2626</v>
      </c>
      <c r="V1589" s="3" t="str">
        <f t="shared" si="129"/>
        <v/>
      </c>
      <c r="W1589" s="3" t="e">
        <f t="shared" si="130"/>
        <v>#NUM!</v>
      </c>
      <c r="X1589" s="3" t="str">
        <f t="shared" si="131"/>
        <v/>
      </c>
    </row>
    <row r="1590" spans="14:24" ht="14.5" customHeight="1">
      <c r="N1590">
        <v>1587</v>
      </c>
      <c r="O1590" s="4">
        <v>30160</v>
      </c>
      <c r="P1590" s="3" t="s">
        <v>2718</v>
      </c>
      <c r="Q1590" s="3" t="s">
        <v>962</v>
      </c>
      <c r="R1590" s="3" t="s">
        <v>339</v>
      </c>
      <c r="S1590" s="3" t="s">
        <v>2712</v>
      </c>
      <c r="T1590" s="3" t="str">
        <f t="shared" si="128"/>
        <v>พลสงครามโนนสูงนครราชสีมา</v>
      </c>
      <c r="U1590" s="3" t="s">
        <v>2626</v>
      </c>
      <c r="V1590" s="3" t="str">
        <f t="shared" si="129"/>
        <v/>
      </c>
      <c r="W1590" s="3" t="e">
        <f t="shared" si="130"/>
        <v>#NUM!</v>
      </c>
      <c r="X1590" s="3" t="str">
        <f t="shared" si="131"/>
        <v/>
      </c>
    </row>
    <row r="1591" spans="14:24" ht="14.5" customHeight="1">
      <c r="N1591">
        <v>1588</v>
      </c>
      <c r="O1591" s="4">
        <v>30160</v>
      </c>
      <c r="P1591" s="3" t="s">
        <v>2719</v>
      </c>
      <c r="Q1591" s="3" t="s">
        <v>962</v>
      </c>
      <c r="R1591" s="3" t="s">
        <v>339</v>
      </c>
      <c r="S1591" s="3" t="s">
        <v>2712</v>
      </c>
      <c r="T1591" s="3" t="str">
        <f t="shared" si="128"/>
        <v>จันอัดโนนสูงนครราชสีมา</v>
      </c>
      <c r="U1591" s="3" t="s">
        <v>2626</v>
      </c>
      <c r="V1591" s="3" t="str">
        <f t="shared" si="129"/>
        <v/>
      </c>
      <c r="W1591" s="3" t="e">
        <f t="shared" si="130"/>
        <v>#NUM!</v>
      </c>
      <c r="X1591" s="3" t="str">
        <f t="shared" si="131"/>
        <v/>
      </c>
    </row>
    <row r="1592" spans="14:24" ht="14.5" customHeight="1">
      <c r="N1592">
        <v>1589</v>
      </c>
      <c r="O1592" s="4">
        <v>30160</v>
      </c>
      <c r="P1592" s="3" t="s">
        <v>2720</v>
      </c>
      <c r="Q1592" s="3" t="s">
        <v>962</v>
      </c>
      <c r="R1592" s="3" t="s">
        <v>339</v>
      </c>
      <c r="S1592" s="3" t="s">
        <v>2712</v>
      </c>
      <c r="T1592" s="3" t="str">
        <f t="shared" si="128"/>
        <v>ขามเฒ่าโนนสูงนครราชสีมา</v>
      </c>
      <c r="U1592" s="3" t="s">
        <v>2626</v>
      </c>
      <c r="V1592" s="3" t="str">
        <f t="shared" si="129"/>
        <v/>
      </c>
      <c r="W1592" s="3" t="e">
        <f t="shared" si="130"/>
        <v>#NUM!</v>
      </c>
      <c r="X1592" s="3" t="str">
        <f t="shared" si="131"/>
        <v/>
      </c>
    </row>
    <row r="1593" spans="14:24" ht="14.5" customHeight="1">
      <c r="N1593">
        <v>1590</v>
      </c>
      <c r="O1593" s="4">
        <v>30160</v>
      </c>
      <c r="P1593" s="3" t="s">
        <v>2721</v>
      </c>
      <c r="Q1593" s="3" t="s">
        <v>962</v>
      </c>
      <c r="R1593" s="3" t="s">
        <v>339</v>
      </c>
      <c r="S1593" s="3" t="s">
        <v>2712</v>
      </c>
      <c r="T1593" s="3" t="str">
        <f t="shared" si="128"/>
        <v>ด่านคล้าโนนสูงนครราชสีมา</v>
      </c>
      <c r="U1593" s="3" t="s">
        <v>2626</v>
      </c>
      <c r="V1593" s="3" t="str">
        <f t="shared" si="129"/>
        <v/>
      </c>
      <c r="W1593" s="3" t="e">
        <f t="shared" si="130"/>
        <v>#NUM!</v>
      </c>
      <c r="X1593" s="3" t="str">
        <f t="shared" si="131"/>
        <v/>
      </c>
    </row>
    <row r="1594" spans="14:24" ht="14.5" customHeight="1">
      <c r="N1594">
        <v>1591</v>
      </c>
      <c r="O1594" s="4">
        <v>30160</v>
      </c>
      <c r="P1594" s="3" t="s">
        <v>2722</v>
      </c>
      <c r="Q1594" s="3" t="s">
        <v>962</v>
      </c>
      <c r="R1594" s="3" t="s">
        <v>339</v>
      </c>
      <c r="S1594" s="3" t="s">
        <v>2712</v>
      </c>
      <c r="T1594" s="3" t="str">
        <f t="shared" si="128"/>
        <v>ลำคอหงษ์โนนสูงนครราชสีมา</v>
      </c>
      <c r="U1594" s="3" t="s">
        <v>2626</v>
      </c>
      <c r="V1594" s="3" t="str">
        <f t="shared" si="129"/>
        <v/>
      </c>
      <c r="W1594" s="3" t="e">
        <f t="shared" si="130"/>
        <v>#NUM!</v>
      </c>
      <c r="X1594" s="3" t="str">
        <f t="shared" si="131"/>
        <v/>
      </c>
    </row>
    <row r="1595" spans="14:24" ht="14.5" customHeight="1">
      <c r="N1595">
        <v>1592</v>
      </c>
      <c r="O1595" s="4">
        <v>30160</v>
      </c>
      <c r="P1595" s="3" t="s">
        <v>2723</v>
      </c>
      <c r="Q1595" s="3" t="s">
        <v>962</v>
      </c>
      <c r="R1595" s="3" t="s">
        <v>339</v>
      </c>
      <c r="S1595" s="3" t="s">
        <v>2712</v>
      </c>
      <c r="T1595" s="3" t="str">
        <f t="shared" si="128"/>
        <v>เมืองปราสาทโนนสูงนครราชสีมา</v>
      </c>
      <c r="U1595" s="3" t="s">
        <v>2626</v>
      </c>
      <c r="V1595" s="3" t="str">
        <f t="shared" si="129"/>
        <v/>
      </c>
      <c r="W1595" s="3" t="e">
        <f t="shared" si="130"/>
        <v>#NUM!</v>
      </c>
      <c r="X1595" s="3" t="str">
        <f t="shared" si="131"/>
        <v/>
      </c>
    </row>
    <row r="1596" spans="14:24" ht="14.5" customHeight="1">
      <c r="N1596">
        <v>1593</v>
      </c>
      <c r="O1596" s="4">
        <v>30160</v>
      </c>
      <c r="P1596" s="3" t="s">
        <v>2724</v>
      </c>
      <c r="Q1596" s="3" t="s">
        <v>962</v>
      </c>
      <c r="R1596" s="3" t="s">
        <v>339</v>
      </c>
      <c r="S1596" s="3" t="s">
        <v>2712</v>
      </c>
      <c r="T1596" s="3" t="str">
        <f t="shared" si="128"/>
        <v>ดอนหวายโนนสูงนครราชสีมา</v>
      </c>
      <c r="U1596" s="3" t="s">
        <v>2626</v>
      </c>
      <c r="V1596" s="3" t="str">
        <f t="shared" si="129"/>
        <v/>
      </c>
      <c r="W1596" s="3" t="e">
        <f t="shared" si="130"/>
        <v>#NUM!</v>
      </c>
      <c r="X1596" s="3" t="str">
        <f t="shared" si="131"/>
        <v/>
      </c>
    </row>
    <row r="1597" spans="14:24" ht="14.5" customHeight="1">
      <c r="N1597">
        <v>1594</v>
      </c>
      <c r="O1597" s="4">
        <v>30160</v>
      </c>
      <c r="P1597" s="3" t="s">
        <v>2725</v>
      </c>
      <c r="Q1597" s="3" t="s">
        <v>962</v>
      </c>
      <c r="R1597" s="3" t="s">
        <v>339</v>
      </c>
      <c r="S1597" s="3" t="s">
        <v>2712</v>
      </c>
      <c r="T1597" s="3" t="str">
        <f t="shared" si="128"/>
        <v>ลำมูลโนนสูงนครราชสีมา</v>
      </c>
      <c r="U1597" s="3" t="s">
        <v>2626</v>
      </c>
      <c r="V1597" s="3" t="str">
        <f t="shared" si="129"/>
        <v/>
      </c>
      <c r="W1597" s="3" t="e">
        <f t="shared" si="130"/>
        <v>#NUM!</v>
      </c>
      <c r="X1597" s="3" t="str">
        <f t="shared" si="131"/>
        <v/>
      </c>
    </row>
    <row r="1598" spans="14:24" ht="14.5" customHeight="1">
      <c r="N1598">
        <v>1595</v>
      </c>
      <c r="O1598" s="4">
        <v>30290</v>
      </c>
      <c r="P1598" s="3" t="s">
        <v>942</v>
      </c>
      <c r="Q1598" s="3" t="s">
        <v>942</v>
      </c>
      <c r="R1598" s="3" t="s">
        <v>339</v>
      </c>
      <c r="S1598" s="3" t="s">
        <v>2726</v>
      </c>
      <c r="T1598" s="3" t="str">
        <f t="shared" si="128"/>
        <v>ขามสะแกแสงขามสะแกแสงนครราชสีมา</v>
      </c>
      <c r="U1598" s="3" t="s">
        <v>2626</v>
      </c>
      <c r="V1598" s="3" t="str">
        <f t="shared" si="129"/>
        <v/>
      </c>
      <c r="W1598" s="3" t="e">
        <f t="shared" si="130"/>
        <v>#NUM!</v>
      </c>
      <c r="X1598" s="3" t="str">
        <f t="shared" si="131"/>
        <v/>
      </c>
    </row>
    <row r="1599" spans="14:24" ht="14.5" customHeight="1">
      <c r="N1599">
        <v>1596</v>
      </c>
      <c r="O1599" s="4">
        <v>30290</v>
      </c>
      <c r="P1599" s="3" t="s">
        <v>2727</v>
      </c>
      <c r="Q1599" s="3" t="s">
        <v>942</v>
      </c>
      <c r="R1599" s="3" t="s">
        <v>339</v>
      </c>
      <c r="S1599" s="3" t="s">
        <v>2726</v>
      </c>
      <c r="T1599" s="3" t="str">
        <f t="shared" si="128"/>
        <v>โนนเมืองขามสะแกแสงนครราชสีมา</v>
      </c>
      <c r="U1599" s="3" t="s">
        <v>2626</v>
      </c>
      <c r="V1599" s="3" t="str">
        <f t="shared" si="129"/>
        <v/>
      </c>
      <c r="W1599" s="3" t="e">
        <f t="shared" si="130"/>
        <v>#NUM!</v>
      </c>
      <c r="X1599" s="3" t="str">
        <f t="shared" si="131"/>
        <v/>
      </c>
    </row>
    <row r="1600" spans="14:24" ht="14.5" customHeight="1">
      <c r="N1600">
        <v>1597</v>
      </c>
      <c r="O1600" s="4">
        <v>30290</v>
      </c>
      <c r="P1600" s="3" t="s">
        <v>2728</v>
      </c>
      <c r="Q1600" s="3" t="s">
        <v>942</v>
      </c>
      <c r="R1600" s="3" t="s">
        <v>339</v>
      </c>
      <c r="S1600" s="3" t="s">
        <v>2726</v>
      </c>
      <c r="T1600" s="3" t="str">
        <f t="shared" si="128"/>
        <v>เมืองนาทขามสะแกแสงนครราชสีมา</v>
      </c>
      <c r="U1600" s="3" t="s">
        <v>2626</v>
      </c>
      <c r="V1600" s="3" t="str">
        <f t="shared" si="129"/>
        <v/>
      </c>
      <c r="W1600" s="3" t="e">
        <f t="shared" si="130"/>
        <v>#NUM!</v>
      </c>
      <c r="X1600" s="3" t="str">
        <f t="shared" si="131"/>
        <v/>
      </c>
    </row>
    <row r="1601" spans="14:24" ht="14.5" customHeight="1">
      <c r="N1601">
        <v>1598</v>
      </c>
      <c r="O1601" s="4">
        <v>30290</v>
      </c>
      <c r="P1601" s="3" t="s">
        <v>2729</v>
      </c>
      <c r="Q1601" s="3" t="s">
        <v>942</v>
      </c>
      <c r="R1601" s="3" t="s">
        <v>339</v>
      </c>
      <c r="S1601" s="3" t="s">
        <v>2726</v>
      </c>
      <c r="T1601" s="3" t="str">
        <f t="shared" si="128"/>
        <v>ชีวึกขามสะแกแสงนครราชสีมา</v>
      </c>
      <c r="U1601" s="3" t="s">
        <v>2626</v>
      </c>
      <c r="V1601" s="3" t="str">
        <f t="shared" si="129"/>
        <v/>
      </c>
      <c r="W1601" s="3" t="e">
        <f t="shared" si="130"/>
        <v>#NUM!</v>
      </c>
      <c r="X1601" s="3" t="str">
        <f t="shared" si="131"/>
        <v/>
      </c>
    </row>
    <row r="1602" spans="14:24" ht="14.5" customHeight="1">
      <c r="N1602">
        <v>1599</v>
      </c>
      <c r="O1602" s="4">
        <v>30290</v>
      </c>
      <c r="P1602" s="3" t="s">
        <v>2730</v>
      </c>
      <c r="Q1602" s="3" t="s">
        <v>942</v>
      </c>
      <c r="R1602" s="3" t="s">
        <v>339</v>
      </c>
      <c r="S1602" s="3" t="s">
        <v>2726</v>
      </c>
      <c r="T1602" s="3" t="str">
        <f t="shared" si="128"/>
        <v>พะงาดขามสะแกแสงนครราชสีมา</v>
      </c>
      <c r="U1602" s="3" t="s">
        <v>2626</v>
      </c>
      <c r="V1602" s="3" t="str">
        <f t="shared" si="129"/>
        <v/>
      </c>
      <c r="W1602" s="3" t="e">
        <f t="shared" si="130"/>
        <v>#NUM!</v>
      </c>
      <c r="X1602" s="3" t="str">
        <f t="shared" si="131"/>
        <v/>
      </c>
    </row>
    <row r="1603" spans="14:24" ht="14.5" customHeight="1">
      <c r="N1603">
        <v>1600</v>
      </c>
      <c r="O1603" s="4">
        <v>30290</v>
      </c>
      <c r="P1603" s="3" t="s">
        <v>2731</v>
      </c>
      <c r="Q1603" s="3" t="s">
        <v>942</v>
      </c>
      <c r="R1603" s="3" t="s">
        <v>339</v>
      </c>
      <c r="S1603" s="3" t="s">
        <v>2726</v>
      </c>
      <c r="T1603" s="3" t="str">
        <f t="shared" si="128"/>
        <v>หนองหัวฟานขามสะแกแสงนครราชสีมา</v>
      </c>
      <c r="U1603" s="3" t="s">
        <v>2626</v>
      </c>
      <c r="V1603" s="3" t="str">
        <f t="shared" si="129"/>
        <v/>
      </c>
      <c r="W1603" s="3" t="e">
        <f t="shared" si="130"/>
        <v>#NUM!</v>
      </c>
      <c r="X1603" s="3" t="str">
        <f t="shared" si="131"/>
        <v/>
      </c>
    </row>
    <row r="1604" spans="14:24" ht="14.5" customHeight="1">
      <c r="N1604">
        <v>1601</v>
      </c>
      <c r="O1604" s="4">
        <v>30290</v>
      </c>
      <c r="P1604" s="3" t="s">
        <v>2732</v>
      </c>
      <c r="Q1604" s="3" t="s">
        <v>942</v>
      </c>
      <c r="R1604" s="3" t="s">
        <v>339</v>
      </c>
      <c r="S1604" s="3" t="s">
        <v>2726</v>
      </c>
      <c r="T1604" s="3" t="str">
        <f t="shared" si="128"/>
        <v>เมืองเกษตรขามสะแกแสงนครราชสีมา</v>
      </c>
      <c r="U1604" s="3" t="s">
        <v>2626</v>
      </c>
      <c r="V1604" s="3" t="str">
        <f t="shared" si="129"/>
        <v/>
      </c>
      <c r="W1604" s="3" t="e">
        <f t="shared" si="130"/>
        <v>#NUM!</v>
      </c>
      <c r="X1604" s="3" t="str">
        <f t="shared" si="131"/>
        <v/>
      </c>
    </row>
    <row r="1605" spans="14:24" ht="14.5" customHeight="1">
      <c r="N1605">
        <v>1602</v>
      </c>
      <c r="O1605" s="4">
        <v>30120</v>
      </c>
      <c r="P1605" s="3" t="s">
        <v>968</v>
      </c>
      <c r="Q1605" s="3" t="s">
        <v>968</v>
      </c>
      <c r="R1605" s="3" t="s">
        <v>339</v>
      </c>
      <c r="S1605" s="3" t="s">
        <v>2733</v>
      </c>
      <c r="T1605" s="3" t="str">
        <f t="shared" ref="T1605:T1668" si="132">P1605&amp;Q1605&amp;R1605</f>
        <v>บัวใหญ่บัวใหญ่นครราชสีมา</v>
      </c>
      <c r="U1605" s="3" t="s">
        <v>2626</v>
      </c>
      <c r="V1605" s="3" t="str">
        <f t="shared" ref="V1605:V1668" si="133">IF($V$1=$S1605,$N1605,"")</f>
        <v/>
      </c>
      <c r="W1605" s="3" t="e">
        <f t="shared" ref="W1605:W1668" si="134">SMALL($V$4:$V$7439,N1605)</f>
        <v>#NUM!</v>
      </c>
      <c r="X1605" s="3" t="str">
        <f t="shared" ref="X1605:X1668" si="135">IFERROR(INDEX($P$4:$P$7439,$W1605,1),"")</f>
        <v/>
      </c>
    </row>
    <row r="1606" spans="14:24" ht="14.5" customHeight="1">
      <c r="N1606">
        <v>1603</v>
      </c>
      <c r="O1606" s="4">
        <v>30120</v>
      </c>
      <c r="P1606" s="3" t="s">
        <v>2287</v>
      </c>
      <c r="Q1606" s="3" t="s">
        <v>968</v>
      </c>
      <c r="R1606" s="3" t="s">
        <v>339</v>
      </c>
      <c r="S1606" s="3" t="s">
        <v>2733</v>
      </c>
      <c r="T1606" s="3" t="str">
        <f t="shared" si="132"/>
        <v>ห้วยยางบัวใหญ่นครราชสีมา</v>
      </c>
      <c r="U1606" s="3" t="s">
        <v>2626</v>
      </c>
      <c r="V1606" s="3" t="str">
        <f t="shared" si="133"/>
        <v/>
      </c>
      <c r="W1606" s="3" t="e">
        <f t="shared" si="134"/>
        <v>#NUM!</v>
      </c>
      <c r="X1606" s="3" t="str">
        <f t="shared" si="135"/>
        <v/>
      </c>
    </row>
    <row r="1607" spans="14:24" ht="14.5" customHeight="1">
      <c r="N1607">
        <v>1604</v>
      </c>
      <c r="O1607" s="4">
        <v>30120</v>
      </c>
      <c r="P1607" s="3" t="s">
        <v>2734</v>
      </c>
      <c r="Q1607" s="3" t="s">
        <v>968</v>
      </c>
      <c r="R1607" s="3" t="s">
        <v>339</v>
      </c>
      <c r="S1607" s="3" t="s">
        <v>2733</v>
      </c>
      <c r="T1607" s="3" t="str">
        <f t="shared" si="132"/>
        <v>เสมาใหญ่บัวใหญ่นครราชสีมา</v>
      </c>
      <c r="U1607" s="3" t="s">
        <v>2626</v>
      </c>
      <c r="V1607" s="3" t="str">
        <f t="shared" si="133"/>
        <v/>
      </c>
      <c r="W1607" s="3" t="e">
        <f t="shared" si="134"/>
        <v>#NUM!</v>
      </c>
      <c r="X1607" s="3" t="str">
        <f t="shared" si="135"/>
        <v/>
      </c>
    </row>
    <row r="1608" spans="14:24" ht="14.5" customHeight="1">
      <c r="N1608">
        <v>1605</v>
      </c>
      <c r="O1608" s="4">
        <v>30120</v>
      </c>
      <c r="P1608" s="3" t="s">
        <v>2735</v>
      </c>
      <c r="Q1608" s="3" t="s">
        <v>968</v>
      </c>
      <c r="R1608" s="3" t="s">
        <v>339</v>
      </c>
      <c r="S1608" s="3" t="s">
        <v>2733</v>
      </c>
      <c r="T1608" s="3" t="str">
        <f t="shared" si="132"/>
        <v>ดอนตะหนินบัวใหญ่นครราชสีมา</v>
      </c>
      <c r="U1608" s="3" t="s">
        <v>2626</v>
      </c>
      <c r="V1608" s="3" t="str">
        <f t="shared" si="133"/>
        <v/>
      </c>
      <c r="W1608" s="3" t="e">
        <f t="shared" si="134"/>
        <v>#NUM!</v>
      </c>
      <c r="X1608" s="3" t="str">
        <f t="shared" si="135"/>
        <v/>
      </c>
    </row>
    <row r="1609" spans="14:24" ht="14.5" customHeight="1">
      <c r="N1609">
        <v>1606</v>
      </c>
      <c r="O1609" s="4">
        <v>30120</v>
      </c>
      <c r="P1609" s="3" t="s">
        <v>2736</v>
      </c>
      <c r="Q1609" s="3" t="s">
        <v>968</v>
      </c>
      <c r="R1609" s="3" t="s">
        <v>339</v>
      </c>
      <c r="S1609" s="3" t="s">
        <v>2733</v>
      </c>
      <c r="T1609" s="3" t="str">
        <f t="shared" si="132"/>
        <v>หนองบัวสะอาดบัวใหญ่นครราชสีมา</v>
      </c>
      <c r="U1609" s="3" t="s">
        <v>2626</v>
      </c>
      <c r="V1609" s="3" t="str">
        <f t="shared" si="133"/>
        <v/>
      </c>
      <c r="W1609" s="3" t="e">
        <f t="shared" si="134"/>
        <v>#NUM!</v>
      </c>
      <c r="X1609" s="3" t="str">
        <f t="shared" si="135"/>
        <v/>
      </c>
    </row>
    <row r="1610" spans="14:24" ht="14.5" customHeight="1">
      <c r="N1610">
        <v>1607</v>
      </c>
      <c r="O1610" s="4">
        <v>30120</v>
      </c>
      <c r="P1610" s="3" t="s">
        <v>2737</v>
      </c>
      <c r="Q1610" s="3" t="s">
        <v>968</v>
      </c>
      <c r="R1610" s="3" t="s">
        <v>339</v>
      </c>
      <c r="S1610" s="3" t="s">
        <v>2733</v>
      </c>
      <c r="T1610" s="3" t="str">
        <f t="shared" si="132"/>
        <v>โนนทองหลางบัวใหญ่นครราชสีมา</v>
      </c>
      <c r="U1610" s="3" t="s">
        <v>2626</v>
      </c>
      <c r="V1610" s="3" t="str">
        <f t="shared" si="133"/>
        <v/>
      </c>
      <c r="W1610" s="3" t="e">
        <f t="shared" si="134"/>
        <v>#NUM!</v>
      </c>
      <c r="X1610" s="3" t="str">
        <f t="shared" si="135"/>
        <v/>
      </c>
    </row>
    <row r="1611" spans="14:24" ht="14.5" customHeight="1">
      <c r="N1611">
        <v>1608</v>
      </c>
      <c r="O1611" s="4">
        <v>30120</v>
      </c>
      <c r="P1611" s="3" t="s">
        <v>1990</v>
      </c>
      <c r="Q1611" s="3" t="s">
        <v>968</v>
      </c>
      <c r="R1611" s="3" t="s">
        <v>339</v>
      </c>
      <c r="S1611" s="3" t="s">
        <v>2733</v>
      </c>
      <c r="T1611" s="3" t="str">
        <f t="shared" si="132"/>
        <v>กุดจอกบัวใหญ่นครราชสีมา</v>
      </c>
      <c r="U1611" s="3" t="s">
        <v>2626</v>
      </c>
      <c r="V1611" s="3" t="str">
        <f t="shared" si="133"/>
        <v/>
      </c>
      <c r="W1611" s="3" t="e">
        <f t="shared" si="134"/>
        <v>#NUM!</v>
      </c>
      <c r="X1611" s="3" t="str">
        <f t="shared" si="135"/>
        <v/>
      </c>
    </row>
    <row r="1612" spans="14:24" ht="14.5" customHeight="1">
      <c r="N1612">
        <v>1609</v>
      </c>
      <c r="O1612" s="4">
        <v>30120</v>
      </c>
      <c r="P1612" s="3" t="s">
        <v>1898</v>
      </c>
      <c r="Q1612" s="3" t="s">
        <v>968</v>
      </c>
      <c r="R1612" s="3" t="s">
        <v>339</v>
      </c>
      <c r="S1612" s="3" t="s">
        <v>2733</v>
      </c>
      <c r="T1612" s="3" t="str">
        <f t="shared" si="132"/>
        <v>ด่านช้างบัวใหญ่นครราชสีมา</v>
      </c>
      <c r="U1612" s="3" t="s">
        <v>2626</v>
      </c>
      <c r="V1612" s="3" t="str">
        <f t="shared" si="133"/>
        <v/>
      </c>
      <c r="W1612" s="3" t="e">
        <f t="shared" si="134"/>
        <v>#NUM!</v>
      </c>
      <c r="X1612" s="3" t="str">
        <f t="shared" si="135"/>
        <v/>
      </c>
    </row>
    <row r="1613" spans="14:24" ht="14.5" customHeight="1">
      <c r="N1613">
        <v>1610</v>
      </c>
      <c r="O1613" s="4">
        <v>30120</v>
      </c>
      <c r="P1613" s="3" t="s">
        <v>2738</v>
      </c>
      <c r="Q1613" s="3" t="s">
        <v>968</v>
      </c>
      <c r="R1613" s="3" t="s">
        <v>339</v>
      </c>
      <c r="S1613" s="3" t="s">
        <v>2733</v>
      </c>
      <c r="T1613" s="3" t="str">
        <f t="shared" si="132"/>
        <v>ขุนทองบัวใหญ่นครราชสีมา</v>
      </c>
      <c r="U1613" s="3" t="s">
        <v>2626</v>
      </c>
      <c r="V1613" s="3" t="str">
        <f t="shared" si="133"/>
        <v/>
      </c>
      <c r="W1613" s="3" t="e">
        <f t="shared" si="134"/>
        <v>#NUM!</v>
      </c>
      <c r="X1613" s="3" t="str">
        <f t="shared" si="135"/>
        <v/>
      </c>
    </row>
    <row r="1614" spans="14:24" ht="14.5" customHeight="1">
      <c r="N1614">
        <v>1611</v>
      </c>
      <c r="O1614" s="4">
        <v>30120</v>
      </c>
      <c r="P1614" s="3" t="s">
        <v>2739</v>
      </c>
      <c r="Q1614" s="3" t="s">
        <v>968</v>
      </c>
      <c r="R1614" s="3" t="s">
        <v>339</v>
      </c>
      <c r="S1614" s="3" t="s">
        <v>2733</v>
      </c>
      <c r="T1614" s="3" t="str">
        <f t="shared" si="132"/>
        <v>หนองแจ้งใหญ่บัวใหญ่นครราชสีมา</v>
      </c>
      <c r="U1614" s="3" t="s">
        <v>2626</v>
      </c>
      <c r="V1614" s="3" t="str">
        <f t="shared" si="133"/>
        <v/>
      </c>
      <c r="W1614" s="3" t="e">
        <f t="shared" si="134"/>
        <v>#NUM!</v>
      </c>
      <c r="X1614" s="3" t="str">
        <f t="shared" si="135"/>
        <v/>
      </c>
    </row>
    <row r="1615" spans="14:24" ht="14.5" customHeight="1">
      <c r="N1615">
        <v>1612</v>
      </c>
      <c r="O1615" s="4">
        <v>30180</v>
      </c>
      <c r="P1615" s="3" t="s">
        <v>972</v>
      </c>
      <c r="Q1615" s="3" t="s">
        <v>972</v>
      </c>
      <c r="R1615" s="3" t="s">
        <v>339</v>
      </c>
      <c r="S1615" s="3" t="s">
        <v>2740</v>
      </c>
      <c r="T1615" s="3" t="str">
        <f t="shared" si="132"/>
        <v>ประทายประทายนครราชสีมา</v>
      </c>
      <c r="U1615" s="3" t="s">
        <v>2626</v>
      </c>
      <c r="V1615" s="3" t="str">
        <f t="shared" si="133"/>
        <v/>
      </c>
      <c r="W1615" s="3" t="e">
        <f t="shared" si="134"/>
        <v>#NUM!</v>
      </c>
      <c r="X1615" s="3" t="str">
        <f t="shared" si="135"/>
        <v/>
      </c>
    </row>
    <row r="1616" spans="14:24" ht="14.5" customHeight="1">
      <c r="N1616">
        <v>1613</v>
      </c>
      <c r="O1616" s="4">
        <v>30180</v>
      </c>
      <c r="P1616" s="3" t="s">
        <v>324</v>
      </c>
      <c r="Q1616" s="3" t="s">
        <v>972</v>
      </c>
      <c r="R1616" s="3" t="s">
        <v>339</v>
      </c>
      <c r="S1616" s="3" t="s">
        <v>2740</v>
      </c>
      <c r="T1616" s="3" t="str">
        <f t="shared" si="132"/>
        <v>กระทุ่มรายประทายนครราชสีมา</v>
      </c>
      <c r="U1616" s="3" t="s">
        <v>2626</v>
      </c>
      <c r="V1616" s="3" t="str">
        <f t="shared" si="133"/>
        <v/>
      </c>
      <c r="W1616" s="3" t="e">
        <f t="shared" si="134"/>
        <v>#NUM!</v>
      </c>
      <c r="X1616" s="3" t="str">
        <f t="shared" si="135"/>
        <v/>
      </c>
    </row>
    <row r="1617" spans="14:24" ht="14.5" customHeight="1">
      <c r="N1617">
        <v>1614</v>
      </c>
      <c r="O1617" s="4">
        <v>30180</v>
      </c>
      <c r="P1617" s="3" t="s">
        <v>2741</v>
      </c>
      <c r="Q1617" s="3" t="s">
        <v>972</v>
      </c>
      <c r="R1617" s="3" t="s">
        <v>339</v>
      </c>
      <c r="S1617" s="3" t="s">
        <v>2740</v>
      </c>
      <c r="T1617" s="3" t="str">
        <f t="shared" si="132"/>
        <v>วังไม้แดงประทายนครราชสีมา</v>
      </c>
      <c r="U1617" s="3" t="s">
        <v>2626</v>
      </c>
      <c r="V1617" s="3" t="str">
        <f t="shared" si="133"/>
        <v/>
      </c>
      <c r="W1617" s="3" t="e">
        <f t="shared" si="134"/>
        <v>#NUM!</v>
      </c>
      <c r="X1617" s="3" t="str">
        <f t="shared" si="135"/>
        <v/>
      </c>
    </row>
    <row r="1618" spans="14:24" ht="14.5" customHeight="1">
      <c r="N1618">
        <v>1615</v>
      </c>
      <c r="O1618" s="4">
        <v>30180</v>
      </c>
      <c r="P1618" s="3" t="s">
        <v>2742</v>
      </c>
      <c r="Q1618" s="3" t="s">
        <v>972</v>
      </c>
      <c r="R1618" s="3" t="s">
        <v>339</v>
      </c>
      <c r="S1618" s="3" t="s">
        <v>2740</v>
      </c>
      <c r="T1618" s="3" t="str">
        <f t="shared" si="132"/>
        <v>ตลาดไทรประทายนครราชสีมา</v>
      </c>
      <c r="U1618" s="3" t="s">
        <v>2626</v>
      </c>
      <c r="V1618" s="3" t="str">
        <f t="shared" si="133"/>
        <v/>
      </c>
      <c r="W1618" s="3" t="e">
        <f t="shared" si="134"/>
        <v>#NUM!</v>
      </c>
      <c r="X1618" s="3" t="str">
        <f t="shared" si="135"/>
        <v/>
      </c>
    </row>
    <row r="1619" spans="14:24" ht="14.5" customHeight="1">
      <c r="N1619">
        <v>1616</v>
      </c>
      <c r="O1619" s="4">
        <v>30180</v>
      </c>
      <c r="P1619" s="3" t="s">
        <v>2676</v>
      </c>
      <c r="Q1619" s="3" t="s">
        <v>972</v>
      </c>
      <c r="R1619" s="3" t="s">
        <v>339</v>
      </c>
      <c r="S1619" s="3" t="s">
        <v>2740</v>
      </c>
      <c r="T1619" s="3" t="str">
        <f t="shared" si="132"/>
        <v>หนองพลวงประทายนครราชสีมา</v>
      </c>
      <c r="U1619" s="3" t="s">
        <v>2626</v>
      </c>
      <c r="V1619" s="3" t="str">
        <f t="shared" si="133"/>
        <v/>
      </c>
      <c r="W1619" s="3" t="e">
        <f t="shared" si="134"/>
        <v>#NUM!</v>
      </c>
      <c r="X1619" s="3" t="str">
        <f t="shared" si="135"/>
        <v/>
      </c>
    </row>
    <row r="1620" spans="14:24" ht="14.5" customHeight="1">
      <c r="N1620">
        <v>1617</v>
      </c>
      <c r="O1620" s="4">
        <v>30180</v>
      </c>
      <c r="P1620" s="3" t="s">
        <v>2743</v>
      </c>
      <c r="Q1620" s="3" t="s">
        <v>972</v>
      </c>
      <c r="R1620" s="3" t="s">
        <v>339</v>
      </c>
      <c r="S1620" s="3" t="s">
        <v>2740</v>
      </c>
      <c r="T1620" s="3" t="str">
        <f t="shared" si="132"/>
        <v>หนองค่ายประทายนครราชสีมา</v>
      </c>
      <c r="U1620" s="3" t="s">
        <v>2626</v>
      </c>
      <c r="V1620" s="3" t="str">
        <f t="shared" si="133"/>
        <v/>
      </c>
      <c r="W1620" s="3" t="e">
        <f t="shared" si="134"/>
        <v>#NUM!</v>
      </c>
      <c r="X1620" s="3" t="str">
        <f t="shared" si="135"/>
        <v/>
      </c>
    </row>
    <row r="1621" spans="14:24" ht="14.5" customHeight="1">
      <c r="N1621">
        <v>1618</v>
      </c>
      <c r="O1621" s="4">
        <v>30180</v>
      </c>
      <c r="P1621" s="3" t="s">
        <v>2744</v>
      </c>
      <c r="Q1621" s="3" t="s">
        <v>972</v>
      </c>
      <c r="R1621" s="3" t="s">
        <v>339</v>
      </c>
      <c r="S1621" s="3" t="s">
        <v>2740</v>
      </c>
      <c r="T1621" s="3" t="str">
        <f t="shared" si="132"/>
        <v>หันห้วยทรายประทายนครราชสีมา</v>
      </c>
      <c r="U1621" s="3" t="s">
        <v>2626</v>
      </c>
      <c r="V1621" s="3" t="str">
        <f t="shared" si="133"/>
        <v/>
      </c>
      <c r="W1621" s="3" t="e">
        <f t="shared" si="134"/>
        <v>#NUM!</v>
      </c>
      <c r="X1621" s="3" t="str">
        <f t="shared" si="135"/>
        <v/>
      </c>
    </row>
    <row r="1622" spans="14:24" ht="14.5" customHeight="1">
      <c r="N1622">
        <v>1619</v>
      </c>
      <c r="O1622" s="4">
        <v>30180</v>
      </c>
      <c r="P1622" s="3" t="s">
        <v>2745</v>
      </c>
      <c r="Q1622" s="3" t="s">
        <v>972</v>
      </c>
      <c r="R1622" s="3" t="s">
        <v>339</v>
      </c>
      <c r="S1622" s="3" t="s">
        <v>2740</v>
      </c>
      <c r="T1622" s="3" t="str">
        <f t="shared" si="132"/>
        <v>ดอนมันประทายนครราชสีมา</v>
      </c>
      <c r="U1622" s="3" t="s">
        <v>2626</v>
      </c>
      <c r="V1622" s="3" t="str">
        <f t="shared" si="133"/>
        <v/>
      </c>
      <c r="W1622" s="3" t="e">
        <f t="shared" si="134"/>
        <v>#NUM!</v>
      </c>
      <c r="X1622" s="3" t="str">
        <f t="shared" si="135"/>
        <v/>
      </c>
    </row>
    <row r="1623" spans="14:24" ht="14.5" customHeight="1">
      <c r="N1623">
        <v>1620</v>
      </c>
      <c r="O1623" s="4">
        <v>30180</v>
      </c>
      <c r="P1623" s="3" t="s">
        <v>2746</v>
      </c>
      <c r="Q1623" s="3" t="s">
        <v>972</v>
      </c>
      <c r="R1623" s="3" t="s">
        <v>339</v>
      </c>
      <c r="S1623" s="3" t="s">
        <v>2740</v>
      </c>
      <c r="T1623" s="3" t="str">
        <f t="shared" si="132"/>
        <v>นางรำประทายนครราชสีมา</v>
      </c>
      <c r="U1623" s="3" t="s">
        <v>2626</v>
      </c>
      <c r="V1623" s="3" t="str">
        <f t="shared" si="133"/>
        <v/>
      </c>
      <c r="W1623" s="3" t="e">
        <f t="shared" si="134"/>
        <v>#NUM!</v>
      </c>
      <c r="X1623" s="3" t="str">
        <f t="shared" si="135"/>
        <v/>
      </c>
    </row>
    <row r="1624" spans="14:24" ht="14.5" customHeight="1">
      <c r="N1624">
        <v>1621</v>
      </c>
      <c r="O1624" s="4">
        <v>30180</v>
      </c>
      <c r="P1624" s="3" t="s">
        <v>2747</v>
      </c>
      <c r="Q1624" s="3" t="s">
        <v>972</v>
      </c>
      <c r="R1624" s="3" t="s">
        <v>339</v>
      </c>
      <c r="S1624" s="3" t="s">
        <v>2740</v>
      </c>
      <c r="T1624" s="3" t="str">
        <f t="shared" si="132"/>
        <v>โนนเพ็ดประทายนครราชสีมา</v>
      </c>
      <c r="U1624" s="3" t="s">
        <v>2626</v>
      </c>
      <c r="V1624" s="3" t="str">
        <f t="shared" si="133"/>
        <v/>
      </c>
      <c r="W1624" s="3" t="e">
        <f t="shared" si="134"/>
        <v>#NUM!</v>
      </c>
      <c r="X1624" s="3" t="str">
        <f t="shared" si="135"/>
        <v/>
      </c>
    </row>
    <row r="1625" spans="14:24" ht="14.5" customHeight="1">
      <c r="N1625">
        <v>1622</v>
      </c>
      <c r="O1625" s="4">
        <v>30180</v>
      </c>
      <c r="P1625" s="3" t="s">
        <v>2748</v>
      </c>
      <c r="Q1625" s="3" t="s">
        <v>972</v>
      </c>
      <c r="R1625" s="3" t="s">
        <v>339</v>
      </c>
      <c r="S1625" s="3" t="s">
        <v>2740</v>
      </c>
      <c r="T1625" s="3" t="str">
        <f t="shared" si="132"/>
        <v>ทุ่งสว่างประทายนครราชสีมา</v>
      </c>
      <c r="U1625" s="3" t="s">
        <v>2626</v>
      </c>
      <c r="V1625" s="3" t="str">
        <f t="shared" si="133"/>
        <v/>
      </c>
      <c r="W1625" s="3" t="e">
        <f t="shared" si="134"/>
        <v>#NUM!</v>
      </c>
      <c r="X1625" s="3" t="str">
        <f t="shared" si="135"/>
        <v/>
      </c>
    </row>
    <row r="1626" spans="14:24" ht="14.5" customHeight="1">
      <c r="N1626">
        <v>1623</v>
      </c>
      <c r="O1626" s="4">
        <v>30180</v>
      </c>
      <c r="P1626" s="3" t="s">
        <v>2749</v>
      </c>
      <c r="Q1626" s="3" t="s">
        <v>972</v>
      </c>
      <c r="R1626" s="3" t="s">
        <v>339</v>
      </c>
      <c r="S1626" s="3" t="s">
        <v>2740</v>
      </c>
      <c r="T1626" s="3" t="str">
        <f t="shared" si="132"/>
        <v>โคกกลางประทายนครราชสีมา</v>
      </c>
      <c r="U1626" s="3" t="s">
        <v>2626</v>
      </c>
      <c r="V1626" s="3" t="str">
        <f t="shared" si="133"/>
        <v/>
      </c>
      <c r="W1626" s="3" t="e">
        <f t="shared" si="134"/>
        <v>#NUM!</v>
      </c>
      <c r="X1626" s="3" t="str">
        <f t="shared" si="135"/>
        <v/>
      </c>
    </row>
    <row r="1627" spans="14:24" ht="14.5" customHeight="1">
      <c r="N1627">
        <v>1624</v>
      </c>
      <c r="O1627" s="4">
        <v>30180</v>
      </c>
      <c r="P1627" s="3" t="s">
        <v>2750</v>
      </c>
      <c r="Q1627" s="3" t="s">
        <v>972</v>
      </c>
      <c r="R1627" s="3" t="s">
        <v>339</v>
      </c>
      <c r="S1627" s="3" t="s">
        <v>2740</v>
      </c>
      <c r="T1627" s="3" t="str">
        <f t="shared" si="132"/>
        <v>เมืองโดนประทายนครราชสีมา</v>
      </c>
      <c r="U1627" s="3" t="s">
        <v>2626</v>
      </c>
      <c r="V1627" s="3" t="str">
        <f t="shared" si="133"/>
        <v/>
      </c>
      <c r="W1627" s="3" t="e">
        <f t="shared" si="134"/>
        <v>#NUM!</v>
      </c>
      <c r="X1627" s="3" t="str">
        <f t="shared" si="135"/>
        <v/>
      </c>
    </row>
    <row r="1628" spans="14:24" ht="14.5" customHeight="1">
      <c r="N1628">
        <v>1625</v>
      </c>
      <c r="O1628" s="4">
        <v>30150</v>
      </c>
      <c r="P1628" s="3" t="s">
        <v>2751</v>
      </c>
      <c r="Q1628" s="3" t="s">
        <v>974</v>
      </c>
      <c r="R1628" s="3" t="s">
        <v>339</v>
      </c>
      <c r="S1628" s="3" t="s">
        <v>2752</v>
      </c>
      <c r="T1628" s="3" t="str">
        <f t="shared" si="132"/>
        <v>เมืองปักปักธงชัยนครราชสีมา</v>
      </c>
      <c r="U1628" s="3" t="s">
        <v>2626</v>
      </c>
      <c r="V1628" s="3" t="str">
        <f t="shared" si="133"/>
        <v/>
      </c>
      <c r="W1628" s="3" t="e">
        <f t="shared" si="134"/>
        <v>#NUM!</v>
      </c>
      <c r="X1628" s="3" t="str">
        <f t="shared" si="135"/>
        <v/>
      </c>
    </row>
    <row r="1629" spans="14:24" ht="14.5" customHeight="1">
      <c r="N1629">
        <v>1626</v>
      </c>
      <c r="O1629" s="4">
        <v>30150</v>
      </c>
      <c r="P1629" s="3" t="s">
        <v>2753</v>
      </c>
      <c r="Q1629" s="3" t="s">
        <v>974</v>
      </c>
      <c r="R1629" s="3" t="s">
        <v>339</v>
      </c>
      <c r="S1629" s="3" t="s">
        <v>2752</v>
      </c>
      <c r="T1629" s="3" t="str">
        <f t="shared" si="132"/>
        <v>ตะคุปักธงชัยนครราชสีมา</v>
      </c>
      <c r="U1629" s="3" t="s">
        <v>2626</v>
      </c>
      <c r="V1629" s="3" t="str">
        <f t="shared" si="133"/>
        <v/>
      </c>
      <c r="W1629" s="3" t="e">
        <f t="shared" si="134"/>
        <v>#NUM!</v>
      </c>
      <c r="X1629" s="3" t="str">
        <f t="shared" si="135"/>
        <v/>
      </c>
    </row>
    <row r="1630" spans="14:24" ht="14.5" customHeight="1">
      <c r="N1630">
        <v>1627</v>
      </c>
      <c r="O1630" s="4">
        <v>30150</v>
      </c>
      <c r="P1630" s="3" t="s">
        <v>2540</v>
      </c>
      <c r="Q1630" s="3" t="s">
        <v>974</v>
      </c>
      <c r="R1630" s="3" t="s">
        <v>339</v>
      </c>
      <c r="S1630" s="3" t="s">
        <v>2752</v>
      </c>
      <c r="T1630" s="3" t="str">
        <f t="shared" si="132"/>
        <v>โคกไทยปักธงชัยนครราชสีมา</v>
      </c>
      <c r="U1630" s="3" t="s">
        <v>2626</v>
      </c>
      <c r="V1630" s="3" t="str">
        <f t="shared" si="133"/>
        <v/>
      </c>
      <c r="W1630" s="3" t="e">
        <f t="shared" si="134"/>
        <v>#NUM!</v>
      </c>
      <c r="X1630" s="3" t="str">
        <f t="shared" si="135"/>
        <v/>
      </c>
    </row>
    <row r="1631" spans="14:24" ht="14.5" customHeight="1">
      <c r="N1631">
        <v>1628</v>
      </c>
      <c r="O1631" s="4">
        <v>30150</v>
      </c>
      <c r="P1631" s="3" t="s">
        <v>808</v>
      </c>
      <c r="Q1631" s="3" t="s">
        <v>974</v>
      </c>
      <c r="R1631" s="3" t="s">
        <v>339</v>
      </c>
      <c r="S1631" s="3" t="s">
        <v>2752</v>
      </c>
      <c r="T1631" s="3" t="str">
        <f t="shared" si="132"/>
        <v>สำโรงปักธงชัยนครราชสีมา</v>
      </c>
      <c r="U1631" s="3" t="s">
        <v>2626</v>
      </c>
      <c r="V1631" s="3" t="str">
        <f t="shared" si="133"/>
        <v/>
      </c>
      <c r="W1631" s="3" t="e">
        <f t="shared" si="134"/>
        <v>#NUM!</v>
      </c>
      <c r="X1631" s="3" t="str">
        <f t="shared" si="135"/>
        <v/>
      </c>
    </row>
    <row r="1632" spans="14:24" ht="14.5" customHeight="1">
      <c r="N1632">
        <v>1629</v>
      </c>
      <c r="O1632" s="4">
        <v>30150</v>
      </c>
      <c r="P1632" s="3" t="s">
        <v>2754</v>
      </c>
      <c r="Q1632" s="3" t="s">
        <v>974</v>
      </c>
      <c r="R1632" s="3" t="s">
        <v>339</v>
      </c>
      <c r="S1632" s="3" t="s">
        <v>2752</v>
      </c>
      <c r="T1632" s="3" t="str">
        <f t="shared" si="132"/>
        <v>ตะขบปักธงชัยนครราชสีมา</v>
      </c>
      <c r="U1632" s="3" t="s">
        <v>2626</v>
      </c>
      <c r="V1632" s="3" t="str">
        <f t="shared" si="133"/>
        <v/>
      </c>
      <c r="W1632" s="3" t="e">
        <f t="shared" si="134"/>
        <v>#NUM!</v>
      </c>
      <c r="X1632" s="3" t="str">
        <f t="shared" si="135"/>
        <v/>
      </c>
    </row>
    <row r="1633" spans="14:24" ht="14.5" customHeight="1">
      <c r="N1633">
        <v>1630</v>
      </c>
      <c r="O1633" s="4">
        <v>30150</v>
      </c>
      <c r="P1633" s="3" t="s">
        <v>2755</v>
      </c>
      <c r="Q1633" s="3" t="s">
        <v>974</v>
      </c>
      <c r="R1633" s="3" t="s">
        <v>339</v>
      </c>
      <c r="S1633" s="3" t="s">
        <v>2752</v>
      </c>
      <c r="T1633" s="3" t="str">
        <f t="shared" si="132"/>
        <v>นกออกปักธงชัยนครราชสีมา</v>
      </c>
      <c r="U1633" s="3" t="s">
        <v>2626</v>
      </c>
      <c r="V1633" s="3" t="str">
        <f t="shared" si="133"/>
        <v/>
      </c>
      <c r="W1633" s="3" t="e">
        <f t="shared" si="134"/>
        <v>#NUM!</v>
      </c>
      <c r="X1633" s="3" t="str">
        <f t="shared" si="135"/>
        <v/>
      </c>
    </row>
    <row r="1634" spans="14:24" ht="14.5" customHeight="1">
      <c r="N1634">
        <v>1631</v>
      </c>
      <c r="O1634" s="4">
        <v>30150</v>
      </c>
      <c r="P1634" s="3" t="s">
        <v>2756</v>
      </c>
      <c r="Q1634" s="3" t="s">
        <v>974</v>
      </c>
      <c r="R1634" s="3" t="s">
        <v>339</v>
      </c>
      <c r="S1634" s="3" t="s">
        <v>2752</v>
      </c>
      <c r="T1634" s="3" t="str">
        <f t="shared" si="132"/>
        <v>ดอนปักธงชัยนครราชสีมา</v>
      </c>
      <c r="U1634" s="3" t="s">
        <v>2626</v>
      </c>
      <c r="V1634" s="3" t="str">
        <f t="shared" si="133"/>
        <v/>
      </c>
      <c r="W1634" s="3" t="e">
        <f t="shared" si="134"/>
        <v>#NUM!</v>
      </c>
      <c r="X1634" s="3" t="str">
        <f t="shared" si="135"/>
        <v/>
      </c>
    </row>
    <row r="1635" spans="14:24" ht="14.5" customHeight="1">
      <c r="N1635">
        <v>1632</v>
      </c>
      <c r="O1635" s="4">
        <v>30150</v>
      </c>
      <c r="P1635" s="3" t="s">
        <v>2757</v>
      </c>
      <c r="Q1635" s="3" t="s">
        <v>974</v>
      </c>
      <c r="R1635" s="3" t="s">
        <v>339</v>
      </c>
      <c r="S1635" s="3" t="s">
        <v>2752</v>
      </c>
      <c r="T1635" s="3" t="str">
        <f t="shared" si="132"/>
        <v>ตูมปักธงชัยนครราชสีมา</v>
      </c>
      <c r="U1635" s="3" t="s">
        <v>2626</v>
      </c>
      <c r="V1635" s="3" t="str">
        <f t="shared" si="133"/>
        <v/>
      </c>
      <c r="W1635" s="3" t="e">
        <f t="shared" si="134"/>
        <v>#NUM!</v>
      </c>
      <c r="X1635" s="3" t="str">
        <f t="shared" si="135"/>
        <v/>
      </c>
    </row>
    <row r="1636" spans="14:24" ht="14.5" customHeight="1">
      <c r="N1636">
        <v>1633</v>
      </c>
      <c r="O1636" s="4">
        <v>30150</v>
      </c>
      <c r="P1636" s="3" t="s">
        <v>2758</v>
      </c>
      <c r="Q1636" s="3" t="s">
        <v>974</v>
      </c>
      <c r="R1636" s="3" t="s">
        <v>339</v>
      </c>
      <c r="S1636" s="3" t="s">
        <v>2752</v>
      </c>
      <c r="T1636" s="3" t="str">
        <f t="shared" si="132"/>
        <v>งิ้วปักธงชัยนครราชสีมา</v>
      </c>
      <c r="U1636" s="3" t="s">
        <v>2626</v>
      </c>
      <c r="V1636" s="3" t="str">
        <f t="shared" si="133"/>
        <v/>
      </c>
      <c r="W1636" s="3" t="e">
        <f t="shared" si="134"/>
        <v>#NUM!</v>
      </c>
      <c r="X1636" s="3" t="str">
        <f t="shared" si="135"/>
        <v/>
      </c>
    </row>
    <row r="1637" spans="14:24" ht="14.5" customHeight="1">
      <c r="N1637">
        <v>1634</v>
      </c>
      <c r="O1637" s="4">
        <v>30150</v>
      </c>
      <c r="P1637" s="3" t="s">
        <v>2759</v>
      </c>
      <c r="Q1637" s="3" t="s">
        <v>974</v>
      </c>
      <c r="R1637" s="3" t="s">
        <v>339</v>
      </c>
      <c r="S1637" s="3" t="s">
        <v>2752</v>
      </c>
      <c r="T1637" s="3" t="str">
        <f t="shared" si="132"/>
        <v>สะแกราชปักธงชัยนครราชสีมา</v>
      </c>
      <c r="U1637" s="3" t="s">
        <v>2626</v>
      </c>
      <c r="V1637" s="3" t="str">
        <f t="shared" si="133"/>
        <v/>
      </c>
      <c r="W1637" s="3" t="e">
        <f t="shared" si="134"/>
        <v>#NUM!</v>
      </c>
      <c r="X1637" s="3" t="str">
        <f t="shared" si="135"/>
        <v/>
      </c>
    </row>
    <row r="1638" spans="14:24" ht="14.5" customHeight="1">
      <c r="N1638">
        <v>1635</v>
      </c>
      <c r="O1638" s="4">
        <v>30150</v>
      </c>
      <c r="P1638" s="3" t="s">
        <v>2760</v>
      </c>
      <c r="Q1638" s="3" t="s">
        <v>974</v>
      </c>
      <c r="R1638" s="3" t="s">
        <v>339</v>
      </c>
      <c r="S1638" s="3" t="s">
        <v>2752</v>
      </c>
      <c r="T1638" s="3" t="str">
        <f t="shared" si="132"/>
        <v>ลำนางแก้วปักธงชัยนครราชสีมา</v>
      </c>
      <c r="U1638" s="3" t="s">
        <v>2626</v>
      </c>
      <c r="V1638" s="3" t="str">
        <f t="shared" si="133"/>
        <v/>
      </c>
      <c r="W1638" s="3" t="e">
        <f t="shared" si="134"/>
        <v>#NUM!</v>
      </c>
      <c r="X1638" s="3" t="str">
        <f t="shared" si="135"/>
        <v/>
      </c>
    </row>
    <row r="1639" spans="14:24" ht="14.5" customHeight="1">
      <c r="N1639">
        <v>1636</v>
      </c>
      <c r="O1639" s="4">
        <v>30150</v>
      </c>
      <c r="P1639" s="3" t="s">
        <v>1682</v>
      </c>
      <c r="Q1639" s="3" t="s">
        <v>974</v>
      </c>
      <c r="R1639" s="3" t="s">
        <v>339</v>
      </c>
      <c r="S1639" s="3" t="s">
        <v>2752</v>
      </c>
      <c r="T1639" s="3" t="str">
        <f t="shared" si="132"/>
        <v>ภูหลวงปักธงชัยนครราชสีมา</v>
      </c>
      <c r="U1639" s="3" t="s">
        <v>2626</v>
      </c>
      <c r="V1639" s="3" t="str">
        <f t="shared" si="133"/>
        <v/>
      </c>
      <c r="W1639" s="3" t="e">
        <f t="shared" si="134"/>
        <v>#NUM!</v>
      </c>
      <c r="X1639" s="3" t="str">
        <f t="shared" si="135"/>
        <v/>
      </c>
    </row>
    <row r="1640" spans="14:24" ht="14.5" customHeight="1">
      <c r="N1640">
        <v>1637</v>
      </c>
      <c r="O1640" s="4">
        <v>30150</v>
      </c>
      <c r="P1640" s="3" t="s">
        <v>2761</v>
      </c>
      <c r="Q1640" s="3" t="s">
        <v>974</v>
      </c>
      <c r="R1640" s="3" t="s">
        <v>339</v>
      </c>
      <c r="S1640" s="3" t="s">
        <v>2752</v>
      </c>
      <c r="T1640" s="3" t="str">
        <f t="shared" si="132"/>
        <v>ธงชัยเหนือปักธงชัยนครราชสีมา</v>
      </c>
      <c r="U1640" s="3" t="s">
        <v>2626</v>
      </c>
      <c r="V1640" s="3" t="str">
        <f t="shared" si="133"/>
        <v/>
      </c>
      <c r="W1640" s="3" t="e">
        <f t="shared" si="134"/>
        <v>#NUM!</v>
      </c>
      <c r="X1640" s="3" t="str">
        <f t="shared" si="135"/>
        <v/>
      </c>
    </row>
    <row r="1641" spans="14:24" ht="14.5" customHeight="1">
      <c r="N1641">
        <v>1638</v>
      </c>
      <c r="O1641" s="4">
        <v>30150</v>
      </c>
      <c r="P1641" s="3" t="s">
        <v>2762</v>
      </c>
      <c r="Q1641" s="3" t="s">
        <v>974</v>
      </c>
      <c r="R1641" s="3" t="s">
        <v>339</v>
      </c>
      <c r="S1641" s="3" t="s">
        <v>2752</v>
      </c>
      <c r="T1641" s="3" t="str">
        <f t="shared" si="132"/>
        <v>สุขเกษมปักธงชัยนครราชสีมา</v>
      </c>
      <c r="U1641" s="3" t="s">
        <v>2626</v>
      </c>
      <c r="V1641" s="3" t="str">
        <f t="shared" si="133"/>
        <v/>
      </c>
      <c r="W1641" s="3" t="e">
        <f t="shared" si="134"/>
        <v>#NUM!</v>
      </c>
      <c r="X1641" s="3" t="str">
        <f t="shared" si="135"/>
        <v/>
      </c>
    </row>
    <row r="1642" spans="14:24" ht="14.5" customHeight="1">
      <c r="N1642">
        <v>1639</v>
      </c>
      <c r="O1642" s="4">
        <v>30150</v>
      </c>
      <c r="P1642" s="3" t="s">
        <v>2763</v>
      </c>
      <c r="Q1642" s="3" t="s">
        <v>974</v>
      </c>
      <c r="R1642" s="3" t="s">
        <v>339</v>
      </c>
      <c r="S1642" s="3" t="s">
        <v>2752</v>
      </c>
      <c r="T1642" s="3" t="str">
        <f t="shared" si="132"/>
        <v>เกษมทรัพย์ปักธงชัยนครราชสีมา</v>
      </c>
      <c r="U1642" s="3" t="s">
        <v>2626</v>
      </c>
      <c r="V1642" s="3" t="str">
        <f t="shared" si="133"/>
        <v/>
      </c>
      <c r="W1642" s="3" t="e">
        <f t="shared" si="134"/>
        <v>#NUM!</v>
      </c>
      <c r="X1642" s="3" t="str">
        <f t="shared" si="135"/>
        <v/>
      </c>
    </row>
    <row r="1643" spans="14:24" ht="14.5" customHeight="1">
      <c r="N1643">
        <v>1640</v>
      </c>
      <c r="O1643" s="4">
        <v>30150</v>
      </c>
      <c r="P1643" s="3" t="s">
        <v>2764</v>
      </c>
      <c r="Q1643" s="3" t="s">
        <v>974</v>
      </c>
      <c r="R1643" s="3" t="s">
        <v>339</v>
      </c>
      <c r="S1643" s="3" t="s">
        <v>2752</v>
      </c>
      <c r="T1643" s="3" t="str">
        <f t="shared" si="132"/>
        <v>บ่อปลาทองปักธงชัยนครราชสีมา</v>
      </c>
      <c r="U1643" s="3" t="s">
        <v>2626</v>
      </c>
      <c r="V1643" s="3" t="str">
        <f t="shared" si="133"/>
        <v/>
      </c>
      <c r="W1643" s="3" t="e">
        <f t="shared" si="134"/>
        <v>#NUM!</v>
      </c>
      <c r="X1643" s="3" t="str">
        <f t="shared" si="135"/>
        <v/>
      </c>
    </row>
    <row r="1644" spans="14:24" ht="14.5" customHeight="1">
      <c r="N1644">
        <v>1641</v>
      </c>
      <c r="O1644" s="4">
        <v>30110</v>
      </c>
      <c r="P1644" s="3" t="s">
        <v>1895</v>
      </c>
      <c r="Q1644" s="3" t="s">
        <v>982</v>
      </c>
      <c r="R1644" s="3" t="s">
        <v>339</v>
      </c>
      <c r="S1644" s="3" t="s">
        <v>2765</v>
      </c>
      <c r="T1644" s="3" t="str">
        <f t="shared" si="132"/>
        <v>ในเมืองพิมายนครราชสีมา</v>
      </c>
      <c r="U1644" s="3" t="s">
        <v>2626</v>
      </c>
      <c r="V1644" s="3" t="str">
        <f t="shared" si="133"/>
        <v/>
      </c>
      <c r="W1644" s="3" t="e">
        <f t="shared" si="134"/>
        <v>#NUM!</v>
      </c>
      <c r="X1644" s="3" t="str">
        <f t="shared" si="135"/>
        <v/>
      </c>
    </row>
    <row r="1645" spans="14:24" ht="14.5" customHeight="1">
      <c r="N1645">
        <v>1642</v>
      </c>
      <c r="O1645" s="4">
        <v>30110</v>
      </c>
      <c r="P1645" s="3" t="s">
        <v>2766</v>
      </c>
      <c r="Q1645" s="3" t="s">
        <v>982</v>
      </c>
      <c r="R1645" s="3" t="s">
        <v>339</v>
      </c>
      <c r="S1645" s="3" t="s">
        <v>2765</v>
      </c>
      <c r="T1645" s="3" t="str">
        <f t="shared" si="132"/>
        <v>สัมฤทธิ์พิมายนครราชสีมา</v>
      </c>
      <c r="U1645" s="3" t="s">
        <v>2626</v>
      </c>
      <c r="V1645" s="3" t="str">
        <f t="shared" si="133"/>
        <v/>
      </c>
      <c r="W1645" s="3" t="e">
        <f t="shared" si="134"/>
        <v>#NUM!</v>
      </c>
      <c r="X1645" s="3" t="str">
        <f t="shared" si="135"/>
        <v/>
      </c>
    </row>
    <row r="1646" spans="14:24" ht="14.5" customHeight="1">
      <c r="N1646">
        <v>1643</v>
      </c>
      <c r="O1646" s="4">
        <v>30110</v>
      </c>
      <c r="P1646" s="3" t="s">
        <v>2767</v>
      </c>
      <c r="Q1646" s="3" t="s">
        <v>982</v>
      </c>
      <c r="R1646" s="3" t="s">
        <v>339</v>
      </c>
      <c r="S1646" s="3" t="s">
        <v>2765</v>
      </c>
      <c r="T1646" s="3" t="str">
        <f t="shared" si="132"/>
        <v>โบสถ์พิมายนครราชสีมา</v>
      </c>
      <c r="U1646" s="3" t="s">
        <v>2626</v>
      </c>
      <c r="V1646" s="3" t="str">
        <f t="shared" si="133"/>
        <v/>
      </c>
      <c r="W1646" s="3" t="e">
        <f t="shared" si="134"/>
        <v>#NUM!</v>
      </c>
      <c r="X1646" s="3" t="str">
        <f t="shared" si="135"/>
        <v/>
      </c>
    </row>
    <row r="1647" spans="14:24" ht="14.5" customHeight="1">
      <c r="N1647">
        <v>1644</v>
      </c>
      <c r="O1647" s="4">
        <v>30110</v>
      </c>
      <c r="P1647" s="3" t="s">
        <v>2768</v>
      </c>
      <c r="Q1647" s="3" t="s">
        <v>982</v>
      </c>
      <c r="R1647" s="3" t="s">
        <v>339</v>
      </c>
      <c r="S1647" s="3" t="s">
        <v>2765</v>
      </c>
      <c r="T1647" s="3" t="str">
        <f t="shared" si="132"/>
        <v>กระเบื้องใหญ่พิมายนครราชสีมา</v>
      </c>
      <c r="U1647" s="3" t="s">
        <v>2626</v>
      </c>
      <c r="V1647" s="3" t="str">
        <f t="shared" si="133"/>
        <v/>
      </c>
      <c r="W1647" s="3" t="e">
        <f t="shared" si="134"/>
        <v>#NUM!</v>
      </c>
      <c r="X1647" s="3" t="str">
        <f t="shared" si="135"/>
        <v/>
      </c>
    </row>
    <row r="1648" spans="14:24" ht="14.5" customHeight="1">
      <c r="N1648">
        <v>1645</v>
      </c>
      <c r="O1648" s="4">
        <v>30110</v>
      </c>
      <c r="P1648" s="3" t="s">
        <v>1102</v>
      </c>
      <c r="Q1648" s="3" t="s">
        <v>982</v>
      </c>
      <c r="R1648" s="3" t="s">
        <v>339</v>
      </c>
      <c r="S1648" s="3" t="s">
        <v>2765</v>
      </c>
      <c r="T1648" s="3" t="str">
        <f t="shared" si="132"/>
        <v>ท่าหลวงพิมายนครราชสีมา</v>
      </c>
      <c r="U1648" s="3" t="s">
        <v>2626</v>
      </c>
      <c r="V1648" s="3" t="str">
        <f t="shared" si="133"/>
        <v/>
      </c>
      <c r="W1648" s="3" t="e">
        <f t="shared" si="134"/>
        <v>#NUM!</v>
      </c>
      <c r="X1648" s="3" t="str">
        <f t="shared" si="135"/>
        <v/>
      </c>
    </row>
    <row r="1649" spans="14:24" ht="14.5" customHeight="1">
      <c r="N1649">
        <v>1646</v>
      </c>
      <c r="O1649" s="4">
        <v>30110</v>
      </c>
      <c r="P1649" s="3" t="s">
        <v>2769</v>
      </c>
      <c r="Q1649" s="3" t="s">
        <v>982</v>
      </c>
      <c r="R1649" s="3" t="s">
        <v>339</v>
      </c>
      <c r="S1649" s="3" t="s">
        <v>2765</v>
      </c>
      <c r="T1649" s="3" t="str">
        <f t="shared" si="132"/>
        <v>รังกาใหญ่พิมายนครราชสีมา</v>
      </c>
      <c r="U1649" s="3" t="s">
        <v>2626</v>
      </c>
      <c r="V1649" s="3" t="str">
        <f t="shared" si="133"/>
        <v/>
      </c>
      <c r="W1649" s="3" t="e">
        <f t="shared" si="134"/>
        <v>#NUM!</v>
      </c>
      <c r="X1649" s="3" t="str">
        <f t="shared" si="135"/>
        <v/>
      </c>
    </row>
    <row r="1650" spans="14:24" ht="14.5" customHeight="1">
      <c r="N1650">
        <v>1647</v>
      </c>
      <c r="O1650" s="4">
        <v>30110</v>
      </c>
      <c r="P1650" s="3" t="s">
        <v>2770</v>
      </c>
      <c r="Q1650" s="3" t="s">
        <v>982</v>
      </c>
      <c r="R1650" s="3" t="s">
        <v>339</v>
      </c>
      <c r="S1650" s="3" t="s">
        <v>2765</v>
      </c>
      <c r="T1650" s="3" t="str">
        <f t="shared" si="132"/>
        <v>ชีวานพิมายนครราชสีมา</v>
      </c>
      <c r="U1650" s="3" t="s">
        <v>2626</v>
      </c>
      <c r="V1650" s="3" t="str">
        <f t="shared" si="133"/>
        <v/>
      </c>
      <c r="W1650" s="3" t="e">
        <f t="shared" si="134"/>
        <v>#NUM!</v>
      </c>
      <c r="X1650" s="3" t="str">
        <f t="shared" si="135"/>
        <v/>
      </c>
    </row>
    <row r="1651" spans="14:24" ht="14.5" customHeight="1">
      <c r="N1651">
        <v>1648</v>
      </c>
      <c r="O1651" s="4">
        <v>30110</v>
      </c>
      <c r="P1651" s="3" t="s">
        <v>1611</v>
      </c>
      <c r="Q1651" s="3" t="s">
        <v>982</v>
      </c>
      <c r="R1651" s="3" t="s">
        <v>339</v>
      </c>
      <c r="S1651" s="3" t="s">
        <v>2765</v>
      </c>
      <c r="T1651" s="3" t="str">
        <f t="shared" si="132"/>
        <v>นิคมสร้างตนเองพิมายนครราชสีมา</v>
      </c>
      <c r="U1651" s="3" t="s">
        <v>2626</v>
      </c>
      <c r="V1651" s="3" t="str">
        <f t="shared" si="133"/>
        <v/>
      </c>
      <c r="W1651" s="3" t="e">
        <f t="shared" si="134"/>
        <v>#NUM!</v>
      </c>
      <c r="X1651" s="3" t="str">
        <f t="shared" si="135"/>
        <v/>
      </c>
    </row>
    <row r="1652" spans="14:24" ht="14.5" customHeight="1">
      <c r="N1652">
        <v>1649</v>
      </c>
      <c r="O1652" s="4">
        <v>30110</v>
      </c>
      <c r="P1652" s="3" t="s">
        <v>2771</v>
      </c>
      <c r="Q1652" s="3" t="s">
        <v>982</v>
      </c>
      <c r="R1652" s="3" t="s">
        <v>339</v>
      </c>
      <c r="S1652" s="3" t="s">
        <v>2765</v>
      </c>
      <c r="T1652" s="3" t="str">
        <f t="shared" si="132"/>
        <v>กระชอนพิมายนครราชสีมา</v>
      </c>
      <c r="U1652" s="3" t="s">
        <v>2626</v>
      </c>
      <c r="V1652" s="3" t="str">
        <f t="shared" si="133"/>
        <v/>
      </c>
      <c r="W1652" s="3" t="e">
        <f t="shared" si="134"/>
        <v>#NUM!</v>
      </c>
      <c r="X1652" s="3" t="str">
        <f t="shared" si="135"/>
        <v/>
      </c>
    </row>
    <row r="1653" spans="14:24" ht="14.5" customHeight="1">
      <c r="N1653">
        <v>1650</v>
      </c>
      <c r="O1653" s="4">
        <v>30110</v>
      </c>
      <c r="P1653" s="3" t="s">
        <v>2772</v>
      </c>
      <c r="Q1653" s="3" t="s">
        <v>982</v>
      </c>
      <c r="R1653" s="3" t="s">
        <v>339</v>
      </c>
      <c r="S1653" s="3" t="s">
        <v>2765</v>
      </c>
      <c r="T1653" s="3" t="str">
        <f t="shared" si="132"/>
        <v>ดงใหญ่พิมายนครราชสีมา</v>
      </c>
      <c r="U1653" s="3" t="s">
        <v>2626</v>
      </c>
      <c r="V1653" s="3" t="str">
        <f t="shared" si="133"/>
        <v/>
      </c>
      <c r="W1653" s="3" t="e">
        <f t="shared" si="134"/>
        <v>#NUM!</v>
      </c>
      <c r="X1653" s="3" t="str">
        <f t="shared" si="135"/>
        <v/>
      </c>
    </row>
    <row r="1654" spans="14:24" ht="14.5" customHeight="1">
      <c r="N1654">
        <v>1651</v>
      </c>
      <c r="O1654" s="4">
        <v>30110</v>
      </c>
      <c r="P1654" s="3" t="s">
        <v>2773</v>
      </c>
      <c r="Q1654" s="3" t="s">
        <v>982</v>
      </c>
      <c r="R1654" s="3" t="s">
        <v>339</v>
      </c>
      <c r="S1654" s="3" t="s">
        <v>2765</v>
      </c>
      <c r="T1654" s="3" t="str">
        <f t="shared" si="132"/>
        <v>ธารละหลอดพิมายนครราชสีมา</v>
      </c>
      <c r="U1654" s="3" t="s">
        <v>2626</v>
      </c>
      <c r="V1654" s="3" t="str">
        <f t="shared" si="133"/>
        <v/>
      </c>
      <c r="W1654" s="3" t="e">
        <f t="shared" si="134"/>
        <v>#NUM!</v>
      </c>
      <c r="X1654" s="3" t="str">
        <f t="shared" si="135"/>
        <v/>
      </c>
    </row>
    <row r="1655" spans="14:24" ht="14.5" customHeight="1">
      <c r="N1655">
        <v>1652</v>
      </c>
      <c r="O1655" s="4">
        <v>30110</v>
      </c>
      <c r="P1655" s="3" t="s">
        <v>2630</v>
      </c>
      <c r="Q1655" s="3" t="s">
        <v>982</v>
      </c>
      <c r="R1655" s="3" t="s">
        <v>339</v>
      </c>
      <c r="S1655" s="3" t="s">
        <v>2765</v>
      </c>
      <c r="T1655" s="3" t="str">
        <f t="shared" si="132"/>
        <v>หนองระเวียงพิมายนครราชสีมา</v>
      </c>
      <c r="U1655" s="3" t="s">
        <v>2626</v>
      </c>
      <c r="V1655" s="3" t="str">
        <f t="shared" si="133"/>
        <v/>
      </c>
      <c r="W1655" s="3" t="e">
        <f t="shared" si="134"/>
        <v>#NUM!</v>
      </c>
      <c r="X1655" s="3" t="str">
        <f t="shared" si="135"/>
        <v/>
      </c>
    </row>
    <row r="1656" spans="14:24" ht="14.5" customHeight="1">
      <c r="N1656">
        <v>1653</v>
      </c>
      <c r="O1656" s="4">
        <v>30240</v>
      </c>
      <c r="P1656" s="3" t="s">
        <v>1004</v>
      </c>
      <c r="Q1656" s="3" t="s">
        <v>1004</v>
      </c>
      <c r="R1656" s="3" t="s">
        <v>339</v>
      </c>
      <c r="S1656" s="3" t="s">
        <v>2774</v>
      </c>
      <c r="T1656" s="3" t="str">
        <f t="shared" si="132"/>
        <v>ห้วยแถลงห้วยแถลงนครราชสีมา</v>
      </c>
      <c r="U1656" s="3" t="s">
        <v>2626</v>
      </c>
      <c r="V1656" s="3" t="str">
        <f t="shared" si="133"/>
        <v/>
      </c>
      <c r="W1656" s="3" t="e">
        <f t="shared" si="134"/>
        <v>#NUM!</v>
      </c>
      <c r="X1656" s="3" t="str">
        <f t="shared" si="135"/>
        <v/>
      </c>
    </row>
    <row r="1657" spans="14:24" ht="14.5" customHeight="1">
      <c r="N1657">
        <v>1654</v>
      </c>
      <c r="O1657" s="4">
        <v>30240</v>
      </c>
      <c r="P1657" s="3" t="s">
        <v>2775</v>
      </c>
      <c r="Q1657" s="3" t="s">
        <v>1004</v>
      </c>
      <c r="R1657" s="3" t="s">
        <v>339</v>
      </c>
      <c r="S1657" s="3" t="s">
        <v>2774</v>
      </c>
      <c r="T1657" s="3" t="str">
        <f t="shared" si="132"/>
        <v>ทับสวายห้วยแถลงนครราชสีมา</v>
      </c>
      <c r="U1657" s="3" t="s">
        <v>2626</v>
      </c>
      <c r="V1657" s="3" t="str">
        <f t="shared" si="133"/>
        <v/>
      </c>
      <c r="W1657" s="3" t="e">
        <f t="shared" si="134"/>
        <v>#NUM!</v>
      </c>
      <c r="X1657" s="3" t="str">
        <f t="shared" si="135"/>
        <v/>
      </c>
    </row>
    <row r="1658" spans="14:24" ht="14.5" customHeight="1">
      <c r="N1658">
        <v>1655</v>
      </c>
      <c r="O1658" s="4">
        <v>30240</v>
      </c>
      <c r="P1658" s="3" t="s">
        <v>2776</v>
      </c>
      <c r="Q1658" s="3" t="s">
        <v>1004</v>
      </c>
      <c r="R1658" s="3" t="s">
        <v>339</v>
      </c>
      <c r="S1658" s="3" t="s">
        <v>2774</v>
      </c>
      <c r="T1658" s="3" t="str">
        <f t="shared" si="132"/>
        <v>เมืองพลับพลาห้วยแถลงนครราชสีมา</v>
      </c>
      <c r="U1658" s="3" t="s">
        <v>2626</v>
      </c>
      <c r="V1658" s="3" t="str">
        <f t="shared" si="133"/>
        <v/>
      </c>
      <c r="W1658" s="3" t="e">
        <f t="shared" si="134"/>
        <v>#NUM!</v>
      </c>
      <c r="X1658" s="3" t="str">
        <f t="shared" si="135"/>
        <v/>
      </c>
    </row>
    <row r="1659" spans="14:24" ht="14.5" customHeight="1">
      <c r="N1659">
        <v>1656</v>
      </c>
      <c r="O1659" s="4">
        <v>30240</v>
      </c>
      <c r="P1659" s="3" t="s">
        <v>2777</v>
      </c>
      <c r="Q1659" s="3" t="s">
        <v>1004</v>
      </c>
      <c r="R1659" s="3" t="s">
        <v>339</v>
      </c>
      <c r="S1659" s="3" t="s">
        <v>2774</v>
      </c>
      <c r="T1659" s="3" t="str">
        <f t="shared" si="132"/>
        <v>หลุ่งตะเคียนห้วยแถลงนครราชสีมา</v>
      </c>
      <c r="U1659" s="3" t="s">
        <v>2626</v>
      </c>
      <c r="V1659" s="3" t="str">
        <f t="shared" si="133"/>
        <v/>
      </c>
      <c r="W1659" s="3" t="e">
        <f t="shared" si="134"/>
        <v>#NUM!</v>
      </c>
      <c r="X1659" s="3" t="str">
        <f t="shared" si="135"/>
        <v/>
      </c>
    </row>
    <row r="1660" spans="14:24" ht="14.5" customHeight="1">
      <c r="N1660">
        <v>1657</v>
      </c>
      <c r="O1660" s="4">
        <v>30240</v>
      </c>
      <c r="P1660" s="3" t="s">
        <v>2700</v>
      </c>
      <c r="Q1660" s="3" t="s">
        <v>1004</v>
      </c>
      <c r="R1660" s="3" t="s">
        <v>339</v>
      </c>
      <c r="S1660" s="3" t="s">
        <v>2774</v>
      </c>
      <c r="T1660" s="3" t="str">
        <f t="shared" si="132"/>
        <v>หินดาดห้วยแถลงนครราชสีมา</v>
      </c>
      <c r="U1660" s="3" t="s">
        <v>2626</v>
      </c>
      <c r="V1660" s="3" t="str">
        <f t="shared" si="133"/>
        <v/>
      </c>
      <c r="W1660" s="3" t="e">
        <f t="shared" si="134"/>
        <v>#NUM!</v>
      </c>
      <c r="X1660" s="3" t="str">
        <f t="shared" si="135"/>
        <v/>
      </c>
    </row>
    <row r="1661" spans="14:24" ht="14.5" customHeight="1">
      <c r="N1661">
        <v>1658</v>
      </c>
      <c r="O1661" s="4">
        <v>30240</v>
      </c>
      <c r="P1661" s="3" t="s">
        <v>2758</v>
      </c>
      <c r="Q1661" s="3" t="s">
        <v>1004</v>
      </c>
      <c r="R1661" s="3" t="s">
        <v>339</v>
      </c>
      <c r="S1661" s="3" t="s">
        <v>2774</v>
      </c>
      <c r="T1661" s="3" t="str">
        <f t="shared" si="132"/>
        <v>งิ้วห้วยแถลงนครราชสีมา</v>
      </c>
      <c r="U1661" s="3" t="s">
        <v>2626</v>
      </c>
      <c r="V1661" s="3" t="str">
        <f t="shared" si="133"/>
        <v/>
      </c>
      <c r="W1661" s="3" t="e">
        <f t="shared" si="134"/>
        <v>#NUM!</v>
      </c>
      <c r="X1661" s="3" t="str">
        <f t="shared" si="135"/>
        <v/>
      </c>
    </row>
    <row r="1662" spans="14:24" ht="14.5" customHeight="1">
      <c r="N1662">
        <v>1659</v>
      </c>
      <c r="O1662" s="4">
        <v>30240</v>
      </c>
      <c r="P1662" s="3" t="s">
        <v>2778</v>
      </c>
      <c r="Q1662" s="3" t="s">
        <v>1004</v>
      </c>
      <c r="R1662" s="3" t="s">
        <v>339</v>
      </c>
      <c r="S1662" s="3" t="s">
        <v>2774</v>
      </c>
      <c r="T1662" s="3" t="str">
        <f t="shared" si="132"/>
        <v>กงรถห้วยแถลงนครราชสีมา</v>
      </c>
      <c r="U1662" s="3" t="s">
        <v>2626</v>
      </c>
      <c r="V1662" s="3" t="str">
        <f t="shared" si="133"/>
        <v/>
      </c>
      <c r="W1662" s="3" t="e">
        <f t="shared" si="134"/>
        <v>#NUM!</v>
      </c>
      <c r="X1662" s="3" t="str">
        <f t="shared" si="135"/>
        <v/>
      </c>
    </row>
    <row r="1663" spans="14:24" ht="14.5" customHeight="1">
      <c r="N1663">
        <v>1660</v>
      </c>
      <c r="O1663" s="4">
        <v>30240</v>
      </c>
      <c r="P1663" s="3" t="s">
        <v>2779</v>
      </c>
      <c r="Q1663" s="3" t="s">
        <v>1004</v>
      </c>
      <c r="R1663" s="3" t="s">
        <v>339</v>
      </c>
      <c r="S1663" s="3" t="s">
        <v>2774</v>
      </c>
      <c r="T1663" s="3" t="str">
        <f t="shared" si="132"/>
        <v>หลุ่งประดู่ห้วยแถลงนครราชสีมา</v>
      </c>
      <c r="U1663" s="3" t="s">
        <v>2626</v>
      </c>
      <c r="V1663" s="3" t="str">
        <f t="shared" si="133"/>
        <v/>
      </c>
      <c r="W1663" s="3" t="e">
        <f t="shared" si="134"/>
        <v>#NUM!</v>
      </c>
      <c r="X1663" s="3" t="str">
        <f t="shared" si="135"/>
        <v/>
      </c>
    </row>
    <row r="1664" spans="14:24" ht="14.5" customHeight="1">
      <c r="N1664">
        <v>1661</v>
      </c>
      <c r="O1664" s="4">
        <v>30240</v>
      </c>
      <c r="P1664" s="3" t="s">
        <v>2780</v>
      </c>
      <c r="Q1664" s="3" t="s">
        <v>1004</v>
      </c>
      <c r="R1664" s="3" t="s">
        <v>339</v>
      </c>
      <c r="S1664" s="3" t="s">
        <v>2774</v>
      </c>
      <c r="T1664" s="3" t="str">
        <f t="shared" si="132"/>
        <v>ตะโกห้วยแถลงนครราชสีมา</v>
      </c>
      <c r="U1664" s="3" t="s">
        <v>2626</v>
      </c>
      <c r="V1664" s="3" t="str">
        <f t="shared" si="133"/>
        <v/>
      </c>
      <c r="W1664" s="3" t="e">
        <f t="shared" si="134"/>
        <v>#NUM!</v>
      </c>
      <c r="X1664" s="3" t="str">
        <f t="shared" si="135"/>
        <v/>
      </c>
    </row>
    <row r="1665" spans="14:24" ht="14.5" customHeight="1">
      <c r="N1665">
        <v>1662</v>
      </c>
      <c r="O1665" s="4">
        <v>30240</v>
      </c>
      <c r="P1665" s="3" t="s">
        <v>2781</v>
      </c>
      <c r="Q1665" s="3" t="s">
        <v>1004</v>
      </c>
      <c r="R1665" s="3" t="s">
        <v>339</v>
      </c>
      <c r="S1665" s="3" t="s">
        <v>2774</v>
      </c>
      <c r="T1665" s="3" t="str">
        <f t="shared" si="132"/>
        <v>ห้วยแคนห้วยแถลงนครราชสีมา</v>
      </c>
      <c r="U1665" s="3" t="s">
        <v>2626</v>
      </c>
      <c r="V1665" s="3" t="str">
        <f t="shared" si="133"/>
        <v/>
      </c>
      <c r="W1665" s="3" t="e">
        <f t="shared" si="134"/>
        <v>#NUM!</v>
      </c>
      <c r="X1665" s="3" t="str">
        <f t="shared" si="135"/>
        <v/>
      </c>
    </row>
    <row r="1666" spans="14:24" ht="14.5" customHeight="1">
      <c r="N1666">
        <v>1663</v>
      </c>
      <c r="O1666" s="4">
        <v>30270</v>
      </c>
      <c r="P1666" s="3" t="s">
        <v>952</v>
      </c>
      <c r="Q1666" s="3" t="s">
        <v>952</v>
      </c>
      <c r="R1666" s="3" t="s">
        <v>339</v>
      </c>
      <c r="S1666" s="3" t="s">
        <v>2782</v>
      </c>
      <c r="T1666" s="3" t="str">
        <f t="shared" si="132"/>
        <v>ชุมพวงชุมพวงนครราชสีมา</v>
      </c>
      <c r="U1666" s="3" t="s">
        <v>2626</v>
      </c>
      <c r="V1666" s="3" t="str">
        <f t="shared" si="133"/>
        <v/>
      </c>
      <c r="W1666" s="3" t="e">
        <f t="shared" si="134"/>
        <v>#NUM!</v>
      </c>
      <c r="X1666" s="3" t="str">
        <f t="shared" si="135"/>
        <v/>
      </c>
    </row>
    <row r="1667" spans="14:24" ht="14.5" customHeight="1">
      <c r="N1667">
        <v>1664</v>
      </c>
      <c r="O1667" s="4">
        <v>30270</v>
      </c>
      <c r="P1667" s="3" t="s">
        <v>2783</v>
      </c>
      <c r="Q1667" s="3" t="s">
        <v>952</v>
      </c>
      <c r="R1667" s="3" t="s">
        <v>339</v>
      </c>
      <c r="S1667" s="3" t="s">
        <v>2782</v>
      </c>
      <c r="T1667" s="3" t="str">
        <f t="shared" si="132"/>
        <v>ประสุขชุมพวงนครราชสีมา</v>
      </c>
      <c r="U1667" s="3" t="s">
        <v>2626</v>
      </c>
      <c r="V1667" s="3" t="str">
        <f t="shared" si="133"/>
        <v/>
      </c>
      <c r="W1667" s="3" t="e">
        <f t="shared" si="134"/>
        <v>#NUM!</v>
      </c>
      <c r="X1667" s="3" t="str">
        <f t="shared" si="135"/>
        <v/>
      </c>
    </row>
    <row r="1668" spans="14:24" ht="14.5" customHeight="1">
      <c r="N1668">
        <v>1665</v>
      </c>
      <c r="O1668" s="4">
        <v>30270</v>
      </c>
      <c r="P1668" s="3" t="s">
        <v>2784</v>
      </c>
      <c r="Q1668" s="3" t="s">
        <v>952</v>
      </c>
      <c r="R1668" s="3" t="s">
        <v>339</v>
      </c>
      <c r="S1668" s="3" t="s">
        <v>2782</v>
      </c>
      <c r="T1668" s="3" t="str">
        <f t="shared" si="132"/>
        <v>ท่าลาดชุมพวงนครราชสีมา</v>
      </c>
      <c r="U1668" s="3" t="s">
        <v>2626</v>
      </c>
      <c r="V1668" s="3" t="str">
        <f t="shared" si="133"/>
        <v/>
      </c>
      <c r="W1668" s="3" t="e">
        <f t="shared" si="134"/>
        <v>#NUM!</v>
      </c>
      <c r="X1668" s="3" t="str">
        <f t="shared" si="135"/>
        <v/>
      </c>
    </row>
    <row r="1669" spans="14:24" ht="14.5" customHeight="1">
      <c r="N1669">
        <v>1666</v>
      </c>
      <c r="O1669" s="4">
        <v>30270</v>
      </c>
      <c r="P1669" s="3" t="s">
        <v>2785</v>
      </c>
      <c r="Q1669" s="3" t="s">
        <v>952</v>
      </c>
      <c r="R1669" s="3" t="s">
        <v>339</v>
      </c>
      <c r="S1669" s="3" t="s">
        <v>2782</v>
      </c>
      <c r="T1669" s="3" t="str">
        <f t="shared" ref="T1669:T1732" si="136">P1669&amp;Q1669&amp;R1669</f>
        <v>สาหร่ายชุมพวงนครราชสีมา</v>
      </c>
      <c r="U1669" s="3" t="s">
        <v>2626</v>
      </c>
      <c r="V1669" s="3" t="str">
        <f t="shared" ref="V1669:V1732" si="137">IF($V$1=$S1669,$N1669,"")</f>
        <v/>
      </c>
      <c r="W1669" s="3" t="e">
        <f t="shared" ref="W1669:W1732" si="138">SMALL($V$4:$V$7439,N1669)</f>
        <v>#NUM!</v>
      </c>
      <c r="X1669" s="3" t="str">
        <f t="shared" ref="X1669:X1732" si="139">IFERROR(INDEX($P$4:$P$7439,$W1669,1),"")</f>
        <v/>
      </c>
    </row>
    <row r="1670" spans="14:24" ht="14.5" customHeight="1">
      <c r="N1670">
        <v>1667</v>
      </c>
      <c r="O1670" s="4">
        <v>30270</v>
      </c>
      <c r="P1670" s="3" t="s">
        <v>2742</v>
      </c>
      <c r="Q1670" s="3" t="s">
        <v>952</v>
      </c>
      <c r="R1670" s="3" t="s">
        <v>339</v>
      </c>
      <c r="S1670" s="3" t="s">
        <v>2782</v>
      </c>
      <c r="T1670" s="3" t="str">
        <f t="shared" si="136"/>
        <v>ตลาดไทรชุมพวงนครราชสีมา</v>
      </c>
      <c r="U1670" s="3" t="s">
        <v>2626</v>
      </c>
      <c r="V1670" s="3" t="str">
        <f t="shared" si="137"/>
        <v/>
      </c>
      <c r="W1670" s="3" t="e">
        <f t="shared" si="138"/>
        <v>#NUM!</v>
      </c>
      <c r="X1670" s="3" t="str">
        <f t="shared" si="139"/>
        <v/>
      </c>
    </row>
    <row r="1671" spans="14:24" ht="14.5" customHeight="1">
      <c r="N1671">
        <v>1668</v>
      </c>
      <c r="O1671" s="4">
        <v>30270</v>
      </c>
      <c r="P1671" s="3" t="s">
        <v>2786</v>
      </c>
      <c r="Q1671" s="3" t="s">
        <v>952</v>
      </c>
      <c r="R1671" s="3" t="s">
        <v>339</v>
      </c>
      <c r="S1671" s="3" t="s">
        <v>2782</v>
      </c>
      <c r="T1671" s="3" t="str">
        <f t="shared" si="136"/>
        <v>โนนรังชุมพวงนครราชสีมา</v>
      </c>
      <c r="U1671" s="3" t="s">
        <v>2626</v>
      </c>
      <c r="V1671" s="3" t="str">
        <f t="shared" si="137"/>
        <v/>
      </c>
      <c r="W1671" s="3" t="e">
        <f t="shared" si="138"/>
        <v>#NUM!</v>
      </c>
      <c r="X1671" s="3" t="str">
        <f t="shared" si="139"/>
        <v/>
      </c>
    </row>
    <row r="1672" spans="14:24" ht="14.5" customHeight="1">
      <c r="N1672">
        <v>1669</v>
      </c>
      <c r="O1672" s="4">
        <v>30270</v>
      </c>
      <c r="P1672" s="3" t="s">
        <v>2787</v>
      </c>
      <c r="Q1672" s="3" t="s">
        <v>952</v>
      </c>
      <c r="R1672" s="3" t="s">
        <v>339</v>
      </c>
      <c r="S1672" s="3" t="s">
        <v>2782</v>
      </c>
      <c r="T1672" s="3" t="str">
        <f t="shared" si="136"/>
        <v>หนองหลักชุมพวงนครราชสีมา</v>
      </c>
      <c r="U1672" s="3" t="s">
        <v>2626</v>
      </c>
      <c r="V1672" s="3" t="str">
        <f t="shared" si="137"/>
        <v/>
      </c>
      <c r="W1672" s="3" t="e">
        <f t="shared" si="138"/>
        <v>#NUM!</v>
      </c>
      <c r="X1672" s="3" t="str">
        <f t="shared" si="139"/>
        <v/>
      </c>
    </row>
    <row r="1673" spans="14:24" ht="14.5" customHeight="1">
      <c r="N1673">
        <v>1670</v>
      </c>
      <c r="O1673" s="4">
        <v>30270</v>
      </c>
      <c r="P1673" s="3" t="s">
        <v>2788</v>
      </c>
      <c r="Q1673" s="3" t="s">
        <v>952</v>
      </c>
      <c r="R1673" s="3" t="s">
        <v>339</v>
      </c>
      <c r="S1673" s="3" t="s">
        <v>2782</v>
      </c>
      <c r="T1673" s="3" t="str">
        <f t="shared" si="136"/>
        <v>โนนตูมชุมพวงนครราชสีมา</v>
      </c>
      <c r="U1673" s="3" t="s">
        <v>2626</v>
      </c>
      <c r="V1673" s="3" t="str">
        <f t="shared" si="137"/>
        <v/>
      </c>
      <c r="W1673" s="3" t="e">
        <f t="shared" si="138"/>
        <v>#NUM!</v>
      </c>
      <c r="X1673" s="3" t="str">
        <f t="shared" si="139"/>
        <v/>
      </c>
    </row>
    <row r="1674" spans="14:24" ht="14.5" customHeight="1">
      <c r="N1674">
        <v>1671</v>
      </c>
      <c r="O1674" s="4">
        <v>30270</v>
      </c>
      <c r="P1674" s="3" t="s">
        <v>2789</v>
      </c>
      <c r="Q1674" s="3" t="s">
        <v>952</v>
      </c>
      <c r="R1674" s="3" t="s">
        <v>339</v>
      </c>
      <c r="S1674" s="3" t="s">
        <v>2782</v>
      </c>
      <c r="T1674" s="3" t="str">
        <f t="shared" si="136"/>
        <v>โนนยอชุมพวงนครราชสีมา</v>
      </c>
      <c r="U1674" s="3" t="s">
        <v>2626</v>
      </c>
      <c r="V1674" s="3" t="str">
        <f t="shared" si="137"/>
        <v/>
      </c>
      <c r="W1674" s="3" t="e">
        <f t="shared" si="138"/>
        <v>#NUM!</v>
      </c>
      <c r="X1674" s="3" t="str">
        <f t="shared" si="139"/>
        <v/>
      </c>
    </row>
    <row r="1675" spans="14:24" ht="14.5" customHeight="1">
      <c r="N1675">
        <v>1672</v>
      </c>
      <c r="O1675" s="4">
        <v>30170</v>
      </c>
      <c r="P1675" s="3" t="s">
        <v>998</v>
      </c>
      <c r="Q1675" s="3" t="s">
        <v>998</v>
      </c>
      <c r="R1675" s="3" t="s">
        <v>339</v>
      </c>
      <c r="S1675" s="3" t="s">
        <v>2790</v>
      </c>
      <c r="T1675" s="3" t="str">
        <f t="shared" si="136"/>
        <v>สูงเนินสูงเนินนครราชสีมา</v>
      </c>
      <c r="U1675" s="3" t="s">
        <v>2626</v>
      </c>
      <c r="V1675" s="3" t="str">
        <f t="shared" si="137"/>
        <v/>
      </c>
      <c r="W1675" s="3" t="e">
        <f t="shared" si="138"/>
        <v>#NUM!</v>
      </c>
      <c r="X1675" s="3" t="str">
        <f t="shared" si="139"/>
        <v/>
      </c>
    </row>
    <row r="1676" spans="14:24" ht="14.5" customHeight="1">
      <c r="N1676">
        <v>1673</v>
      </c>
      <c r="O1676" s="4">
        <v>30170</v>
      </c>
      <c r="P1676" s="3" t="s">
        <v>2791</v>
      </c>
      <c r="Q1676" s="3" t="s">
        <v>998</v>
      </c>
      <c r="R1676" s="3" t="s">
        <v>339</v>
      </c>
      <c r="S1676" s="3" t="s">
        <v>2790</v>
      </c>
      <c r="T1676" s="3" t="str">
        <f t="shared" si="136"/>
        <v>เสมาสูงเนินนครราชสีมา</v>
      </c>
      <c r="U1676" s="3" t="s">
        <v>2626</v>
      </c>
      <c r="V1676" s="3" t="str">
        <f t="shared" si="137"/>
        <v/>
      </c>
      <c r="W1676" s="3" t="e">
        <f t="shared" si="138"/>
        <v>#NUM!</v>
      </c>
      <c r="X1676" s="3" t="str">
        <f t="shared" si="139"/>
        <v/>
      </c>
    </row>
    <row r="1677" spans="14:24" ht="14.5" customHeight="1">
      <c r="N1677">
        <v>1674</v>
      </c>
      <c r="O1677" s="4">
        <v>30170</v>
      </c>
      <c r="P1677" s="3" t="s">
        <v>2792</v>
      </c>
      <c r="Q1677" s="3" t="s">
        <v>998</v>
      </c>
      <c r="R1677" s="3" t="s">
        <v>339</v>
      </c>
      <c r="S1677" s="3" t="s">
        <v>2790</v>
      </c>
      <c r="T1677" s="3" t="str">
        <f t="shared" si="136"/>
        <v>โคราชสูงเนินนครราชสีมา</v>
      </c>
      <c r="U1677" s="3" t="s">
        <v>2626</v>
      </c>
      <c r="V1677" s="3" t="str">
        <f t="shared" si="137"/>
        <v/>
      </c>
      <c r="W1677" s="3" t="e">
        <f t="shared" si="138"/>
        <v>#NUM!</v>
      </c>
      <c r="X1677" s="3" t="str">
        <f t="shared" si="139"/>
        <v/>
      </c>
    </row>
    <row r="1678" spans="14:24" ht="14.5" customHeight="1">
      <c r="N1678">
        <v>1675</v>
      </c>
      <c r="O1678" s="4">
        <v>30170</v>
      </c>
      <c r="P1678" s="3" t="s">
        <v>2793</v>
      </c>
      <c r="Q1678" s="3" t="s">
        <v>998</v>
      </c>
      <c r="R1678" s="3" t="s">
        <v>339</v>
      </c>
      <c r="S1678" s="3" t="s">
        <v>2790</v>
      </c>
      <c r="T1678" s="3" t="str">
        <f t="shared" si="136"/>
        <v>บุ่งขี้เหล็กสูงเนินนครราชสีมา</v>
      </c>
      <c r="U1678" s="3" t="s">
        <v>2626</v>
      </c>
      <c r="V1678" s="3" t="str">
        <f t="shared" si="137"/>
        <v/>
      </c>
      <c r="W1678" s="3" t="e">
        <f t="shared" si="138"/>
        <v>#NUM!</v>
      </c>
      <c r="X1678" s="3" t="str">
        <f t="shared" si="139"/>
        <v/>
      </c>
    </row>
    <row r="1679" spans="14:24" ht="14.5" customHeight="1">
      <c r="N1679">
        <v>1676</v>
      </c>
      <c r="O1679" s="4">
        <v>30170</v>
      </c>
      <c r="P1679" s="3" t="s">
        <v>2794</v>
      </c>
      <c r="Q1679" s="3" t="s">
        <v>998</v>
      </c>
      <c r="R1679" s="3" t="s">
        <v>339</v>
      </c>
      <c r="S1679" s="3" t="s">
        <v>2790</v>
      </c>
      <c r="T1679" s="3" t="str">
        <f t="shared" si="136"/>
        <v>โนนค่าสูงเนินนครราชสีมา</v>
      </c>
      <c r="U1679" s="3" t="s">
        <v>2626</v>
      </c>
      <c r="V1679" s="3" t="str">
        <f t="shared" si="137"/>
        <v/>
      </c>
      <c r="W1679" s="3" t="e">
        <f t="shared" si="138"/>
        <v>#NUM!</v>
      </c>
      <c r="X1679" s="3" t="str">
        <f t="shared" si="139"/>
        <v/>
      </c>
    </row>
    <row r="1680" spans="14:24" ht="14.5" customHeight="1">
      <c r="N1680">
        <v>1677</v>
      </c>
      <c r="O1680" s="4">
        <v>30170</v>
      </c>
      <c r="P1680" s="3" t="s">
        <v>2795</v>
      </c>
      <c r="Q1680" s="3" t="s">
        <v>998</v>
      </c>
      <c r="R1680" s="3" t="s">
        <v>339</v>
      </c>
      <c r="S1680" s="3" t="s">
        <v>2790</v>
      </c>
      <c r="T1680" s="3" t="str">
        <f t="shared" si="136"/>
        <v>โค้งยางสูงเนินนครราชสีมา</v>
      </c>
      <c r="U1680" s="3" t="s">
        <v>2626</v>
      </c>
      <c r="V1680" s="3" t="str">
        <f t="shared" si="137"/>
        <v/>
      </c>
      <c r="W1680" s="3" t="e">
        <f t="shared" si="138"/>
        <v>#NUM!</v>
      </c>
      <c r="X1680" s="3" t="str">
        <f t="shared" si="139"/>
        <v/>
      </c>
    </row>
    <row r="1681" spans="14:24" ht="14.5" customHeight="1">
      <c r="N1681">
        <v>1678</v>
      </c>
      <c r="O1681" s="4">
        <v>30170</v>
      </c>
      <c r="P1681" s="3" t="s">
        <v>2796</v>
      </c>
      <c r="Q1681" s="3" t="s">
        <v>998</v>
      </c>
      <c r="R1681" s="3" t="s">
        <v>339</v>
      </c>
      <c r="S1681" s="3" t="s">
        <v>2790</v>
      </c>
      <c r="T1681" s="3" t="str">
        <f t="shared" si="136"/>
        <v>มะเกลือเก่าสูงเนินนครราชสีมา</v>
      </c>
      <c r="U1681" s="3" t="s">
        <v>2626</v>
      </c>
      <c r="V1681" s="3" t="str">
        <f t="shared" si="137"/>
        <v/>
      </c>
      <c r="W1681" s="3" t="e">
        <f t="shared" si="138"/>
        <v>#NUM!</v>
      </c>
      <c r="X1681" s="3" t="str">
        <f t="shared" si="139"/>
        <v/>
      </c>
    </row>
    <row r="1682" spans="14:24" ht="14.5" customHeight="1">
      <c r="N1682">
        <v>1679</v>
      </c>
      <c r="O1682" s="4">
        <v>30170</v>
      </c>
      <c r="P1682" s="3" t="s">
        <v>2797</v>
      </c>
      <c r="Q1682" s="3" t="s">
        <v>998</v>
      </c>
      <c r="R1682" s="3" t="s">
        <v>339</v>
      </c>
      <c r="S1682" s="3" t="s">
        <v>2790</v>
      </c>
      <c r="T1682" s="3" t="str">
        <f t="shared" si="136"/>
        <v>มะเกลือใหม่สูงเนินนครราชสีมา</v>
      </c>
      <c r="U1682" s="3" t="s">
        <v>2626</v>
      </c>
      <c r="V1682" s="3" t="str">
        <f t="shared" si="137"/>
        <v/>
      </c>
      <c r="W1682" s="3" t="e">
        <f t="shared" si="138"/>
        <v>#NUM!</v>
      </c>
      <c r="X1682" s="3" t="str">
        <f t="shared" si="139"/>
        <v/>
      </c>
    </row>
    <row r="1683" spans="14:24" ht="14.5" customHeight="1">
      <c r="N1683">
        <v>1680</v>
      </c>
      <c r="O1683" s="4">
        <v>30380</v>
      </c>
      <c r="P1683" s="3" t="s">
        <v>2004</v>
      </c>
      <c r="Q1683" s="3" t="s">
        <v>998</v>
      </c>
      <c r="R1683" s="3" t="s">
        <v>339</v>
      </c>
      <c r="S1683" s="3" t="s">
        <v>2790</v>
      </c>
      <c r="T1683" s="3" t="str">
        <f t="shared" si="136"/>
        <v>นากลางสูงเนินนครราชสีมา</v>
      </c>
      <c r="U1683" s="3" t="s">
        <v>2626</v>
      </c>
      <c r="V1683" s="3" t="str">
        <f t="shared" si="137"/>
        <v/>
      </c>
      <c r="W1683" s="3" t="e">
        <f t="shared" si="138"/>
        <v>#NUM!</v>
      </c>
      <c r="X1683" s="3" t="str">
        <f t="shared" si="139"/>
        <v/>
      </c>
    </row>
    <row r="1684" spans="14:24" ht="14.5" customHeight="1">
      <c r="N1684">
        <v>1681</v>
      </c>
      <c r="O1684" s="4">
        <v>30380</v>
      </c>
      <c r="P1684" s="3" t="s">
        <v>2798</v>
      </c>
      <c r="Q1684" s="3" t="s">
        <v>998</v>
      </c>
      <c r="R1684" s="3" t="s">
        <v>339</v>
      </c>
      <c r="S1684" s="3" t="s">
        <v>2790</v>
      </c>
      <c r="T1684" s="3" t="str">
        <f t="shared" si="136"/>
        <v>หนองตะไก้สูงเนินนครราชสีมา</v>
      </c>
      <c r="U1684" s="3" t="s">
        <v>2626</v>
      </c>
      <c r="V1684" s="3" t="str">
        <f t="shared" si="137"/>
        <v/>
      </c>
      <c r="W1684" s="3" t="e">
        <f t="shared" si="138"/>
        <v>#NUM!</v>
      </c>
      <c r="X1684" s="3" t="str">
        <f t="shared" si="139"/>
        <v/>
      </c>
    </row>
    <row r="1685" spans="14:24" ht="14.5" customHeight="1">
      <c r="N1685">
        <v>1682</v>
      </c>
      <c r="O1685" s="4">
        <v>30380</v>
      </c>
      <c r="P1685" s="3" t="s">
        <v>2799</v>
      </c>
      <c r="Q1685" s="3" t="s">
        <v>998</v>
      </c>
      <c r="R1685" s="3" t="s">
        <v>339</v>
      </c>
      <c r="S1685" s="3" t="s">
        <v>2790</v>
      </c>
      <c r="T1685" s="3" t="str">
        <f t="shared" si="136"/>
        <v>กุดจิกสูงเนินนครราชสีมา</v>
      </c>
      <c r="U1685" s="3" t="s">
        <v>2626</v>
      </c>
      <c r="V1685" s="3" t="str">
        <f t="shared" si="137"/>
        <v/>
      </c>
      <c r="W1685" s="3" t="e">
        <f t="shared" si="138"/>
        <v>#NUM!</v>
      </c>
      <c r="X1685" s="3" t="str">
        <f t="shared" si="139"/>
        <v/>
      </c>
    </row>
    <row r="1686" spans="14:24" ht="14.5" customHeight="1">
      <c r="N1686">
        <v>1683</v>
      </c>
      <c r="O1686" s="4">
        <v>30280</v>
      </c>
      <c r="P1686" s="3" t="s">
        <v>940</v>
      </c>
      <c r="Q1686" s="3" t="s">
        <v>940</v>
      </c>
      <c r="R1686" s="3" t="s">
        <v>339</v>
      </c>
      <c r="S1686" s="3" t="s">
        <v>2800</v>
      </c>
      <c r="T1686" s="3" t="str">
        <f t="shared" si="136"/>
        <v>ขามทะเลสอขามทะเลสอนครราชสีมา</v>
      </c>
      <c r="U1686" s="3" t="s">
        <v>2626</v>
      </c>
      <c r="V1686" s="3" t="str">
        <f t="shared" si="137"/>
        <v/>
      </c>
      <c r="W1686" s="3" t="e">
        <f t="shared" si="138"/>
        <v>#NUM!</v>
      </c>
      <c r="X1686" s="3" t="str">
        <f t="shared" si="139"/>
        <v/>
      </c>
    </row>
    <row r="1687" spans="14:24" ht="14.5" customHeight="1">
      <c r="N1687">
        <v>1684</v>
      </c>
      <c r="O1687" s="4">
        <v>30280</v>
      </c>
      <c r="P1687" s="3" t="s">
        <v>2801</v>
      </c>
      <c r="Q1687" s="3" t="s">
        <v>940</v>
      </c>
      <c r="R1687" s="3" t="s">
        <v>339</v>
      </c>
      <c r="S1687" s="3" t="s">
        <v>2800</v>
      </c>
      <c r="T1687" s="3" t="str">
        <f t="shared" si="136"/>
        <v>โป่งแดงขามทะเลสอนครราชสีมา</v>
      </c>
      <c r="U1687" s="3" t="s">
        <v>2626</v>
      </c>
      <c r="V1687" s="3" t="str">
        <f t="shared" si="137"/>
        <v/>
      </c>
      <c r="W1687" s="3" t="e">
        <f t="shared" si="138"/>
        <v>#NUM!</v>
      </c>
      <c r="X1687" s="3" t="str">
        <f t="shared" si="139"/>
        <v/>
      </c>
    </row>
    <row r="1688" spans="14:24" ht="14.5" customHeight="1">
      <c r="N1688">
        <v>1685</v>
      </c>
      <c r="O1688" s="4">
        <v>30280</v>
      </c>
      <c r="P1688" s="3" t="s">
        <v>2802</v>
      </c>
      <c r="Q1688" s="3" t="s">
        <v>940</v>
      </c>
      <c r="R1688" s="3" t="s">
        <v>339</v>
      </c>
      <c r="S1688" s="3" t="s">
        <v>2800</v>
      </c>
      <c r="T1688" s="3" t="str">
        <f t="shared" si="136"/>
        <v>พันดุงขามทะเลสอนครราชสีมา</v>
      </c>
      <c r="U1688" s="3" t="s">
        <v>2626</v>
      </c>
      <c r="V1688" s="3" t="str">
        <f t="shared" si="137"/>
        <v/>
      </c>
      <c r="W1688" s="3" t="e">
        <f t="shared" si="138"/>
        <v>#NUM!</v>
      </c>
      <c r="X1688" s="3" t="str">
        <f t="shared" si="139"/>
        <v/>
      </c>
    </row>
    <row r="1689" spans="14:24" ht="14.5" customHeight="1">
      <c r="N1689">
        <v>1686</v>
      </c>
      <c r="O1689" s="4">
        <v>30280</v>
      </c>
      <c r="P1689" s="3" t="s">
        <v>2078</v>
      </c>
      <c r="Q1689" s="3" t="s">
        <v>940</v>
      </c>
      <c r="R1689" s="3" t="s">
        <v>339</v>
      </c>
      <c r="S1689" s="3" t="s">
        <v>2800</v>
      </c>
      <c r="T1689" s="3" t="str">
        <f t="shared" si="136"/>
        <v>หนองสรวงขามทะเลสอนครราชสีมา</v>
      </c>
      <c r="U1689" s="3" t="s">
        <v>2626</v>
      </c>
      <c r="V1689" s="3" t="str">
        <f t="shared" si="137"/>
        <v/>
      </c>
      <c r="W1689" s="3" t="e">
        <f t="shared" si="138"/>
        <v>#NUM!</v>
      </c>
      <c r="X1689" s="3" t="str">
        <f t="shared" si="139"/>
        <v/>
      </c>
    </row>
    <row r="1690" spans="14:24" ht="14.5" customHeight="1">
      <c r="N1690">
        <v>1687</v>
      </c>
      <c r="O1690" s="4">
        <v>30280</v>
      </c>
      <c r="P1690" s="3" t="s">
        <v>2803</v>
      </c>
      <c r="Q1690" s="3" t="s">
        <v>940</v>
      </c>
      <c r="R1690" s="3" t="s">
        <v>339</v>
      </c>
      <c r="S1690" s="3" t="s">
        <v>2800</v>
      </c>
      <c r="T1690" s="3" t="str">
        <f t="shared" si="136"/>
        <v>บึงอ้อขามทะเลสอนครราชสีมา</v>
      </c>
      <c r="U1690" s="3" t="s">
        <v>2626</v>
      </c>
      <c r="V1690" s="3" t="str">
        <f t="shared" si="137"/>
        <v/>
      </c>
      <c r="W1690" s="3" t="e">
        <f t="shared" si="138"/>
        <v>#NUM!</v>
      </c>
      <c r="X1690" s="3" t="str">
        <f t="shared" si="139"/>
        <v/>
      </c>
    </row>
    <row r="1691" spans="14:24" ht="14.5" customHeight="1">
      <c r="N1691">
        <v>1688</v>
      </c>
      <c r="O1691" s="4">
        <v>30140</v>
      </c>
      <c r="P1691" s="3" t="s">
        <v>992</v>
      </c>
      <c r="Q1691" s="3" t="s">
        <v>992</v>
      </c>
      <c r="R1691" s="3" t="s">
        <v>339</v>
      </c>
      <c r="S1691" s="3" t="s">
        <v>2804</v>
      </c>
      <c r="T1691" s="3" t="str">
        <f t="shared" si="136"/>
        <v>สีคิ้วสีคิ้วนครราชสีมา</v>
      </c>
      <c r="U1691" s="3" t="s">
        <v>2626</v>
      </c>
      <c r="V1691" s="3" t="str">
        <f t="shared" si="137"/>
        <v/>
      </c>
      <c r="W1691" s="3" t="e">
        <f t="shared" si="138"/>
        <v>#NUM!</v>
      </c>
      <c r="X1691" s="3" t="str">
        <f t="shared" si="139"/>
        <v/>
      </c>
    </row>
    <row r="1692" spans="14:24" ht="14.5" customHeight="1">
      <c r="N1692">
        <v>1689</v>
      </c>
      <c r="O1692" s="4">
        <v>30140</v>
      </c>
      <c r="P1692" s="3" t="s">
        <v>2805</v>
      </c>
      <c r="Q1692" s="3" t="s">
        <v>992</v>
      </c>
      <c r="R1692" s="3" t="s">
        <v>339</v>
      </c>
      <c r="S1692" s="3" t="s">
        <v>2804</v>
      </c>
      <c r="T1692" s="3" t="str">
        <f t="shared" si="136"/>
        <v>บ้านหันสีคิ้วนครราชสีมา</v>
      </c>
      <c r="U1692" s="3" t="s">
        <v>2626</v>
      </c>
      <c r="V1692" s="3" t="str">
        <f t="shared" si="137"/>
        <v/>
      </c>
      <c r="W1692" s="3" t="e">
        <f t="shared" si="138"/>
        <v>#NUM!</v>
      </c>
      <c r="X1692" s="3" t="str">
        <f t="shared" si="139"/>
        <v/>
      </c>
    </row>
    <row r="1693" spans="14:24" ht="14.5" customHeight="1">
      <c r="N1693">
        <v>1690</v>
      </c>
      <c r="O1693" s="4">
        <v>30140</v>
      </c>
      <c r="P1693" s="3" t="s">
        <v>2806</v>
      </c>
      <c r="Q1693" s="3" t="s">
        <v>992</v>
      </c>
      <c r="R1693" s="3" t="s">
        <v>339</v>
      </c>
      <c r="S1693" s="3" t="s">
        <v>2804</v>
      </c>
      <c r="T1693" s="3" t="str">
        <f t="shared" si="136"/>
        <v>กฤษณาสีคิ้วนครราชสีมา</v>
      </c>
      <c r="U1693" s="3" t="s">
        <v>2626</v>
      </c>
      <c r="V1693" s="3" t="str">
        <f t="shared" si="137"/>
        <v/>
      </c>
      <c r="W1693" s="3" t="e">
        <f t="shared" si="138"/>
        <v>#NUM!</v>
      </c>
      <c r="X1693" s="3" t="str">
        <f t="shared" si="139"/>
        <v/>
      </c>
    </row>
    <row r="1694" spans="14:24" ht="14.5" customHeight="1">
      <c r="N1694">
        <v>1691</v>
      </c>
      <c r="O1694" s="4">
        <v>30340</v>
      </c>
      <c r="P1694" s="3" t="s">
        <v>2807</v>
      </c>
      <c r="Q1694" s="3" t="s">
        <v>992</v>
      </c>
      <c r="R1694" s="3" t="s">
        <v>339</v>
      </c>
      <c r="S1694" s="3" t="s">
        <v>2804</v>
      </c>
      <c r="T1694" s="3" t="str">
        <f t="shared" si="136"/>
        <v>ลาดบัวขาวสีคิ้วนครราชสีมา</v>
      </c>
      <c r="U1694" s="3" t="s">
        <v>2626</v>
      </c>
      <c r="V1694" s="3" t="str">
        <f t="shared" si="137"/>
        <v/>
      </c>
      <c r="W1694" s="3" t="e">
        <f t="shared" si="138"/>
        <v>#NUM!</v>
      </c>
      <c r="X1694" s="3" t="str">
        <f t="shared" si="139"/>
        <v/>
      </c>
    </row>
    <row r="1695" spans="14:24" ht="14.5" customHeight="1">
      <c r="N1695">
        <v>1692</v>
      </c>
      <c r="O1695" s="4">
        <v>30140</v>
      </c>
      <c r="P1695" s="3" t="s">
        <v>2808</v>
      </c>
      <c r="Q1695" s="3" t="s">
        <v>992</v>
      </c>
      <c r="R1695" s="3" t="s">
        <v>339</v>
      </c>
      <c r="S1695" s="3" t="s">
        <v>2804</v>
      </c>
      <c r="T1695" s="3" t="str">
        <f t="shared" si="136"/>
        <v>หนองหญ้าขาวสีคิ้วนครราชสีมา</v>
      </c>
      <c r="U1695" s="3" t="s">
        <v>2626</v>
      </c>
      <c r="V1695" s="3" t="str">
        <f t="shared" si="137"/>
        <v/>
      </c>
      <c r="W1695" s="3" t="e">
        <f t="shared" si="138"/>
        <v>#NUM!</v>
      </c>
      <c r="X1695" s="3" t="str">
        <f t="shared" si="139"/>
        <v/>
      </c>
    </row>
    <row r="1696" spans="14:24" ht="14.5" customHeight="1">
      <c r="N1696">
        <v>1693</v>
      </c>
      <c r="O1696" s="4">
        <v>30140</v>
      </c>
      <c r="P1696" s="3" t="s">
        <v>2809</v>
      </c>
      <c r="Q1696" s="3" t="s">
        <v>992</v>
      </c>
      <c r="R1696" s="3" t="s">
        <v>339</v>
      </c>
      <c r="S1696" s="3" t="s">
        <v>2804</v>
      </c>
      <c r="T1696" s="3" t="str">
        <f t="shared" si="136"/>
        <v>กุดน้อยสีคิ้วนครราชสีมา</v>
      </c>
      <c r="U1696" s="3" t="s">
        <v>2626</v>
      </c>
      <c r="V1696" s="3" t="str">
        <f t="shared" si="137"/>
        <v/>
      </c>
      <c r="W1696" s="3" t="e">
        <f t="shared" si="138"/>
        <v>#NUM!</v>
      </c>
      <c r="X1696" s="3" t="str">
        <f t="shared" si="139"/>
        <v/>
      </c>
    </row>
    <row r="1697" spans="14:24" ht="14.5" customHeight="1">
      <c r="N1697">
        <v>1694</v>
      </c>
      <c r="O1697" s="4">
        <v>30140</v>
      </c>
      <c r="P1697" s="3" t="s">
        <v>1301</v>
      </c>
      <c r="Q1697" s="3" t="s">
        <v>992</v>
      </c>
      <c r="R1697" s="3" t="s">
        <v>339</v>
      </c>
      <c r="S1697" s="3" t="s">
        <v>2804</v>
      </c>
      <c r="T1697" s="3" t="str">
        <f t="shared" si="136"/>
        <v>หนองน้ำใสสีคิ้วนครราชสีมา</v>
      </c>
      <c r="U1697" s="3" t="s">
        <v>2626</v>
      </c>
      <c r="V1697" s="3" t="str">
        <f t="shared" si="137"/>
        <v/>
      </c>
      <c r="W1697" s="3" t="e">
        <f t="shared" si="138"/>
        <v>#NUM!</v>
      </c>
      <c r="X1697" s="3" t="str">
        <f t="shared" si="139"/>
        <v/>
      </c>
    </row>
    <row r="1698" spans="14:24" ht="14.5" customHeight="1">
      <c r="N1698">
        <v>1695</v>
      </c>
      <c r="O1698" s="4">
        <v>30140</v>
      </c>
      <c r="P1698" s="3" t="s">
        <v>2810</v>
      </c>
      <c r="Q1698" s="3" t="s">
        <v>992</v>
      </c>
      <c r="R1698" s="3" t="s">
        <v>339</v>
      </c>
      <c r="S1698" s="3" t="s">
        <v>2804</v>
      </c>
      <c r="T1698" s="3" t="str">
        <f t="shared" si="136"/>
        <v>วังโรงใหญ่สีคิ้วนครราชสีมา</v>
      </c>
      <c r="U1698" s="3" t="s">
        <v>2626</v>
      </c>
      <c r="V1698" s="3" t="str">
        <f t="shared" si="137"/>
        <v/>
      </c>
      <c r="W1698" s="3" t="e">
        <f t="shared" si="138"/>
        <v>#NUM!</v>
      </c>
      <c r="X1698" s="3" t="str">
        <f t="shared" si="139"/>
        <v/>
      </c>
    </row>
    <row r="1699" spans="14:24" ht="14.5" customHeight="1">
      <c r="N1699">
        <v>1696</v>
      </c>
      <c r="O1699" s="4">
        <v>30140</v>
      </c>
      <c r="P1699" s="3" t="s">
        <v>2158</v>
      </c>
      <c r="Q1699" s="3" t="s">
        <v>992</v>
      </c>
      <c r="R1699" s="3" t="s">
        <v>339</v>
      </c>
      <c r="S1699" s="3" t="s">
        <v>2804</v>
      </c>
      <c r="T1699" s="3" t="str">
        <f t="shared" si="136"/>
        <v>มิตรภาพสีคิ้วนครราชสีมา</v>
      </c>
      <c r="U1699" s="3" t="s">
        <v>2626</v>
      </c>
      <c r="V1699" s="3" t="str">
        <f t="shared" si="137"/>
        <v/>
      </c>
      <c r="W1699" s="3" t="e">
        <f t="shared" si="138"/>
        <v>#NUM!</v>
      </c>
      <c r="X1699" s="3" t="str">
        <f t="shared" si="139"/>
        <v/>
      </c>
    </row>
    <row r="1700" spans="14:24" ht="14.5" customHeight="1">
      <c r="N1700">
        <v>1697</v>
      </c>
      <c r="O1700" s="4">
        <v>30340</v>
      </c>
      <c r="P1700" s="3" t="s">
        <v>2811</v>
      </c>
      <c r="Q1700" s="3" t="s">
        <v>992</v>
      </c>
      <c r="R1700" s="3" t="s">
        <v>339</v>
      </c>
      <c r="S1700" s="3" t="s">
        <v>2804</v>
      </c>
      <c r="T1700" s="3" t="str">
        <f t="shared" si="136"/>
        <v>คลองไผ่สีคิ้วนครราชสีมา</v>
      </c>
      <c r="U1700" s="3" t="s">
        <v>2626</v>
      </c>
      <c r="V1700" s="3" t="str">
        <f t="shared" si="137"/>
        <v/>
      </c>
      <c r="W1700" s="3" t="e">
        <f t="shared" si="138"/>
        <v>#NUM!</v>
      </c>
      <c r="X1700" s="3" t="str">
        <f t="shared" si="139"/>
        <v/>
      </c>
    </row>
    <row r="1701" spans="14:24" ht="14.5" customHeight="1">
      <c r="N1701">
        <v>1698</v>
      </c>
      <c r="O1701" s="4">
        <v>30140</v>
      </c>
      <c r="P1701" s="3" t="s">
        <v>314</v>
      </c>
      <c r="Q1701" s="3" t="s">
        <v>992</v>
      </c>
      <c r="R1701" s="3" t="s">
        <v>339</v>
      </c>
      <c r="S1701" s="3" t="s">
        <v>2804</v>
      </c>
      <c r="T1701" s="3" t="str">
        <f t="shared" si="136"/>
        <v>ดอนเมืองสีคิ้วนครราชสีมา</v>
      </c>
      <c r="U1701" s="3" t="s">
        <v>2626</v>
      </c>
      <c r="V1701" s="3" t="str">
        <f t="shared" si="137"/>
        <v/>
      </c>
      <c r="W1701" s="3" t="e">
        <f t="shared" si="138"/>
        <v>#NUM!</v>
      </c>
      <c r="X1701" s="3" t="str">
        <f t="shared" si="139"/>
        <v/>
      </c>
    </row>
    <row r="1702" spans="14:24" ht="14.5" customHeight="1">
      <c r="N1702">
        <v>1699</v>
      </c>
      <c r="O1702" s="4">
        <v>30140</v>
      </c>
      <c r="P1702" s="3" t="s">
        <v>2812</v>
      </c>
      <c r="Q1702" s="3" t="s">
        <v>992</v>
      </c>
      <c r="R1702" s="3" t="s">
        <v>339</v>
      </c>
      <c r="S1702" s="3" t="s">
        <v>2804</v>
      </c>
      <c r="T1702" s="3" t="str">
        <f t="shared" si="136"/>
        <v>หนองบัวน้อยสีคิ้วนครราชสีมา</v>
      </c>
      <c r="U1702" s="3" t="s">
        <v>2626</v>
      </c>
      <c r="V1702" s="3" t="str">
        <f t="shared" si="137"/>
        <v/>
      </c>
      <c r="W1702" s="3" t="e">
        <f t="shared" si="138"/>
        <v>#NUM!</v>
      </c>
      <c r="X1702" s="3" t="str">
        <f t="shared" si="139"/>
        <v/>
      </c>
    </row>
    <row r="1703" spans="14:24" ht="14.5" customHeight="1">
      <c r="N1703">
        <v>1700</v>
      </c>
      <c r="O1703" s="4">
        <v>30130</v>
      </c>
      <c r="P1703" s="3" t="s">
        <v>976</v>
      </c>
      <c r="Q1703" s="3" t="s">
        <v>976</v>
      </c>
      <c r="R1703" s="3" t="s">
        <v>339</v>
      </c>
      <c r="S1703" s="3" t="s">
        <v>2813</v>
      </c>
      <c r="T1703" s="3" t="str">
        <f t="shared" si="136"/>
        <v>ปากช่องปากช่องนครราชสีมา</v>
      </c>
      <c r="U1703" s="3" t="s">
        <v>2626</v>
      </c>
      <c r="V1703" s="3" t="str">
        <f t="shared" si="137"/>
        <v/>
      </c>
      <c r="W1703" s="3" t="e">
        <f t="shared" si="138"/>
        <v>#NUM!</v>
      </c>
      <c r="X1703" s="3" t="str">
        <f t="shared" si="139"/>
        <v/>
      </c>
    </row>
    <row r="1704" spans="14:24" ht="14.5" customHeight="1">
      <c r="N1704">
        <v>1701</v>
      </c>
      <c r="O1704" s="4">
        <v>30320</v>
      </c>
      <c r="P1704" s="3" t="s">
        <v>2814</v>
      </c>
      <c r="Q1704" s="3" t="s">
        <v>976</v>
      </c>
      <c r="R1704" s="3" t="s">
        <v>339</v>
      </c>
      <c r="S1704" s="3" t="s">
        <v>2813</v>
      </c>
      <c r="T1704" s="3" t="str">
        <f t="shared" si="136"/>
        <v>กลางดงปากช่องนครราชสีมา</v>
      </c>
      <c r="U1704" s="3" t="s">
        <v>2626</v>
      </c>
      <c r="V1704" s="3" t="str">
        <f t="shared" si="137"/>
        <v/>
      </c>
      <c r="W1704" s="3" t="e">
        <f t="shared" si="138"/>
        <v>#NUM!</v>
      </c>
      <c r="X1704" s="3" t="str">
        <f t="shared" si="139"/>
        <v/>
      </c>
    </row>
    <row r="1705" spans="14:24" ht="14.5" customHeight="1">
      <c r="N1705">
        <v>1702</v>
      </c>
      <c r="O1705" s="4">
        <v>30130</v>
      </c>
      <c r="P1705" s="3" t="s">
        <v>2815</v>
      </c>
      <c r="Q1705" s="3" t="s">
        <v>976</v>
      </c>
      <c r="R1705" s="3" t="s">
        <v>339</v>
      </c>
      <c r="S1705" s="3" t="s">
        <v>2813</v>
      </c>
      <c r="T1705" s="3" t="str">
        <f t="shared" si="136"/>
        <v>จันทึกปากช่องนครราชสีมา</v>
      </c>
      <c r="U1705" s="3" t="s">
        <v>2626</v>
      </c>
      <c r="V1705" s="3" t="str">
        <f t="shared" si="137"/>
        <v/>
      </c>
      <c r="W1705" s="3" t="e">
        <f t="shared" si="138"/>
        <v>#NUM!</v>
      </c>
      <c r="X1705" s="3" t="str">
        <f t="shared" si="139"/>
        <v/>
      </c>
    </row>
    <row r="1706" spans="14:24" ht="14.5" customHeight="1">
      <c r="N1706">
        <v>1703</v>
      </c>
      <c r="O1706" s="4">
        <v>30130</v>
      </c>
      <c r="P1706" s="3" t="s">
        <v>2816</v>
      </c>
      <c r="Q1706" s="3" t="s">
        <v>976</v>
      </c>
      <c r="R1706" s="3" t="s">
        <v>339</v>
      </c>
      <c r="S1706" s="3" t="s">
        <v>2813</v>
      </c>
      <c r="T1706" s="3" t="str">
        <f t="shared" si="136"/>
        <v>วังกะทะปากช่องนครราชสีมา</v>
      </c>
      <c r="U1706" s="3" t="s">
        <v>2626</v>
      </c>
      <c r="V1706" s="3" t="str">
        <f t="shared" si="137"/>
        <v/>
      </c>
      <c r="W1706" s="3" t="e">
        <f t="shared" si="138"/>
        <v>#NUM!</v>
      </c>
      <c r="X1706" s="3" t="str">
        <f t="shared" si="139"/>
        <v/>
      </c>
    </row>
    <row r="1707" spans="14:24" ht="14.5" customHeight="1">
      <c r="N1707">
        <v>1704</v>
      </c>
      <c r="O1707" s="4">
        <v>30130</v>
      </c>
      <c r="P1707" s="3" t="s">
        <v>2817</v>
      </c>
      <c r="Q1707" s="3" t="s">
        <v>976</v>
      </c>
      <c r="R1707" s="3" t="s">
        <v>339</v>
      </c>
      <c r="S1707" s="3" t="s">
        <v>2813</v>
      </c>
      <c r="T1707" s="3" t="str">
        <f t="shared" si="136"/>
        <v>หมูสีปากช่องนครราชสีมา</v>
      </c>
      <c r="U1707" s="3" t="s">
        <v>2626</v>
      </c>
      <c r="V1707" s="3" t="str">
        <f t="shared" si="137"/>
        <v/>
      </c>
      <c r="W1707" s="3" t="e">
        <f t="shared" si="138"/>
        <v>#NUM!</v>
      </c>
      <c r="X1707" s="3" t="str">
        <f t="shared" si="139"/>
        <v/>
      </c>
    </row>
    <row r="1708" spans="14:24" ht="14.5" customHeight="1">
      <c r="N1708">
        <v>1705</v>
      </c>
      <c r="O1708" s="4">
        <v>30130</v>
      </c>
      <c r="P1708" s="3" t="s">
        <v>2818</v>
      </c>
      <c r="Q1708" s="3" t="s">
        <v>976</v>
      </c>
      <c r="R1708" s="3" t="s">
        <v>339</v>
      </c>
      <c r="S1708" s="3" t="s">
        <v>2813</v>
      </c>
      <c r="T1708" s="3" t="str">
        <f t="shared" si="136"/>
        <v>หนองสาหร่ายปากช่องนครราชสีมา</v>
      </c>
      <c r="U1708" s="3" t="s">
        <v>2626</v>
      </c>
      <c r="V1708" s="3" t="str">
        <f t="shared" si="137"/>
        <v/>
      </c>
      <c r="W1708" s="3" t="e">
        <f t="shared" si="138"/>
        <v>#NUM!</v>
      </c>
      <c r="X1708" s="3" t="str">
        <f t="shared" si="139"/>
        <v/>
      </c>
    </row>
    <row r="1709" spans="14:24" ht="14.5" customHeight="1">
      <c r="N1709">
        <v>1706</v>
      </c>
      <c r="O1709" s="4">
        <v>30130</v>
      </c>
      <c r="P1709" s="3" t="s">
        <v>2819</v>
      </c>
      <c r="Q1709" s="3" t="s">
        <v>976</v>
      </c>
      <c r="R1709" s="3" t="s">
        <v>339</v>
      </c>
      <c r="S1709" s="3" t="s">
        <v>2813</v>
      </c>
      <c r="T1709" s="3" t="str">
        <f t="shared" si="136"/>
        <v>ขนงพระปากช่องนครราชสีมา</v>
      </c>
      <c r="U1709" s="3" t="s">
        <v>2626</v>
      </c>
      <c r="V1709" s="3" t="str">
        <f t="shared" si="137"/>
        <v/>
      </c>
      <c r="W1709" s="3" t="e">
        <f t="shared" si="138"/>
        <v>#NUM!</v>
      </c>
      <c r="X1709" s="3" t="str">
        <f t="shared" si="139"/>
        <v/>
      </c>
    </row>
    <row r="1710" spans="14:24" ht="14.5" customHeight="1">
      <c r="N1710">
        <v>1707</v>
      </c>
      <c r="O1710" s="4">
        <v>30130</v>
      </c>
      <c r="P1710" s="3" t="s">
        <v>2820</v>
      </c>
      <c r="Q1710" s="3" t="s">
        <v>976</v>
      </c>
      <c r="R1710" s="3" t="s">
        <v>339</v>
      </c>
      <c r="S1710" s="3" t="s">
        <v>2813</v>
      </c>
      <c r="T1710" s="3" t="str">
        <f t="shared" si="136"/>
        <v>โป่งตาลองปากช่องนครราชสีมา</v>
      </c>
      <c r="U1710" s="3" t="s">
        <v>2626</v>
      </c>
      <c r="V1710" s="3" t="str">
        <f t="shared" si="137"/>
        <v/>
      </c>
      <c r="W1710" s="3" t="e">
        <f t="shared" si="138"/>
        <v>#NUM!</v>
      </c>
      <c r="X1710" s="3" t="str">
        <f t="shared" si="139"/>
        <v/>
      </c>
    </row>
    <row r="1711" spans="14:24" ht="14.5" customHeight="1">
      <c r="N1711">
        <v>1708</v>
      </c>
      <c r="O1711" s="4">
        <v>30130</v>
      </c>
      <c r="P1711" s="3" t="s">
        <v>2821</v>
      </c>
      <c r="Q1711" s="3" t="s">
        <v>976</v>
      </c>
      <c r="R1711" s="3" t="s">
        <v>339</v>
      </c>
      <c r="S1711" s="3" t="s">
        <v>2813</v>
      </c>
      <c r="T1711" s="3" t="str">
        <f t="shared" si="136"/>
        <v>คลองม่วงปากช่องนครราชสีมา</v>
      </c>
      <c r="U1711" s="3" t="s">
        <v>2626</v>
      </c>
      <c r="V1711" s="3" t="str">
        <f t="shared" si="137"/>
        <v/>
      </c>
      <c r="W1711" s="3" t="e">
        <f t="shared" si="138"/>
        <v>#NUM!</v>
      </c>
      <c r="X1711" s="3" t="str">
        <f t="shared" si="139"/>
        <v/>
      </c>
    </row>
    <row r="1712" spans="14:24" ht="14.5" customHeight="1">
      <c r="N1712">
        <v>1709</v>
      </c>
      <c r="O1712" s="4">
        <v>30130</v>
      </c>
      <c r="P1712" s="3" t="s">
        <v>2822</v>
      </c>
      <c r="Q1712" s="3" t="s">
        <v>976</v>
      </c>
      <c r="R1712" s="3" t="s">
        <v>339</v>
      </c>
      <c r="S1712" s="3" t="s">
        <v>2813</v>
      </c>
      <c r="T1712" s="3" t="str">
        <f t="shared" si="136"/>
        <v>หนองน้ำแดงปากช่องนครราชสีมา</v>
      </c>
      <c r="U1712" s="3" t="s">
        <v>2626</v>
      </c>
      <c r="V1712" s="3" t="str">
        <f t="shared" si="137"/>
        <v/>
      </c>
      <c r="W1712" s="3" t="e">
        <f t="shared" si="138"/>
        <v>#NUM!</v>
      </c>
      <c r="X1712" s="3" t="str">
        <f t="shared" si="139"/>
        <v/>
      </c>
    </row>
    <row r="1713" spans="14:24" ht="14.5" customHeight="1">
      <c r="N1713">
        <v>1710</v>
      </c>
      <c r="O1713" s="4">
        <v>30130</v>
      </c>
      <c r="P1713" s="3" t="s">
        <v>2823</v>
      </c>
      <c r="Q1713" s="3" t="s">
        <v>976</v>
      </c>
      <c r="R1713" s="3" t="s">
        <v>339</v>
      </c>
      <c r="S1713" s="3" t="s">
        <v>2813</v>
      </c>
      <c r="T1713" s="3" t="str">
        <f t="shared" si="136"/>
        <v>วังไทรปากช่องนครราชสีมา</v>
      </c>
      <c r="U1713" s="3" t="s">
        <v>2626</v>
      </c>
      <c r="V1713" s="3" t="str">
        <f t="shared" si="137"/>
        <v/>
      </c>
      <c r="W1713" s="3" t="e">
        <f t="shared" si="138"/>
        <v>#NUM!</v>
      </c>
      <c r="X1713" s="3" t="str">
        <f t="shared" si="139"/>
        <v/>
      </c>
    </row>
    <row r="1714" spans="14:24" ht="14.5" customHeight="1">
      <c r="N1714">
        <v>1711</v>
      </c>
      <c r="O1714" s="4">
        <v>30320</v>
      </c>
      <c r="P1714" s="3" t="s">
        <v>2824</v>
      </c>
      <c r="Q1714" s="3" t="s">
        <v>976</v>
      </c>
      <c r="R1714" s="3" t="s">
        <v>339</v>
      </c>
      <c r="S1714" s="3" t="s">
        <v>2813</v>
      </c>
      <c r="T1714" s="3" t="str">
        <f t="shared" si="136"/>
        <v>พญาเย็นปากช่องนครราชสีมา</v>
      </c>
      <c r="U1714" s="3" t="s">
        <v>2626</v>
      </c>
      <c r="V1714" s="3" t="str">
        <f t="shared" si="137"/>
        <v/>
      </c>
      <c r="W1714" s="3" t="e">
        <f t="shared" si="138"/>
        <v>#NUM!</v>
      </c>
      <c r="X1714" s="3" t="str">
        <f t="shared" si="139"/>
        <v/>
      </c>
    </row>
    <row r="1715" spans="14:24" ht="14.5" customHeight="1">
      <c r="N1715">
        <v>1712</v>
      </c>
      <c r="O1715" s="4">
        <v>30410</v>
      </c>
      <c r="P1715" s="3" t="s">
        <v>2825</v>
      </c>
      <c r="Q1715" s="3" t="s">
        <v>1002</v>
      </c>
      <c r="R1715" s="3" t="s">
        <v>339</v>
      </c>
      <c r="S1715" s="3" t="s">
        <v>2826</v>
      </c>
      <c r="T1715" s="3" t="str">
        <f t="shared" si="136"/>
        <v>หนองบุนนากหนองบุญมากนครราชสีมา</v>
      </c>
      <c r="U1715" s="3" t="s">
        <v>2626</v>
      </c>
      <c r="V1715" s="3" t="str">
        <f t="shared" si="137"/>
        <v/>
      </c>
      <c r="W1715" s="3" t="e">
        <f t="shared" si="138"/>
        <v>#NUM!</v>
      </c>
      <c r="X1715" s="3" t="str">
        <f t="shared" si="139"/>
        <v/>
      </c>
    </row>
    <row r="1716" spans="14:24" ht="14.5" customHeight="1">
      <c r="N1716">
        <v>1713</v>
      </c>
      <c r="O1716" s="4">
        <v>30410</v>
      </c>
      <c r="P1716" s="3" t="s">
        <v>830</v>
      </c>
      <c r="Q1716" s="3" t="s">
        <v>1002</v>
      </c>
      <c r="R1716" s="3" t="s">
        <v>339</v>
      </c>
      <c r="S1716" s="3" t="s">
        <v>2826</v>
      </c>
      <c r="T1716" s="3" t="str">
        <f t="shared" si="136"/>
        <v>สารภีหนองบุญมากนครราชสีมา</v>
      </c>
      <c r="U1716" s="3" t="s">
        <v>2626</v>
      </c>
      <c r="V1716" s="3" t="str">
        <f t="shared" si="137"/>
        <v/>
      </c>
      <c r="W1716" s="3" t="e">
        <f t="shared" si="138"/>
        <v>#NUM!</v>
      </c>
      <c r="X1716" s="3" t="str">
        <f t="shared" si="139"/>
        <v/>
      </c>
    </row>
    <row r="1717" spans="14:24" ht="14.5" customHeight="1">
      <c r="N1717">
        <v>1714</v>
      </c>
      <c r="O1717" s="4">
        <v>30410</v>
      </c>
      <c r="P1717" s="3" t="s">
        <v>1490</v>
      </c>
      <c r="Q1717" s="3" t="s">
        <v>1002</v>
      </c>
      <c r="R1717" s="3" t="s">
        <v>339</v>
      </c>
      <c r="S1717" s="3" t="s">
        <v>2826</v>
      </c>
      <c r="T1717" s="3" t="str">
        <f t="shared" si="136"/>
        <v>ไทยเจริญหนองบุญมากนครราชสีมา</v>
      </c>
      <c r="U1717" s="3" t="s">
        <v>2626</v>
      </c>
      <c r="V1717" s="3" t="str">
        <f t="shared" si="137"/>
        <v/>
      </c>
      <c r="W1717" s="3" t="e">
        <f t="shared" si="138"/>
        <v>#NUM!</v>
      </c>
      <c r="X1717" s="3" t="str">
        <f t="shared" si="139"/>
        <v/>
      </c>
    </row>
    <row r="1718" spans="14:24" ht="14.5" customHeight="1">
      <c r="N1718">
        <v>1715</v>
      </c>
      <c r="O1718" s="4">
        <v>30410</v>
      </c>
      <c r="P1718" s="3" t="s">
        <v>2827</v>
      </c>
      <c r="Q1718" s="3" t="s">
        <v>1002</v>
      </c>
      <c r="R1718" s="3" t="s">
        <v>339</v>
      </c>
      <c r="S1718" s="3" t="s">
        <v>2826</v>
      </c>
      <c r="T1718" s="3" t="str">
        <f t="shared" si="136"/>
        <v>หนองหัวแรตหนองบุญมากนครราชสีมา</v>
      </c>
      <c r="U1718" s="3" t="s">
        <v>2626</v>
      </c>
      <c r="V1718" s="3" t="str">
        <f t="shared" si="137"/>
        <v/>
      </c>
      <c r="W1718" s="3" t="e">
        <f t="shared" si="138"/>
        <v>#NUM!</v>
      </c>
      <c r="X1718" s="3" t="str">
        <f t="shared" si="139"/>
        <v/>
      </c>
    </row>
    <row r="1719" spans="14:24" ht="14.5" customHeight="1">
      <c r="N1719">
        <v>1716</v>
      </c>
      <c r="O1719" s="4">
        <v>30410</v>
      </c>
      <c r="P1719" s="3" t="s">
        <v>2828</v>
      </c>
      <c r="Q1719" s="3" t="s">
        <v>1002</v>
      </c>
      <c r="R1719" s="3" t="s">
        <v>339</v>
      </c>
      <c r="S1719" s="3" t="s">
        <v>2826</v>
      </c>
      <c r="T1719" s="3" t="str">
        <f t="shared" si="136"/>
        <v>แหลมทองหนองบุญมากนครราชสีมา</v>
      </c>
      <c r="U1719" s="3" t="s">
        <v>2626</v>
      </c>
      <c r="V1719" s="3" t="str">
        <f t="shared" si="137"/>
        <v/>
      </c>
      <c r="W1719" s="3" t="e">
        <f t="shared" si="138"/>
        <v>#NUM!</v>
      </c>
      <c r="X1719" s="3" t="str">
        <f t="shared" si="139"/>
        <v/>
      </c>
    </row>
    <row r="1720" spans="14:24" ht="14.5" customHeight="1">
      <c r="N1720">
        <v>1717</v>
      </c>
      <c r="O1720" s="4">
        <v>30410</v>
      </c>
      <c r="P1720" s="3" t="s">
        <v>2798</v>
      </c>
      <c r="Q1720" s="3" t="s">
        <v>1002</v>
      </c>
      <c r="R1720" s="3" t="s">
        <v>339</v>
      </c>
      <c r="S1720" s="3" t="s">
        <v>2826</v>
      </c>
      <c r="T1720" s="3" t="str">
        <f t="shared" si="136"/>
        <v>หนองตะไก้หนองบุญมากนครราชสีมา</v>
      </c>
      <c r="U1720" s="3" t="s">
        <v>2626</v>
      </c>
      <c r="V1720" s="3" t="str">
        <f t="shared" si="137"/>
        <v/>
      </c>
      <c r="W1720" s="3" t="e">
        <f t="shared" si="138"/>
        <v>#NUM!</v>
      </c>
      <c r="X1720" s="3" t="str">
        <f t="shared" si="139"/>
        <v/>
      </c>
    </row>
    <row r="1721" spans="14:24" ht="14.5" customHeight="1">
      <c r="N1721">
        <v>1718</v>
      </c>
      <c r="O1721" s="4">
        <v>30410</v>
      </c>
      <c r="P1721" s="3" t="s">
        <v>2829</v>
      </c>
      <c r="Q1721" s="3" t="s">
        <v>1002</v>
      </c>
      <c r="R1721" s="3" t="s">
        <v>339</v>
      </c>
      <c r="S1721" s="3" t="s">
        <v>2826</v>
      </c>
      <c r="T1721" s="3" t="str">
        <f t="shared" si="136"/>
        <v>ลุงเขว้าหนองบุญมากนครราชสีมา</v>
      </c>
      <c r="U1721" s="3" t="s">
        <v>2626</v>
      </c>
      <c r="V1721" s="3" t="str">
        <f t="shared" si="137"/>
        <v/>
      </c>
      <c r="W1721" s="3" t="e">
        <f t="shared" si="138"/>
        <v>#NUM!</v>
      </c>
      <c r="X1721" s="3" t="str">
        <f t="shared" si="139"/>
        <v/>
      </c>
    </row>
    <row r="1722" spans="14:24" ht="14.5" customHeight="1">
      <c r="N1722">
        <v>1719</v>
      </c>
      <c r="O1722" s="4">
        <v>30410</v>
      </c>
      <c r="P1722" s="3" t="s">
        <v>2830</v>
      </c>
      <c r="Q1722" s="3" t="s">
        <v>1002</v>
      </c>
      <c r="R1722" s="3" t="s">
        <v>339</v>
      </c>
      <c r="S1722" s="3" t="s">
        <v>2826</v>
      </c>
      <c r="T1722" s="3" t="str">
        <f t="shared" si="136"/>
        <v>หนองไม้ไผ่หนองบุญมากนครราชสีมา</v>
      </c>
      <c r="U1722" s="3" t="s">
        <v>2626</v>
      </c>
      <c r="V1722" s="3" t="str">
        <f t="shared" si="137"/>
        <v/>
      </c>
      <c r="W1722" s="3" t="e">
        <f t="shared" si="138"/>
        <v>#NUM!</v>
      </c>
      <c r="X1722" s="3" t="str">
        <f t="shared" si="139"/>
        <v/>
      </c>
    </row>
    <row r="1723" spans="14:24" ht="14.5" customHeight="1">
      <c r="N1723">
        <v>1720</v>
      </c>
      <c r="O1723" s="4">
        <v>30410</v>
      </c>
      <c r="P1723" s="3" t="s">
        <v>881</v>
      </c>
      <c r="Q1723" s="3" t="s">
        <v>1002</v>
      </c>
      <c r="R1723" s="3" t="s">
        <v>339</v>
      </c>
      <c r="S1723" s="3" t="s">
        <v>2826</v>
      </c>
      <c r="T1723" s="3" t="str">
        <f t="shared" si="136"/>
        <v>บ้านใหม่หนองบุญมากนครราชสีมา</v>
      </c>
      <c r="U1723" s="3" t="s">
        <v>2626</v>
      </c>
      <c r="V1723" s="3" t="str">
        <f t="shared" si="137"/>
        <v/>
      </c>
      <c r="W1723" s="3" t="e">
        <f t="shared" si="138"/>
        <v>#NUM!</v>
      </c>
      <c r="X1723" s="3" t="str">
        <f t="shared" si="139"/>
        <v/>
      </c>
    </row>
    <row r="1724" spans="14:24" ht="14.5" customHeight="1">
      <c r="N1724">
        <v>1721</v>
      </c>
      <c r="O1724" s="4">
        <v>30440</v>
      </c>
      <c r="P1724" s="3" t="s">
        <v>939</v>
      </c>
      <c r="Q1724" s="3" t="s">
        <v>939</v>
      </c>
      <c r="R1724" s="3" t="s">
        <v>339</v>
      </c>
      <c r="S1724" s="3" t="s">
        <v>2831</v>
      </c>
      <c r="T1724" s="3" t="str">
        <f t="shared" si="136"/>
        <v>แก้งสนามนางแก้งสนามนางนครราชสีมา</v>
      </c>
      <c r="U1724" s="3" t="s">
        <v>2626</v>
      </c>
      <c r="V1724" s="3" t="str">
        <f t="shared" si="137"/>
        <v/>
      </c>
      <c r="W1724" s="3" t="e">
        <f t="shared" si="138"/>
        <v>#NUM!</v>
      </c>
      <c r="X1724" s="3" t="str">
        <f t="shared" si="139"/>
        <v/>
      </c>
    </row>
    <row r="1725" spans="14:24" ht="14.5" customHeight="1">
      <c r="N1725">
        <v>1722</v>
      </c>
      <c r="O1725" s="4">
        <v>30440</v>
      </c>
      <c r="P1725" s="3" t="s">
        <v>2832</v>
      </c>
      <c r="Q1725" s="3" t="s">
        <v>939</v>
      </c>
      <c r="R1725" s="3" t="s">
        <v>339</v>
      </c>
      <c r="S1725" s="3" t="s">
        <v>2831</v>
      </c>
      <c r="T1725" s="3" t="str">
        <f t="shared" si="136"/>
        <v>โนนสำราญแก้งสนามนางนครราชสีมา</v>
      </c>
      <c r="U1725" s="3" t="s">
        <v>2626</v>
      </c>
      <c r="V1725" s="3" t="str">
        <f t="shared" si="137"/>
        <v/>
      </c>
      <c r="W1725" s="3" t="e">
        <f t="shared" si="138"/>
        <v>#NUM!</v>
      </c>
      <c r="X1725" s="3" t="str">
        <f t="shared" si="139"/>
        <v/>
      </c>
    </row>
    <row r="1726" spans="14:24" ht="14.5" customHeight="1">
      <c r="N1726">
        <v>1723</v>
      </c>
      <c r="O1726" s="4">
        <v>30440</v>
      </c>
      <c r="P1726" s="3" t="s">
        <v>2833</v>
      </c>
      <c r="Q1726" s="3" t="s">
        <v>939</v>
      </c>
      <c r="R1726" s="3" t="s">
        <v>339</v>
      </c>
      <c r="S1726" s="3" t="s">
        <v>2831</v>
      </c>
      <c r="T1726" s="3" t="str">
        <f t="shared" si="136"/>
        <v>บึงพะไลแก้งสนามนางนครราชสีมา</v>
      </c>
      <c r="U1726" s="3" t="s">
        <v>2626</v>
      </c>
      <c r="V1726" s="3" t="str">
        <f t="shared" si="137"/>
        <v/>
      </c>
      <c r="W1726" s="3" t="e">
        <f t="shared" si="138"/>
        <v>#NUM!</v>
      </c>
      <c r="X1726" s="3" t="str">
        <f t="shared" si="139"/>
        <v/>
      </c>
    </row>
    <row r="1727" spans="14:24" ht="14.5" customHeight="1">
      <c r="N1727">
        <v>1724</v>
      </c>
      <c r="O1727" s="4">
        <v>30440</v>
      </c>
      <c r="P1727" s="3" t="s">
        <v>2675</v>
      </c>
      <c r="Q1727" s="3" t="s">
        <v>939</v>
      </c>
      <c r="R1727" s="3" t="s">
        <v>339</v>
      </c>
      <c r="S1727" s="3" t="s">
        <v>2831</v>
      </c>
      <c r="T1727" s="3" t="str">
        <f t="shared" si="136"/>
        <v>สีสุกแก้งสนามนางนครราชสีมา</v>
      </c>
      <c r="U1727" s="3" t="s">
        <v>2626</v>
      </c>
      <c r="V1727" s="3" t="str">
        <f t="shared" si="137"/>
        <v/>
      </c>
      <c r="W1727" s="3" t="e">
        <f t="shared" si="138"/>
        <v>#NUM!</v>
      </c>
      <c r="X1727" s="3" t="str">
        <f t="shared" si="139"/>
        <v/>
      </c>
    </row>
    <row r="1728" spans="14:24" ht="14.5" customHeight="1">
      <c r="N1728">
        <v>1725</v>
      </c>
      <c r="O1728" s="4">
        <v>30440</v>
      </c>
      <c r="P1728" s="3" t="s">
        <v>2834</v>
      </c>
      <c r="Q1728" s="3" t="s">
        <v>939</v>
      </c>
      <c r="R1728" s="3" t="s">
        <v>339</v>
      </c>
      <c r="S1728" s="3" t="s">
        <v>2831</v>
      </c>
      <c r="T1728" s="3" t="str">
        <f t="shared" si="136"/>
        <v>บึงสำโรงแก้งสนามนางนครราชสีมา</v>
      </c>
      <c r="U1728" s="3" t="s">
        <v>2626</v>
      </c>
      <c r="V1728" s="3" t="str">
        <f t="shared" si="137"/>
        <v/>
      </c>
      <c r="W1728" s="3" t="e">
        <f t="shared" si="138"/>
        <v>#NUM!</v>
      </c>
      <c r="X1728" s="3" t="str">
        <f t="shared" si="139"/>
        <v/>
      </c>
    </row>
    <row r="1729" spans="14:24" ht="14.5" customHeight="1">
      <c r="N1729">
        <v>1726</v>
      </c>
      <c r="O1729" s="4">
        <v>30360</v>
      </c>
      <c r="P1729" s="3" t="s">
        <v>958</v>
      </c>
      <c r="Q1729" s="3" t="s">
        <v>958</v>
      </c>
      <c r="R1729" s="3" t="s">
        <v>339</v>
      </c>
      <c r="S1729" s="3" t="s">
        <v>2835</v>
      </c>
      <c r="T1729" s="3" t="str">
        <f t="shared" si="136"/>
        <v>โนนแดงโนนแดงนครราชสีมา</v>
      </c>
      <c r="U1729" s="3" t="s">
        <v>2626</v>
      </c>
      <c r="V1729" s="3" t="str">
        <f t="shared" si="137"/>
        <v/>
      </c>
      <c r="W1729" s="3" t="e">
        <f t="shared" si="138"/>
        <v>#NUM!</v>
      </c>
      <c r="X1729" s="3" t="str">
        <f t="shared" si="139"/>
        <v/>
      </c>
    </row>
    <row r="1730" spans="14:24" ht="14.5" customHeight="1">
      <c r="N1730">
        <v>1727</v>
      </c>
      <c r="O1730" s="4">
        <v>30360</v>
      </c>
      <c r="P1730" s="3" t="s">
        <v>2836</v>
      </c>
      <c r="Q1730" s="3" t="s">
        <v>958</v>
      </c>
      <c r="R1730" s="3" t="s">
        <v>339</v>
      </c>
      <c r="S1730" s="3" t="s">
        <v>2835</v>
      </c>
      <c r="T1730" s="3" t="str">
        <f t="shared" si="136"/>
        <v>โนนตาเถรโนนแดงนครราชสีมา</v>
      </c>
      <c r="U1730" s="3" t="s">
        <v>2626</v>
      </c>
      <c r="V1730" s="3" t="str">
        <f t="shared" si="137"/>
        <v/>
      </c>
      <c r="W1730" s="3" t="e">
        <f t="shared" si="138"/>
        <v>#NUM!</v>
      </c>
      <c r="X1730" s="3" t="str">
        <f t="shared" si="139"/>
        <v/>
      </c>
    </row>
    <row r="1731" spans="14:24" ht="14.5" customHeight="1">
      <c r="N1731">
        <v>1728</v>
      </c>
      <c r="O1731" s="4">
        <v>30360</v>
      </c>
      <c r="P1731" s="3" t="s">
        <v>1430</v>
      </c>
      <c r="Q1731" s="3" t="s">
        <v>958</v>
      </c>
      <c r="R1731" s="3" t="s">
        <v>339</v>
      </c>
      <c r="S1731" s="3" t="s">
        <v>2835</v>
      </c>
      <c r="T1731" s="3" t="str">
        <f t="shared" si="136"/>
        <v>สำพะเนียงโนนแดงนครราชสีมา</v>
      </c>
      <c r="U1731" s="3" t="s">
        <v>2626</v>
      </c>
      <c r="V1731" s="3" t="str">
        <f t="shared" si="137"/>
        <v/>
      </c>
      <c r="W1731" s="3" t="e">
        <f t="shared" si="138"/>
        <v>#NUM!</v>
      </c>
      <c r="X1731" s="3" t="str">
        <f t="shared" si="139"/>
        <v/>
      </c>
    </row>
    <row r="1732" spans="14:24" ht="14.5" customHeight="1">
      <c r="N1732">
        <v>1729</v>
      </c>
      <c r="O1732" s="4">
        <v>30360</v>
      </c>
      <c r="P1732" s="3" t="s">
        <v>1725</v>
      </c>
      <c r="Q1732" s="3" t="s">
        <v>958</v>
      </c>
      <c r="R1732" s="3" t="s">
        <v>339</v>
      </c>
      <c r="S1732" s="3" t="s">
        <v>2835</v>
      </c>
      <c r="T1732" s="3" t="str">
        <f t="shared" si="136"/>
        <v>วังหินโนนแดงนครราชสีมา</v>
      </c>
      <c r="U1732" s="3" t="s">
        <v>2626</v>
      </c>
      <c r="V1732" s="3" t="str">
        <f t="shared" si="137"/>
        <v/>
      </c>
      <c r="W1732" s="3" t="e">
        <f t="shared" si="138"/>
        <v>#NUM!</v>
      </c>
      <c r="X1732" s="3" t="str">
        <f t="shared" si="139"/>
        <v/>
      </c>
    </row>
    <row r="1733" spans="14:24" ht="14.5" customHeight="1">
      <c r="N1733">
        <v>1730</v>
      </c>
      <c r="O1733" s="4">
        <v>30360</v>
      </c>
      <c r="P1733" s="3" t="s">
        <v>2837</v>
      </c>
      <c r="Q1733" s="3" t="s">
        <v>958</v>
      </c>
      <c r="R1733" s="3" t="s">
        <v>339</v>
      </c>
      <c r="S1733" s="3" t="s">
        <v>2835</v>
      </c>
      <c r="T1733" s="3" t="str">
        <f t="shared" ref="T1733:T1796" si="140">P1733&amp;Q1733&amp;R1733</f>
        <v>ดอนยาวใหญ่โนนแดงนครราชสีมา</v>
      </c>
      <c r="U1733" s="3" t="s">
        <v>2626</v>
      </c>
      <c r="V1733" s="3" t="str">
        <f t="shared" ref="V1733:V1796" si="141">IF($V$1=$S1733,$N1733,"")</f>
        <v/>
      </c>
      <c r="W1733" s="3" t="e">
        <f t="shared" ref="W1733:W1796" si="142">SMALL($V$4:$V$7439,N1733)</f>
        <v>#NUM!</v>
      </c>
      <c r="X1733" s="3" t="str">
        <f t="shared" ref="X1733:X1796" si="143">IFERROR(INDEX($P$4:$P$7439,$W1733,1),"")</f>
        <v/>
      </c>
    </row>
    <row r="1734" spans="14:24" ht="14.5" customHeight="1">
      <c r="N1734">
        <v>1731</v>
      </c>
      <c r="O1734" s="4">
        <v>30370</v>
      </c>
      <c r="P1734" s="3" t="s">
        <v>990</v>
      </c>
      <c r="Q1734" s="3" t="s">
        <v>990</v>
      </c>
      <c r="R1734" s="3" t="s">
        <v>339</v>
      </c>
      <c r="S1734" s="3" t="s">
        <v>2838</v>
      </c>
      <c r="T1734" s="3" t="str">
        <f t="shared" si="140"/>
        <v>วังน้ำเขียววังน้ำเขียวนครราชสีมา</v>
      </c>
      <c r="U1734" s="3" t="s">
        <v>2626</v>
      </c>
      <c r="V1734" s="3" t="str">
        <f t="shared" si="141"/>
        <v/>
      </c>
      <c r="W1734" s="3" t="e">
        <f t="shared" si="142"/>
        <v>#NUM!</v>
      </c>
      <c r="X1734" s="3" t="str">
        <f t="shared" si="143"/>
        <v/>
      </c>
    </row>
    <row r="1735" spans="14:24" ht="14.5" customHeight="1">
      <c r="N1735">
        <v>1732</v>
      </c>
      <c r="O1735" s="4">
        <v>30370</v>
      </c>
      <c r="P1735" s="3" t="s">
        <v>2839</v>
      </c>
      <c r="Q1735" s="3" t="s">
        <v>990</v>
      </c>
      <c r="R1735" s="3" t="s">
        <v>339</v>
      </c>
      <c r="S1735" s="3" t="s">
        <v>2838</v>
      </c>
      <c r="T1735" s="3" t="str">
        <f t="shared" si="140"/>
        <v>วังหมีวังน้ำเขียวนครราชสีมา</v>
      </c>
      <c r="U1735" s="3" t="s">
        <v>2626</v>
      </c>
      <c r="V1735" s="3" t="str">
        <f t="shared" si="141"/>
        <v/>
      </c>
      <c r="W1735" s="3" t="e">
        <f t="shared" si="142"/>
        <v>#NUM!</v>
      </c>
      <c r="X1735" s="3" t="str">
        <f t="shared" si="143"/>
        <v/>
      </c>
    </row>
    <row r="1736" spans="14:24" ht="14.5" customHeight="1">
      <c r="N1736">
        <v>1733</v>
      </c>
      <c r="O1736" s="4">
        <v>30150</v>
      </c>
      <c r="P1736" s="3" t="s">
        <v>2840</v>
      </c>
      <c r="Q1736" s="3" t="s">
        <v>990</v>
      </c>
      <c r="R1736" s="3" t="s">
        <v>339</v>
      </c>
      <c r="S1736" s="3" t="s">
        <v>2838</v>
      </c>
      <c r="T1736" s="3" t="str">
        <f t="shared" si="140"/>
        <v>ระเริงวังน้ำเขียวนครราชสีมา</v>
      </c>
      <c r="U1736" s="3" t="s">
        <v>2626</v>
      </c>
      <c r="V1736" s="3" t="str">
        <f t="shared" si="141"/>
        <v/>
      </c>
      <c r="W1736" s="3" t="e">
        <f t="shared" si="142"/>
        <v>#NUM!</v>
      </c>
      <c r="X1736" s="3" t="str">
        <f t="shared" si="143"/>
        <v/>
      </c>
    </row>
    <row r="1737" spans="14:24" ht="14.5" customHeight="1">
      <c r="N1737">
        <v>1734</v>
      </c>
      <c r="O1737" s="4">
        <v>30370</v>
      </c>
      <c r="P1737" s="3" t="s">
        <v>2841</v>
      </c>
      <c r="Q1737" s="3" t="s">
        <v>990</v>
      </c>
      <c r="R1737" s="3" t="s">
        <v>339</v>
      </c>
      <c r="S1737" s="3" t="s">
        <v>2838</v>
      </c>
      <c r="T1737" s="3" t="str">
        <f t="shared" si="140"/>
        <v>อุดมทรัพย์วังน้ำเขียวนครราชสีมา</v>
      </c>
      <c r="U1737" s="3" t="s">
        <v>2626</v>
      </c>
      <c r="V1737" s="3" t="str">
        <f t="shared" si="141"/>
        <v/>
      </c>
      <c r="W1737" s="3" t="e">
        <f t="shared" si="142"/>
        <v>#NUM!</v>
      </c>
      <c r="X1737" s="3" t="str">
        <f t="shared" si="143"/>
        <v/>
      </c>
    </row>
    <row r="1738" spans="14:24" ht="14.5" customHeight="1">
      <c r="N1738">
        <v>1735</v>
      </c>
      <c r="O1738" s="4">
        <v>30370</v>
      </c>
      <c r="P1738" s="3" t="s">
        <v>2842</v>
      </c>
      <c r="Q1738" s="3" t="s">
        <v>990</v>
      </c>
      <c r="R1738" s="3" t="s">
        <v>339</v>
      </c>
      <c r="S1738" s="3" t="s">
        <v>2838</v>
      </c>
      <c r="T1738" s="3" t="str">
        <f t="shared" si="140"/>
        <v>ไทยสามัคคีวังน้ำเขียวนครราชสีมา</v>
      </c>
      <c r="U1738" s="3" t="s">
        <v>2626</v>
      </c>
      <c r="V1738" s="3" t="str">
        <f t="shared" si="141"/>
        <v/>
      </c>
      <c r="W1738" s="3" t="e">
        <f t="shared" si="142"/>
        <v>#NUM!</v>
      </c>
      <c r="X1738" s="3" t="str">
        <f t="shared" si="143"/>
        <v/>
      </c>
    </row>
    <row r="1739" spans="14:24" ht="14.5" customHeight="1">
      <c r="N1739">
        <v>1736</v>
      </c>
      <c r="O1739" s="4">
        <v>30210</v>
      </c>
      <c r="P1739" s="3" t="s">
        <v>2843</v>
      </c>
      <c r="Q1739" s="3" t="s">
        <v>746</v>
      </c>
      <c r="R1739" s="3" t="s">
        <v>339</v>
      </c>
      <c r="S1739" s="3" t="s">
        <v>2844</v>
      </c>
      <c r="T1739" s="3" t="str">
        <f t="shared" si="140"/>
        <v>สำนักตะคร้อเทพารักษ์นครราชสีมา</v>
      </c>
      <c r="U1739" s="3" t="s">
        <v>2626</v>
      </c>
      <c r="V1739" s="3" t="str">
        <f t="shared" si="141"/>
        <v/>
      </c>
      <c r="W1739" s="3" t="e">
        <f t="shared" si="142"/>
        <v>#NUM!</v>
      </c>
      <c r="X1739" s="3" t="str">
        <f t="shared" si="143"/>
        <v/>
      </c>
    </row>
    <row r="1740" spans="14:24" ht="14.5" customHeight="1">
      <c r="N1740">
        <v>1737</v>
      </c>
      <c r="O1740" s="4">
        <v>30210</v>
      </c>
      <c r="P1740" s="3" t="s">
        <v>2602</v>
      </c>
      <c r="Q1740" s="3" t="s">
        <v>746</v>
      </c>
      <c r="R1740" s="3" t="s">
        <v>339</v>
      </c>
      <c r="S1740" s="3" t="s">
        <v>2844</v>
      </c>
      <c r="T1740" s="3" t="str">
        <f t="shared" si="140"/>
        <v>หนองแวงเทพารักษ์นครราชสีมา</v>
      </c>
      <c r="U1740" s="3" t="s">
        <v>2626</v>
      </c>
      <c r="V1740" s="3" t="str">
        <f t="shared" si="141"/>
        <v/>
      </c>
      <c r="W1740" s="3" t="e">
        <f t="shared" si="142"/>
        <v>#NUM!</v>
      </c>
      <c r="X1740" s="3" t="str">
        <f t="shared" si="143"/>
        <v/>
      </c>
    </row>
    <row r="1741" spans="14:24" ht="14.5" customHeight="1">
      <c r="N1741">
        <v>1738</v>
      </c>
      <c r="O1741" s="4">
        <v>30210</v>
      </c>
      <c r="P1741" s="3" t="s">
        <v>2845</v>
      </c>
      <c r="Q1741" s="3" t="s">
        <v>746</v>
      </c>
      <c r="R1741" s="3" t="s">
        <v>339</v>
      </c>
      <c r="S1741" s="3" t="s">
        <v>2844</v>
      </c>
      <c r="T1741" s="3" t="str">
        <f t="shared" si="140"/>
        <v>บึงปรือเทพารักษ์นครราชสีมา</v>
      </c>
      <c r="U1741" s="3" t="s">
        <v>2626</v>
      </c>
      <c r="V1741" s="3" t="str">
        <f t="shared" si="141"/>
        <v/>
      </c>
      <c r="W1741" s="3" t="e">
        <f t="shared" si="142"/>
        <v>#NUM!</v>
      </c>
      <c r="X1741" s="3" t="str">
        <f t="shared" si="143"/>
        <v/>
      </c>
    </row>
    <row r="1742" spans="14:24" ht="14.5" customHeight="1">
      <c r="N1742">
        <v>1739</v>
      </c>
      <c r="O1742" s="4">
        <v>30210</v>
      </c>
      <c r="P1742" s="3" t="s">
        <v>2846</v>
      </c>
      <c r="Q1742" s="3" t="s">
        <v>746</v>
      </c>
      <c r="R1742" s="3" t="s">
        <v>339</v>
      </c>
      <c r="S1742" s="3" t="s">
        <v>2844</v>
      </c>
      <c r="T1742" s="3" t="str">
        <f t="shared" si="140"/>
        <v>วังยายทองเทพารักษ์นครราชสีมา</v>
      </c>
      <c r="U1742" s="3" t="s">
        <v>2626</v>
      </c>
      <c r="V1742" s="3" t="str">
        <f t="shared" si="141"/>
        <v/>
      </c>
      <c r="W1742" s="3" t="e">
        <f t="shared" si="142"/>
        <v>#NUM!</v>
      </c>
      <c r="X1742" s="3" t="str">
        <f t="shared" si="143"/>
        <v/>
      </c>
    </row>
    <row r="1743" spans="14:24" ht="14.5" customHeight="1">
      <c r="N1743">
        <v>1740</v>
      </c>
      <c r="O1743" s="4">
        <v>30270</v>
      </c>
      <c r="P1743" s="3" t="s">
        <v>986</v>
      </c>
      <c r="Q1743" s="3" t="s">
        <v>986</v>
      </c>
      <c r="R1743" s="3" t="s">
        <v>339</v>
      </c>
      <c r="S1743" s="3" t="s">
        <v>2847</v>
      </c>
      <c r="T1743" s="3" t="str">
        <f t="shared" si="140"/>
        <v>เมืองยางเมืองยางนครราชสีมา</v>
      </c>
      <c r="U1743" s="3" t="s">
        <v>2626</v>
      </c>
      <c r="V1743" s="3" t="str">
        <f t="shared" si="141"/>
        <v/>
      </c>
      <c r="W1743" s="3" t="e">
        <f t="shared" si="142"/>
        <v>#NUM!</v>
      </c>
      <c r="X1743" s="3" t="str">
        <f t="shared" si="143"/>
        <v/>
      </c>
    </row>
    <row r="1744" spans="14:24" ht="14.5" customHeight="1">
      <c r="N1744">
        <v>1741</v>
      </c>
      <c r="O1744" s="4">
        <v>30270</v>
      </c>
      <c r="P1744" s="3" t="s">
        <v>2848</v>
      </c>
      <c r="Q1744" s="3" t="s">
        <v>986</v>
      </c>
      <c r="R1744" s="3" t="s">
        <v>339</v>
      </c>
      <c r="S1744" s="3" t="s">
        <v>2847</v>
      </c>
      <c r="T1744" s="3" t="str">
        <f t="shared" si="140"/>
        <v>กระเบื้องนอกเมืองยางนครราชสีมา</v>
      </c>
      <c r="U1744" s="3" t="s">
        <v>2626</v>
      </c>
      <c r="V1744" s="3" t="str">
        <f t="shared" si="141"/>
        <v/>
      </c>
      <c r="W1744" s="3" t="e">
        <f t="shared" si="142"/>
        <v>#NUM!</v>
      </c>
      <c r="X1744" s="3" t="str">
        <f t="shared" si="143"/>
        <v/>
      </c>
    </row>
    <row r="1745" spans="14:24" ht="14.5" customHeight="1">
      <c r="N1745">
        <v>1742</v>
      </c>
      <c r="O1745" s="4">
        <v>30270</v>
      </c>
      <c r="P1745" s="3" t="s">
        <v>2849</v>
      </c>
      <c r="Q1745" s="3" t="s">
        <v>986</v>
      </c>
      <c r="R1745" s="3" t="s">
        <v>339</v>
      </c>
      <c r="S1745" s="3" t="s">
        <v>2847</v>
      </c>
      <c r="T1745" s="3" t="str">
        <f t="shared" si="140"/>
        <v>ละหานปลาค้าวเมืองยางนครราชสีมา</v>
      </c>
      <c r="U1745" s="3" t="s">
        <v>2626</v>
      </c>
      <c r="V1745" s="3" t="str">
        <f t="shared" si="141"/>
        <v/>
      </c>
      <c r="W1745" s="3" t="e">
        <f t="shared" si="142"/>
        <v>#NUM!</v>
      </c>
      <c r="X1745" s="3" t="str">
        <f t="shared" si="143"/>
        <v/>
      </c>
    </row>
    <row r="1746" spans="14:24" ht="14.5" customHeight="1">
      <c r="N1746">
        <v>1743</v>
      </c>
      <c r="O1746" s="4">
        <v>30270</v>
      </c>
      <c r="P1746" s="3" t="s">
        <v>2850</v>
      </c>
      <c r="Q1746" s="3" t="s">
        <v>986</v>
      </c>
      <c r="R1746" s="3" t="s">
        <v>339</v>
      </c>
      <c r="S1746" s="3" t="s">
        <v>2847</v>
      </c>
      <c r="T1746" s="3" t="str">
        <f t="shared" si="140"/>
        <v>โนนอุดมเมืองยางนครราชสีมา</v>
      </c>
      <c r="U1746" s="3" t="s">
        <v>2626</v>
      </c>
      <c r="V1746" s="3" t="str">
        <f t="shared" si="141"/>
        <v/>
      </c>
      <c r="W1746" s="3" t="e">
        <f t="shared" si="142"/>
        <v>#NUM!</v>
      </c>
      <c r="X1746" s="3" t="str">
        <f t="shared" si="143"/>
        <v/>
      </c>
    </row>
    <row r="1747" spans="14:24" ht="14.5" customHeight="1">
      <c r="N1747">
        <v>1744</v>
      </c>
      <c r="O1747" s="4">
        <v>30220</v>
      </c>
      <c r="P1747" s="3" t="s">
        <v>2851</v>
      </c>
      <c r="Q1747" s="3" t="s">
        <v>978</v>
      </c>
      <c r="R1747" s="3" t="s">
        <v>339</v>
      </c>
      <c r="S1747" s="3" t="s">
        <v>2852</v>
      </c>
      <c r="T1747" s="3" t="str">
        <f t="shared" si="140"/>
        <v>สระพระพระทองคำนครราชสีมา</v>
      </c>
      <c r="U1747" s="3" t="s">
        <v>2626</v>
      </c>
      <c r="V1747" s="3" t="str">
        <f t="shared" si="141"/>
        <v/>
      </c>
      <c r="W1747" s="3" t="e">
        <f t="shared" si="142"/>
        <v>#NUM!</v>
      </c>
      <c r="X1747" s="3" t="str">
        <f t="shared" si="143"/>
        <v/>
      </c>
    </row>
    <row r="1748" spans="14:24" ht="14.5" customHeight="1">
      <c r="N1748">
        <v>1745</v>
      </c>
      <c r="O1748" s="4">
        <v>30220</v>
      </c>
      <c r="P1748" s="3" t="s">
        <v>2853</v>
      </c>
      <c r="Q1748" s="3" t="s">
        <v>978</v>
      </c>
      <c r="R1748" s="3" t="s">
        <v>339</v>
      </c>
      <c r="S1748" s="3" t="s">
        <v>2852</v>
      </c>
      <c r="T1748" s="3" t="str">
        <f t="shared" si="140"/>
        <v>มาบกราดพระทองคำนครราชสีมา</v>
      </c>
      <c r="U1748" s="3" t="s">
        <v>2626</v>
      </c>
      <c r="V1748" s="3" t="str">
        <f t="shared" si="141"/>
        <v/>
      </c>
      <c r="W1748" s="3" t="e">
        <f t="shared" si="142"/>
        <v>#NUM!</v>
      </c>
      <c r="X1748" s="3" t="str">
        <f t="shared" si="143"/>
        <v/>
      </c>
    </row>
    <row r="1749" spans="14:24" ht="14.5" customHeight="1">
      <c r="N1749">
        <v>1746</v>
      </c>
      <c r="O1749" s="4">
        <v>30220</v>
      </c>
      <c r="P1749" s="3" t="s">
        <v>2854</v>
      </c>
      <c r="Q1749" s="3" t="s">
        <v>978</v>
      </c>
      <c r="R1749" s="3" t="s">
        <v>339</v>
      </c>
      <c r="S1749" s="3" t="s">
        <v>2852</v>
      </c>
      <c r="T1749" s="3" t="str">
        <f t="shared" si="140"/>
        <v>พังเทียมพระทองคำนครราชสีมา</v>
      </c>
      <c r="U1749" s="3" t="s">
        <v>2626</v>
      </c>
      <c r="V1749" s="3" t="str">
        <f t="shared" si="141"/>
        <v/>
      </c>
      <c r="W1749" s="3" t="e">
        <f t="shared" si="142"/>
        <v>#NUM!</v>
      </c>
      <c r="X1749" s="3" t="str">
        <f t="shared" si="143"/>
        <v/>
      </c>
    </row>
    <row r="1750" spans="14:24" ht="14.5" customHeight="1">
      <c r="N1750">
        <v>1747</v>
      </c>
      <c r="O1750" s="4">
        <v>30220</v>
      </c>
      <c r="P1750" s="3" t="s">
        <v>2855</v>
      </c>
      <c r="Q1750" s="3" t="s">
        <v>978</v>
      </c>
      <c r="R1750" s="3" t="s">
        <v>339</v>
      </c>
      <c r="S1750" s="3" t="s">
        <v>2852</v>
      </c>
      <c r="T1750" s="3" t="str">
        <f t="shared" si="140"/>
        <v>ทัพรั้งพระทองคำนครราชสีมา</v>
      </c>
      <c r="U1750" s="3" t="s">
        <v>2626</v>
      </c>
      <c r="V1750" s="3" t="str">
        <f t="shared" si="141"/>
        <v/>
      </c>
      <c r="W1750" s="3" t="e">
        <f t="shared" si="142"/>
        <v>#NUM!</v>
      </c>
      <c r="X1750" s="3" t="str">
        <f t="shared" si="143"/>
        <v/>
      </c>
    </row>
    <row r="1751" spans="14:24" ht="14.5" customHeight="1">
      <c r="N1751">
        <v>1748</v>
      </c>
      <c r="O1751" s="4">
        <v>30220</v>
      </c>
      <c r="P1751" s="3" t="s">
        <v>2856</v>
      </c>
      <c r="Q1751" s="3" t="s">
        <v>978</v>
      </c>
      <c r="R1751" s="3" t="s">
        <v>339</v>
      </c>
      <c r="S1751" s="3" t="s">
        <v>2852</v>
      </c>
      <c r="T1751" s="3" t="str">
        <f t="shared" si="140"/>
        <v>หนองหอยพระทองคำนครราชสีมา</v>
      </c>
      <c r="U1751" s="3" t="s">
        <v>2626</v>
      </c>
      <c r="V1751" s="3" t="str">
        <f t="shared" si="141"/>
        <v/>
      </c>
      <c r="W1751" s="3" t="e">
        <f t="shared" si="142"/>
        <v>#NUM!</v>
      </c>
      <c r="X1751" s="3" t="str">
        <f t="shared" si="143"/>
        <v/>
      </c>
    </row>
    <row r="1752" spans="14:24" ht="14.5" customHeight="1">
      <c r="N1752">
        <v>1749</v>
      </c>
      <c r="O1752" s="4">
        <v>30270</v>
      </c>
      <c r="P1752" s="3" t="s">
        <v>2857</v>
      </c>
      <c r="Q1752" s="3" t="s">
        <v>988</v>
      </c>
      <c r="R1752" s="3" t="s">
        <v>339</v>
      </c>
      <c r="S1752" s="3" t="s">
        <v>2858</v>
      </c>
      <c r="T1752" s="3" t="str">
        <f t="shared" si="140"/>
        <v>ขุยลำทะเมนชัยนครราชสีมา</v>
      </c>
      <c r="U1752" s="3" t="s">
        <v>2626</v>
      </c>
      <c r="V1752" s="3" t="str">
        <f t="shared" si="141"/>
        <v/>
      </c>
      <c r="W1752" s="3" t="e">
        <f t="shared" si="142"/>
        <v>#NUM!</v>
      </c>
      <c r="X1752" s="3" t="str">
        <f t="shared" si="143"/>
        <v/>
      </c>
    </row>
    <row r="1753" spans="14:24" ht="14.5" customHeight="1">
      <c r="N1753">
        <v>1750</v>
      </c>
      <c r="O1753" s="4">
        <v>30270</v>
      </c>
      <c r="P1753" s="3" t="s">
        <v>2147</v>
      </c>
      <c r="Q1753" s="3" t="s">
        <v>988</v>
      </c>
      <c r="R1753" s="3" t="s">
        <v>339</v>
      </c>
      <c r="S1753" s="3" t="s">
        <v>2858</v>
      </c>
      <c r="T1753" s="3" t="str">
        <f t="shared" si="140"/>
        <v>บ้านยางลำทะเมนชัยนครราชสีมา</v>
      </c>
      <c r="U1753" s="3" t="s">
        <v>2626</v>
      </c>
      <c r="V1753" s="3" t="str">
        <f t="shared" si="141"/>
        <v/>
      </c>
      <c r="W1753" s="3" t="e">
        <f t="shared" si="142"/>
        <v>#NUM!</v>
      </c>
      <c r="X1753" s="3" t="str">
        <f t="shared" si="143"/>
        <v/>
      </c>
    </row>
    <row r="1754" spans="14:24" ht="14.5" customHeight="1">
      <c r="N1754">
        <v>1751</v>
      </c>
      <c r="O1754" s="4">
        <v>30270</v>
      </c>
      <c r="P1754" s="3" t="s">
        <v>2859</v>
      </c>
      <c r="Q1754" s="3" t="s">
        <v>988</v>
      </c>
      <c r="R1754" s="3" t="s">
        <v>339</v>
      </c>
      <c r="S1754" s="3" t="s">
        <v>2858</v>
      </c>
      <c r="T1754" s="3" t="str">
        <f t="shared" si="140"/>
        <v>ช่องแมวลำทะเมนชัยนครราชสีมา</v>
      </c>
      <c r="U1754" s="3" t="s">
        <v>2626</v>
      </c>
      <c r="V1754" s="3" t="str">
        <f t="shared" si="141"/>
        <v/>
      </c>
      <c r="W1754" s="3" t="e">
        <f t="shared" si="142"/>
        <v>#NUM!</v>
      </c>
      <c r="X1754" s="3" t="str">
        <f t="shared" si="143"/>
        <v/>
      </c>
    </row>
    <row r="1755" spans="14:24" ht="14.5" customHeight="1">
      <c r="N1755">
        <v>1752</v>
      </c>
      <c r="O1755" s="4">
        <v>30270</v>
      </c>
      <c r="P1755" s="3" t="s">
        <v>2860</v>
      </c>
      <c r="Q1755" s="3" t="s">
        <v>988</v>
      </c>
      <c r="R1755" s="3" t="s">
        <v>339</v>
      </c>
      <c r="S1755" s="3" t="s">
        <v>2858</v>
      </c>
      <c r="T1755" s="3" t="str">
        <f t="shared" si="140"/>
        <v>ไพลลำทะเมนชัยนครราชสีมา</v>
      </c>
      <c r="U1755" s="3" t="s">
        <v>2626</v>
      </c>
      <c r="V1755" s="3" t="str">
        <f t="shared" si="141"/>
        <v/>
      </c>
      <c r="W1755" s="3" t="e">
        <f t="shared" si="142"/>
        <v>#NUM!</v>
      </c>
      <c r="X1755" s="3" t="str">
        <f t="shared" si="143"/>
        <v/>
      </c>
    </row>
    <row r="1756" spans="14:24" ht="14.5" customHeight="1">
      <c r="N1756">
        <v>1753</v>
      </c>
      <c r="O1756" s="4">
        <v>30120</v>
      </c>
      <c r="P1756" s="3" t="s">
        <v>2861</v>
      </c>
      <c r="Q1756" s="3" t="s">
        <v>966</v>
      </c>
      <c r="R1756" s="3" t="s">
        <v>339</v>
      </c>
      <c r="S1756" s="3" t="s">
        <v>2862</v>
      </c>
      <c r="T1756" s="3" t="str">
        <f t="shared" si="140"/>
        <v>เมืองพะไลบัวลายนครราชสีมา</v>
      </c>
      <c r="U1756" s="3" t="s">
        <v>2626</v>
      </c>
      <c r="V1756" s="3" t="str">
        <f t="shared" si="141"/>
        <v/>
      </c>
      <c r="W1756" s="3" t="e">
        <f t="shared" si="142"/>
        <v>#NUM!</v>
      </c>
      <c r="X1756" s="3" t="str">
        <f t="shared" si="143"/>
        <v/>
      </c>
    </row>
    <row r="1757" spans="14:24" ht="14.5" customHeight="1">
      <c r="N1757">
        <v>1754</v>
      </c>
      <c r="O1757" s="4">
        <v>30120</v>
      </c>
      <c r="P1757" s="3" t="s">
        <v>2863</v>
      </c>
      <c r="Q1757" s="3" t="s">
        <v>966</v>
      </c>
      <c r="R1757" s="3" t="s">
        <v>339</v>
      </c>
      <c r="S1757" s="3" t="s">
        <v>2862</v>
      </c>
      <c r="T1757" s="3" t="str">
        <f t="shared" si="140"/>
        <v>โนนจานบัวลายนครราชสีมา</v>
      </c>
      <c r="U1757" s="3" t="s">
        <v>2626</v>
      </c>
      <c r="V1757" s="3" t="str">
        <f t="shared" si="141"/>
        <v/>
      </c>
      <c r="W1757" s="3" t="e">
        <f t="shared" si="142"/>
        <v>#NUM!</v>
      </c>
      <c r="X1757" s="3" t="str">
        <f t="shared" si="143"/>
        <v/>
      </c>
    </row>
    <row r="1758" spans="14:24" ht="14.5" customHeight="1">
      <c r="N1758">
        <v>1755</v>
      </c>
      <c r="O1758" s="4">
        <v>30120</v>
      </c>
      <c r="P1758" s="3" t="s">
        <v>966</v>
      </c>
      <c r="Q1758" s="3" t="s">
        <v>966</v>
      </c>
      <c r="R1758" s="3" t="s">
        <v>339</v>
      </c>
      <c r="S1758" s="3" t="s">
        <v>2862</v>
      </c>
      <c r="T1758" s="3" t="str">
        <f t="shared" si="140"/>
        <v>บัวลายบัวลายนครราชสีมา</v>
      </c>
      <c r="U1758" s="3" t="s">
        <v>2626</v>
      </c>
      <c r="V1758" s="3" t="str">
        <f t="shared" si="141"/>
        <v/>
      </c>
      <c r="W1758" s="3" t="e">
        <f t="shared" si="142"/>
        <v>#NUM!</v>
      </c>
      <c r="X1758" s="3" t="str">
        <f t="shared" si="143"/>
        <v/>
      </c>
    </row>
    <row r="1759" spans="14:24" ht="14.5" customHeight="1">
      <c r="N1759">
        <v>1756</v>
      </c>
      <c r="O1759" s="4">
        <v>30120</v>
      </c>
      <c r="P1759" s="3" t="s">
        <v>2619</v>
      </c>
      <c r="Q1759" s="3" t="s">
        <v>966</v>
      </c>
      <c r="R1759" s="3" t="s">
        <v>339</v>
      </c>
      <c r="S1759" s="3" t="s">
        <v>2862</v>
      </c>
      <c r="T1759" s="3" t="str">
        <f t="shared" si="140"/>
        <v>หนองหว้าบัวลายนครราชสีมา</v>
      </c>
      <c r="U1759" s="3" t="s">
        <v>2626</v>
      </c>
      <c r="V1759" s="3" t="str">
        <f t="shared" si="141"/>
        <v/>
      </c>
      <c r="W1759" s="3" t="e">
        <f t="shared" si="142"/>
        <v>#NUM!</v>
      </c>
      <c r="X1759" s="3" t="str">
        <f t="shared" si="143"/>
        <v/>
      </c>
    </row>
    <row r="1760" spans="14:24" ht="14.5" customHeight="1">
      <c r="N1760">
        <v>1757</v>
      </c>
      <c r="O1760" s="4">
        <v>30430</v>
      </c>
      <c r="P1760" s="3" t="s">
        <v>996</v>
      </c>
      <c r="Q1760" s="3" t="s">
        <v>996</v>
      </c>
      <c r="R1760" s="3" t="s">
        <v>339</v>
      </c>
      <c r="S1760" s="3" t="s">
        <v>2864</v>
      </c>
      <c r="T1760" s="3" t="str">
        <f t="shared" si="140"/>
        <v>สีดาสีดานครราชสีมา</v>
      </c>
      <c r="U1760" s="3" t="s">
        <v>2626</v>
      </c>
      <c r="V1760" s="3" t="str">
        <f t="shared" si="141"/>
        <v/>
      </c>
      <c r="W1760" s="3" t="e">
        <f t="shared" si="142"/>
        <v>#NUM!</v>
      </c>
      <c r="X1760" s="3" t="str">
        <f t="shared" si="143"/>
        <v/>
      </c>
    </row>
    <row r="1761" spans="14:24" ht="14.5" customHeight="1">
      <c r="N1761">
        <v>1758</v>
      </c>
      <c r="O1761" s="4">
        <v>30430</v>
      </c>
      <c r="P1761" s="3" t="s">
        <v>1535</v>
      </c>
      <c r="Q1761" s="3" t="s">
        <v>996</v>
      </c>
      <c r="R1761" s="3" t="s">
        <v>339</v>
      </c>
      <c r="S1761" s="3" t="s">
        <v>2864</v>
      </c>
      <c r="T1761" s="3" t="str">
        <f t="shared" si="140"/>
        <v>โพนทองสีดานครราชสีมา</v>
      </c>
      <c r="U1761" s="3" t="s">
        <v>2626</v>
      </c>
      <c r="V1761" s="3" t="str">
        <f t="shared" si="141"/>
        <v/>
      </c>
      <c r="W1761" s="3" t="e">
        <f t="shared" si="142"/>
        <v>#NUM!</v>
      </c>
      <c r="X1761" s="3" t="str">
        <f t="shared" si="143"/>
        <v/>
      </c>
    </row>
    <row r="1762" spans="14:24" ht="14.5" customHeight="1">
      <c r="N1762">
        <v>1759</v>
      </c>
      <c r="O1762" s="4">
        <v>30430</v>
      </c>
      <c r="P1762" s="3" t="s">
        <v>2865</v>
      </c>
      <c r="Q1762" s="3" t="s">
        <v>996</v>
      </c>
      <c r="R1762" s="3" t="s">
        <v>339</v>
      </c>
      <c r="S1762" s="3" t="s">
        <v>2864</v>
      </c>
      <c r="T1762" s="3" t="str">
        <f t="shared" si="140"/>
        <v>โนนประดู่สีดานครราชสีมา</v>
      </c>
      <c r="U1762" s="3" t="s">
        <v>2626</v>
      </c>
      <c r="V1762" s="3" t="str">
        <f t="shared" si="141"/>
        <v/>
      </c>
      <c r="W1762" s="3" t="e">
        <f t="shared" si="142"/>
        <v>#NUM!</v>
      </c>
      <c r="X1762" s="3" t="str">
        <f t="shared" si="143"/>
        <v/>
      </c>
    </row>
    <row r="1763" spans="14:24" ht="14.5" customHeight="1">
      <c r="N1763">
        <v>1760</v>
      </c>
      <c r="O1763" s="4">
        <v>30430</v>
      </c>
      <c r="P1763" s="3" t="s">
        <v>1315</v>
      </c>
      <c r="Q1763" s="3" t="s">
        <v>996</v>
      </c>
      <c r="R1763" s="3" t="s">
        <v>339</v>
      </c>
      <c r="S1763" s="3" t="s">
        <v>2864</v>
      </c>
      <c r="T1763" s="3" t="str">
        <f t="shared" si="140"/>
        <v>สามเมืองสีดานครราชสีมา</v>
      </c>
      <c r="U1763" s="3" t="s">
        <v>2626</v>
      </c>
      <c r="V1763" s="3" t="str">
        <f t="shared" si="141"/>
        <v/>
      </c>
      <c r="W1763" s="3" t="e">
        <f t="shared" si="142"/>
        <v>#NUM!</v>
      </c>
      <c r="X1763" s="3" t="str">
        <f t="shared" si="143"/>
        <v/>
      </c>
    </row>
    <row r="1764" spans="14:24" ht="14.5" customHeight="1">
      <c r="N1764">
        <v>1761</v>
      </c>
      <c r="O1764" s="4">
        <v>30430</v>
      </c>
      <c r="P1764" s="3" t="s">
        <v>2866</v>
      </c>
      <c r="Q1764" s="3" t="s">
        <v>996</v>
      </c>
      <c r="R1764" s="3" t="s">
        <v>339</v>
      </c>
      <c r="S1764" s="3" t="s">
        <v>2864</v>
      </c>
      <c r="T1764" s="3" t="str">
        <f t="shared" si="140"/>
        <v>หนองตาดใหญ่สีดานครราชสีมา</v>
      </c>
      <c r="U1764" s="3" t="s">
        <v>2626</v>
      </c>
      <c r="V1764" s="3" t="str">
        <f t="shared" si="141"/>
        <v/>
      </c>
      <c r="W1764" s="3" t="e">
        <f t="shared" si="142"/>
        <v>#NUM!</v>
      </c>
      <c r="X1764" s="3" t="str">
        <f t="shared" si="143"/>
        <v/>
      </c>
    </row>
    <row r="1765" spans="14:24" ht="14.5" customHeight="1">
      <c r="N1765">
        <v>1762</v>
      </c>
      <c r="O1765" s="4">
        <v>30230</v>
      </c>
      <c r="P1765" s="3" t="s">
        <v>2867</v>
      </c>
      <c r="Q1765" s="3" t="s">
        <v>950</v>
      </c>
      <c r="R1765" s="3" t="s">
        <v>339</v>
      </c>
      <c r="S1765" s="3" t="s">
        <v>2868</v>
      </c>
      <c r="T1765" s="3" t="str">
        <f t="shared" si="140"/>
        <v>ช้างทองเฉลิมพระเกียรตินครราชสีมา</v>
      </c>
      <c r="U1765" s="3" t="s">
        <v>2626</v>
      </c>
      <c r="V1765" s="3" t="str">
        <f t="shared" si="141"/>
        <v/>
      </c>
      <c r="W1765" s="3" t="e">
        <f t="shared" si="142"/>
        <v>#NUM!</v>
      </c>
      <c r="X1765" s="3" t="str">
        <f t="shared" si="143"/>
        <v/>
      </c>
    </row>
    <row r="1766" spans="14:24" ht="14.5" customHeight="1">
      <c r="N1766">
        <v>1763</v>
      </c>
      <c r="O1766" s="4">
        <v>30230</v>
      </c>
      <c r="P1766" s="3" t="s">
        <v>1120</v>
      </c>
      <c r="Q1766" s="3" t="s">
        <v>950</v>
      </c>
      <c r="R1766" s="3" t="s">
        <v>339</v>
      </c>
      <c r="S1766" s="3" t="s">
        <v>2868</v>
      </c>
      <c r="T1766" s="3" t="str">
        <f t="shared" si="140"/>
        <v>ท่าช้างเฉลิมพระเกียรตินครราชสีมา</v>
      </c>
      <c r="U1766" s="3" t="s">
        <v>2626</v>
      </c>
      <c r="V1766" s="3" t="str">
        <f t="shared" si="141"/>
        <v/>
      </c>
      <c r="W1766" s="3" t="e">
        <f t="shared" si="142"/>
        <v>#NUM!</v>
      </c>
      <c r="X1766" s="3" t="str">
        <f t="shared" si="143"/>
        <v/>
      </c>
    </row>
    <row r="1767" spans="14:24" ht="14.5" customHeight="1">
      <c r="N1767">
        <v>1764</v>
      </c>
      <c r="O1767" s="4">
        <v>30230</v>
      </c>
      <c r="P1767" s="3" t="s">
        <v>2869</v>
      </c>
      <c r="Q1767" s="3" t="s">
        <v>950</v>
      </c>
      <c r="R1767" s="3" t="s">
        <v>339</v>
      </c>
      <c r="S1767" s="3" t="s">
        <v>2868</v>
      </c>
      <c r="T1767" s="3" t="str">
        <f t="shared" si="140"/>
        <v>พระพุทธเฉลิมพระเกียรตินครราชสีมา</v>
      </c>
      <c r="U1767" s="3" t="s">
        <v>2626</v>
      </c>
      <c r="V1767" s="3" t="str">
        <f t="shared" si="141"/>
        <v/>
      </c>
      <c r="W1767" s="3" t="e">
        <f t="shared" si="142"/>
        <v>#NUM!</v>
      </c>
      <c r="X1767" s="3" t="str">
        <f t="shared" si="143"/>
        <v/>
      </c>
    </row>
    <row r="1768" spans="14:24" ht="14.5" customHeight="1">
      <c r="N1768">
        <v>1765</v>
      </c>
      <c r="O1768" s="4">
        <v>30000</v>
      </c>
      <c r="P1768" s="3" t="s">
        <v>2870</v>
      </c>
      <c r="Q1768" s="3" t="s">
        <v>950</v>
      </c>
      <c r="R1768" s="3" t="s">
        <v>339</v>
      </c>
      <c r="S1768" s="3" t="s">
        <v>2868</v>
      </c>
      <c r="T1768" s="3" t="str">
        <f t="shared" si="140"/>
        <v>หนองงูเหลือมเฉลิมพระเกียรตินครราชสีมา</v>
      </c>
      <c r="U1768" s="3" t="s">
        <v>2626</v>
      </c>
      <c r="V1768" s="3" t="str">
        <f t="shared" si="141"/>
        <v/>
      </c>
      <c r="W1768" s="3" t="e">
        <f t="shared" si="142"/>
        <v>#NUM!</v>
      </c>
      <c r="X1768" s="3" t="str">
        <f t="shared" si="143"/>
        <v/>
      </c>
    </row>
    <row r="1769" spans="14:24" ht="14.5" customHeight="1">
      <c r="N1769">
        <v>1766</v>
      </c>
      <c r="O1769" s="4">
        <v>30230</v>
      </c>
      <c r="P1769" s="3" t="s">
        <v>2871</v>
      </c>
      <c r="Q1769" s="3" t="s">
        <v>950</v>
      </c>
      <c r="R1769" s="3" t="s">
        <v>339</v>
      </c>
      <c r="S1769" s="3" t="s">
        <v>2868</v>
      </c>
      <c r="T1769" s="3" t="str">
        <f t="shared" si="140"/>
        <v>หนองยางเฉลิมพระเกียรตินครราชสีมา</v>
      </c>
      <c r="U1769" s="3" t="s">
        <v>2626</v>
      </c>
      <c r="V1769" s="3" t="str">
        <f t="shared" si="141"/>
        <v/>
      </c>
      <c r="W1769" s="3" t="e">
        <f t="shared" si="142"/>
        <v>#NUM!</v>
      </c>
      <c r="X1769" s="3" t="str">
        <f t="shared" si="143"/>
        <v/>
      </c>
    </row>
    <row r="1770" spans="14:24" ht="14.5" customHeight="1">
      <c r="N1770">
        <v>1767</v>
      </c>
      <c r="O1770" s="4">
        <v>31000</v>
      </c>
      <c r="P1770" s="3" t="s">
        <v>1895</v>
      </c>
      <c r="Q1770" s="3" t="s">
        <v>1188</v>
      </c>
      <c r="R1770" s="3" t="s">
        <v>365</v>
      </c>
      <c r="S1770" s="3" t="s">
        <v>2872</v>
      </c>
      <c r="T1770" s="3" t="str">
        <f t="shared" si="140"/>
        <v>ในเมืองเมืองบุรีรัมย์บุรีรัมย์</v>
      </c>
      <c r="U1770" s="3" t="s">
        <v>2626</v>
      </c>
      <c r="V1770" s="3" t="str">
        <f t="shared" si="141"/>
        <v/>
      </c>
      <c r="W1770" s="3" t="e">
        <f t="shared" si="142"/>
        <v>#NUM!</v>
      </c>
      <c r="X1770" s="3" t="str">
        <f t="shared" si="143"/>
        <v/>
      </c>
    </row>
    <row r="1771" spans="14:24" ht="14.5" customHeight="1">
      <c r="N1771">
        <v>1768</v>
      </c>
      <c r="O1771" s="4">
        <v>31000</v>
      </c>
      <c r="P1771" s="3" t="s">
        <v>2873</v>
      </c>
      <c r="Q1771" s="3" t="s">
        <v>1188</v>
      </c>
      <c r="R1771" s="3" t="s">
        <v>365</v>
      </c>
      <c r="S1771" s="3" t="s">
        <v>2872</v>
      </c>
      <c r="T1771" s="3" t="str">
        <f t="shared" si="140"/>
        <v>อิสาณเมืองบุรีรัมย์บุรีรัมย์</v>
      </c>
      <c r="U1771" s="3" t="s">
        <v>2626</v>
      </c>
      <c r="V1771" s="3" t="str">
        <f t="shared" si="141"/>
        <v/>
      </c>
      <c r="W1771" s="3" t="e">
        <f t="shared" si="142"/>
        <v>#NUM!</v>
      </c>
      <c r="X1771" s="3" t="str">
        <f t="shared" si="143"/>
        <v/>
      </c>
    </row>
    <row r="1772" spans="14:24" ht="14.5" customHeight="1">
      <c r="N1772">
        <v>1769</v>
      </c>
      <c r="O1772" s="4">
        <v>31000</v>
      </c>
      <c r="P1772" s="3" t="s">
        <v>2189</v>
      </c>
      <c r="Q1772" s="3" t="s">
        <v>1188</v>
      </c>
      <c r="R1772" s="3" t="s">
        <v>365</v>
      </c>
      <c r="S1772" s="3" t="s">
        <v>2872</v>
      </c>
      <c r="T1772" s="3" t="str">
        <f t="shared" si="140"/>
        <v>เสม็ดเมืองบุรีรัมย์บุรีรัมย์</v>
      </c>
      <c r="U1772" s="3" t="s">
        <v>2626</v>
      </c>
      <c r="V1772" s="3" t="str">
        <f t="shared" si="141"/>
        <v/>
      </c>
      <c r="W1772" s="3" t="e">
        <f t="shared" si="142"/>
        <v>#NUM!</v>
      </c>
      <c r="X1772" s="3" t="str">
        <f t="shared" si="143"/>
        <v/>
      </c>
    </row>
    <row r="1773" spans="14:24" ht="14.5" customHeight="1">
      <c r="N1773">
        <v>1770</v>
      </c>
      <c r="O1773" s="4">
        <v>31000</v>
      </c>
      <c r="P1773" s="3" t="s">
        <v>2874</v>
      </c>
      <c r="Q1773" s="3" t="s">
        <v>1188</v>
      </c>
      <c r="R1773" s="3" t="s">
        <v>365</v>
      </c>
      <c r="S1773" s="3" t="s">
        <v>2872</v>
      </c>
      <c r="T1773" s="3" t="str">
        <f t="shared" si="140"/>
        <v>บ้านบัวเมืองบุรีรัมย์บุรีรัมย์</v>
      </c>
      <c r="U1773" s="3" t="s">
        <v>2626</v>
      </c>
      <c r="V1773" s="3" t="str">
        <f t="shared" si="141"/>
        <v/>
      </c>
      <c r="W1773" s="3" t="e">
        <f t="shared" si="142"/>
        <v>#NUM!</v>
      </c>
      <c r="X1773" s="3" t="str">
        <f t="shared" si="143"/>
        <v/>
      </c>
    </row>
    <row r="1774" spans="14:24" ht="14.5" customHeight="1">
      <c r="N1774">
        <v>1771</v>
      </c>
      <c r="O1774" s="4">
        <v>31000</v>
      </c>
      <c r="P1774" s="3" t="s">
        <v>2875</v>
      </c>
      <c r="Q1774" s="3" t="s">
        <v>1188</v>
      </c>
      <c r="R1774" s="3" t="s">
        <v>365</v>
      </c>
      <c r="S1774" s="3" t="s">
        <v>2872</v>
      </c>
      <c r="T1774" s="3" t="str">
        <f t="shared" si="140"/>
        <v>สะแกโพรงเมืองบุรีรัมย์บุรีรัมย์</v>
      </c>
      <c r="U1774" s="3" t="s">
        <v>2626</v>
      </c>
      <c r="V1774" s="3" t="str">
        <f t="shared" si="141"/>
        <v/>
      </c>
      <c r="W1774" s="3" t="e">
        <f t="shared" si="142"/>
        <v>#NUM!</v>
      </c>
      <c r="X1774" s="3" t="str">
        <f t="shared" si="143"/>
        <v/>
      </c>
    </row>
    <row r="1775" spans="14:24" ht="14.5" customHeight="1">
      <c r="N1775">
        <v>1772</v>
      </c>
      <c r="O1775" s="4">
        <v>31000</v>
      </c>
      <c r="P1775" s="3" t="s">
        <v>2876</v>
      </c>
      <c r="Q1775" s="3" t="s">
        <v>1188</v>
      </c>
      <c r="R1775" s="3" t="s">
        <v>365</v>
      </c>
      <c r="S1775" s="3" t="s">
        <v>2872</v>
      </c>
      <c r="T1775" s="3" t="str">
        <f t="shared" si="140"/>
        <v>สวายจีกเมืองบุรีรัมย์บุรีรัมย์</v>
      </c>
      <c r="U1775" s="3" t="s">
        <v>2626</v>
      </c>
      <c r="V1775" s="3" t="str">
        <f t="shared" si="141"/>
        <v/>
      </c>
      <c r="W1775" s="3" t="e">
        <f t="shared" si="142"/>
        <v>#NUM!</v>
      </c>
      <c r="X1775" s="3" t="str">
        <f t="shared" si="143"/>
        <v/>
      </c>
    </row>
    <row r="1776" spans="14:24" ht="14.5" customHeight="1">
      <c r="N1776">
        <v>1773</v>
      </c>
      <c r="O1776" s="4">
        <v>31000</v>
      </c>
      <c r="P1776" s="3" t="s">
        <v>2147</v>
      </c>
      <c r="Q1776" s="3" t="s">
        <v>1188</v>
      </c>
      <c r="R1776" s="3" t="s">
        <v>365</v>
      </c>
      <c r="S1776" s="3" t="s">
        <v>2872</v>
      </c>
      <c r="T1776" s="3" t="str">
        <f t="shared" si="140"/>
        <v>บ้านยางเมืองบุรีรัมย์บุรีรัมย์</v>
      </c>
      <c r="U1776" s="3" t="s">
        <v>2626</v>
      </c>
      <c r="V1776" s="3" t="str">
        <f t="shared" si="141"/>
        <v/>
      </c>
      <c r="W1776" s="3" t="e">
        <f t="shared" si="142"/>
        <v>#NUM!</v>
      </c>
      <c r="X1776" s="3" t="str">
        <f t="shared" si="143"/>
        <v/>
      </c>
    </row>
    <row r="1777" spans="14:24" ht="14.5" customHeight="1">
      <c r="N1777">
        <v>1774</v>
      </c>
      <c r="O1777" s="4">
        <v>31000</v>
      </c>
      <c r="P1777" s="3" t="s">
        <v>2877</v>
      </c>
      <c r="Q1777" s="3" t="s">
        <v>1188</v>
      </c>
      <c r="R1777" s="3" t="s">
        <v>365</v>
      </c>
      <c r="S1777" s="3" t="s">
        <v>2872</v>
      </c>
      <c r="T1777" s="3" t="str">
        <f t="shared" si="140"/>
        <v>พระครูเมืองบุรีรัมย์บุรีรัมย์</v>
      </c>
      <c r="U1777" s="3" t="s">
        <v>2626</v>
      </c>
      <c r="V1777" s="3" t="str">
        <f t="shared" si="141"/>
        <v/>
      </c>
      <c r="W1777" s="3" t="e">
        <f t="shared" si="142"/>
        <v>#NUM!</v>
      </c>
      <c r="X1777" s="3" t="str">
        <f t="shared" si="143"/>
        <v/>
      </c>
    </row>
    <row r="1778" spans="14:24" ht="14.5" customHeight="1">
      <c r="N1778">
        <v>1775</v>
      </c>
      <c r="O1778" s="4">
        <v>31000</v>
      </c>
      <c r="P1778" s="3" t="s">
        <v>1651</v>
      </c>
      <c r="Q1778" s="3" t="s">
        <v>1188</v>
      </c>
      <c r="R1778" s="3" t="s">
        <v>365</v>
      </c>
      <c r="S1778" s="3" t="s">
        <v>2872</v>
      </c>
      <c r="T1778" s="3" t="str">
        <f t="shared" si="140"/>
        <v>ถลุงเหล็กเมืองบุรีรัมย์บุรีรัมย์</v>
      </c>
      <c r="U1778" s="3" t="s">
        <v>2626</v>
      </c>
      <c r="V1778" s="3" t="str">
        <f t="shared" si="141"/>
        <v/>
      </c>
      <c r="W1778" s="3" t="e">
        <f t="shared" si="142"/>
        <v>#NUM!</v>
      </c>
      <c r="X1778" s="3" t="str">
        <f t="shared" si="143"/>
        <v/>
      </c>
    </row>
    <row r="1779" spans="14:24" ht="14.5" customHeight="1">
      <c r="N1779">
        <v>1776</v>
      </c>
      <c r="O1779" s="4">
        <v>31000</v>
      </c>
      <c r="P1779" s="3" t="s">
        <v>2878</v>
      </c>
      <c r="Q1779" s="3" t="s">
        <v>1188</v>
      </c>
      <c r="R1779" s="3" t="s">
        <v>365</v>
      </c>
      <c r="S1779" s="3" t="s">
        <v>2872</v>
      </c>
      <c r="T1779" s="3" t="str">
        <f t="shared" si="140"/>
        <v>หนองตาดเมืองบุรีรัมย์บุรีรัมย์</v>
      </c>
      <c r="U1779" s="3" t="s">
        <v>2626</v>
      </c>
      <c r="V1779" s="3" t="str">
        <f t="shared" si="141"/>
        <v/>
      </c>
      <c r="W1779" s="3" t="e">
        <f t="shared" si="142"/>
        <v>#NUM!</v>
      </c>
      <c r="X1779" s="3" t="str">
        <f t="shared" si="143"/>
        <v/>
      </c>
    </row>
    <row r="1780" spans="14:24" ht="14.5" customHeight="1">
      <c r="N1780">
        <v>1777</v>
      </c>
      <c r="O1780" s="4">
        <v>31000</v>
      </c>
      <c r="P1780" s="3" t="s">
        <v>2879</v>
      </c>
      <c r="Q1780" s="3" t="s">
        <v>1188</v>
      </c>
      <c r="R1780" s="3" t="s">
        <v>365</v>
      </c>
      <c r="S1780" s="3" t="s">
        <v>2872</v>
      </c>
      <c r="T1780" s="3" t="str">
        <f t="shared" si="140"/>
        <v>ลุมปุ๊กเมืองบุรีรัมย์บุรีรัมย์</v>
      </c>
      <c r="U1780" s="3" t="s">
        <v>2626</v>
      </c>
      <c r="V1780" s="3" t="str">
        <f t="shared" si="141"/>
        <v/>
      </c>
      <c r="W1780" s="3" t="e">
        <f t="shared" si="142"/>
        <v>#NUM!</v>
      </c>
      <c r="X1780" s="3" t="str">
        <f t="shared" si="143"/>
        <v/>
      </c>
    </row>
    <row r="1781" spans="14:24" ht="14.5" customHeight="1">
      <c r="N1781">
        <v>1778</v>
      </c>
      <c r="O1781" s="4">
        <v>31000</v>
      </c>
      <c r="P1781" s="3" t="s">
        <v>1434</v>
      </c>
      <c r="Q1781" s="3" t="s">
        <v>1188</v>
      </c>
      <c r="R1781" s="3" t="s">
        <v>365</v>
      </c>
      <c r="S1781" s="3" t="s">
        <v>2872</v>
      </c>
      <c r="T1781" s="3" t="str">
        <f t="shared" si="140"/>
        <v>สองห้องเมืองบุรีรัมย์บุรีรัมย์</v>
      </c>
      <c r="U1781" s="3" t="s">
        <v>2626</v>
      </c>
      <c r="V1781" s="3" t="str">
        <f t="shared" si="141"/>
        <v/>
      </c>
      <c r="W1781" s="3" t="e">
        <f t="shared" si="142"/>
        <v>#NUM!</v>
      </c>
      <c r="X1781" s="3" t="str">
        <f t="shared" si="143"/>
        <v/>
      </c>
    </row>
    <row r="1782" spans="14:24" ht="14.5" customHeight="1">
      <c r="N1782">
        <v>1779</v>
      </c>
      <c r="O1782" s="4">
        <v>31000</v>
      </c>
      <c r="P1782" s="3" t="s">
        <v>2880</v>
      </c>
      <c r="Q1782" s="3" t="s">
        <v>1188</v>
      </c>
      <c r="R1782" s="3" t="s">
        <v>365</v>
      </c>
      <c r="S1782" s="3" t="s">
        <v>2872</v>
      </c>
      <c r="T1782" s="3" t="str">
        <f t="shared" si="140"/>
        <v>บัวทองเมืองบุรีรัมย์บุรีรัมย์</v>
      </c>
      <c r="U1782" s="3" t="s">
        <v>2626</v>
      </c>
      <c r="V1782" s="3" t="str">
        <f t="shared" si="141"/>
        <v/>
      </c>
      <c r="W1782" s="3" t="e">
        <f t="shared" si="142"/>
        <v>#NUM!</v>
      </c>
      <c r="X1782" s="3" t="str">
        <f t="shared" si="143"/>
        <v/>
      </c>
    </row>
    <row r="1783" spans="14:24" ht="14.5" customHeight="1">
      <c r="N1783">
        <v>1780</v>
      </c>
      <c r="O1783" s="4">
        <v>31000</v>
      </c>
      <c r="P1783" s="3" t="s">
        <v>2881</v>
      </c>
      <c r="Q1783" s="3" t="s">
        <v>1188</v>
      </c>
      <c r="R1783" s="3" t="s">
        <v>365</v>
      </c>
      <c r="S1783" s="3" t="s">
        <v>2872</v>
      </c>
      <c r="T1783" s="3" t="str">
        <f t="shared" si="140"/>
        <v>ชุมเห็ดเมืองบุรีรัมย์บุรีรัมย์</v>
      </c>
      <c r="U1783" s="3" t="s">
        <v>2626</v>
      </c>
      <c r="V1783" s="3" t="str">
        <f t="shared" si="141"/>
        <v/>
      </c>
      <c r="W1783" s="3" t="e">
        <f t="shared" si="142"/>
        <v>#NUM!</v>
      </c>
      <c r="X1783" s="3" t="str">
        <f t="shared" si="143"/>
        <v/>
      </c>
    </row>
    <row r="1784" spans="14:24" ht="14.5" customHeight="1">
      <c r="N1784">
        <v>1781</v>
      </c>
      <c r="O1784" s="4">
        <v>31000</v>
      </c>
      <c r="P1784" s="3" t="s">
        <v>2882</v>
      </c>
      <c r="Q1784" s="3" t="s">
        <v>1188</v>
      </c>
      <c r="R1784" s="3" t="s">
        <v>365</v>
      </c>
      <c r="S1784" s="3" t="s">
        <v>2872</v>
      </c>
      <c r="T1784" s="3" t="str">
        <f t="shared" si="140"/>
        <v>หลักเขตเมืองบุรีรัมย์บุรีรัมย์</v>
      </c>
      <c r="U1784" s="3" t="s">
        <v>2626</v>
      </c>
      <c r="V1784" s="3" t="str">
        <f t="shared" si="141"/>
        <v/>
      </c>
      <c r="W1784" s="3" t="e">
        <f t="shared" si="142"/>
        <v>#NUM!</v>
      </c>
      <c r="X1784" s="3" t="str">
        <f t="shared" si="143"/>
        <v/>
      </c>
    </row>
    <row r="1785" spans="14:24" ht="14.5" customHeight="1">
      <c r="N1785">
        <v>1782</v>
      </c>
      <c r="O1785" s="4">
        <v>31000</v>
      </c>
      <c r="P1785" s="3" t="s">
        <v>2883</v>
      </c>
      <c r="Q1785" s="3" t="s">
        <v>1188</v>
      </c>
      <c r="R1785" s="3" t="s">
        <v>365</v>
      </c>
      <c r="S1785" s="3" t="s">
        <v>2872</v>
      </c>
      <c r="T1785" s="3" t="str">
        <f t="shared" si="140"/>
        <v>สะแกซำเมืองบุรีรัมย์บุรีรัมย์</v>
      </c>
      <c r="U1785" s="3" t="s">
        <v>2626</v>
      </c>
      <c r="V1785" s="3" t="str">
        <f t="shared" si="141"/>
        <v/>
      </c>
      <c r="W1785" s="3" t="e">
        <f t="shared" si="142"/>
        <v>#NUM!</v>
      </c>
      <c r="X1785" s="3" t="str">
        <f t="shared" si="143"/>
        <v/>
      </c>
    </row>
    <row r="1786" spans="14:24" ht="14.5" customHeight="1">
      <c r="N1786">
        <v>1783</v>
      </c>
      <c r="O1786" s="4">
        <v>31000</v>
      </c>
      <c r="P1786" s="3" t="s">
        <v>2884</v>
      </c>
      <c r="Q1786" s="3" t="s">
        <v>1188</v>
      </c>
      <c r="R1786" s="3" t="s">
        <v>365</v>
      </c>
      <c r="S1786" s="3" t="s">
        <v>2872</v>
      </c>
      <c r="T1786" s="3" t="str">
        <f t="shared" si="140"/>
        <v>กลันทาเมืองบุรีรัมย์บุรีรัมย์</v>
      </c>
      <c r="U1786" s="3" t="s">
        <v>2626</v>
      </c>
      <c r="V1786" s="3" t="str">
        <f t="shared" si="141"/>
        <v/>
      </c>
      <c r="W1786" s="3" t="e">
        <f t="shared" si="142"/>
        <v>#NUM!</v>
      </c>
      <c r="X1786" s="3" t="str">
        <f t="shared" si="143"/>
        <v/>
      </c>
    </row>
    <row r="1787" spans="14:24" ht="14.5" customHeight="1">
      <c r="N1787">
        <v>1784</v>
      </c>
      <c r="O1787" s="4">
        <v>31000</v>
      </c>
      <c r="P1787" s="3" t="s">
        <v>1159</v>
      </c>
      <c r="Q1787" s="3" t="s">
        <v>1188</v>
      </c>
      <c r="R1787" s="3" t="s">
        <v>365</v>
      </c>
      <c r="S1787" s="3" t="s">
        <v>2872</v>
      </c>
      <c r="T1787" s="3" t="str">
        <f t="shared" si="140"/>
        <v>กระสังเมืองบุรีรัมย์บุรีรัมย์</v>
      </c>
      <c r="U1787" s="3" t="s">
        <v>2626</v>
      </c>
      <c r="V1787" s="3" t="str">
        <f t="shared" si="141"/>
        <v/>
      </c>
      <c r="W1787" s="3" t="e">
        <f t="shared" si="142"/>
        <v>#NUM!</v>
      </c>
      <c r="X1787" s="3" t="str">
        <f t="shared" si="143"/>
        <v/>
      </c>
    </row>
    <row r="1788" spans="14:24" ht="14.5" customHeight="1">
      <c r="N1788">
        <v>1785</v>
      </c>
      <c r="O1788" s="4">
        <v>31000</v>
      </c>
      <c r="P1788" s="3" t="s">
        <v>2885</v>
      </c>
      <c r="Q1788" s="3" t="s">
        <v>1188</v>
      </c>
      <c r="R1788" s="3" t="s">
        <v>365</v>
      </c>
      <c r="S1788" s="3" t="s">
        <v>2872</v>
      </c>
      <c r="T1788" s="3" t="str">
        <f t="shared" si="140"/>
        <v>เมืองฝางเมืองบุรีรัมย์บุรีรัมย์</v>
      </c>
      <c r="U1788" s="3" t="s">
        <v>2626</v>
      </c>
      <c r="V1788" s="3" t="str">
        <f t="shared" si="141"/>
        <v/>
      </c>
      <c r="W1788" s="3" t="e">
        <f t="shared" si="142"/>
        <v>#NUM!</v>
      </c>
      <c r="X1788" s="3" t="str">
        <f t="shared" si="143"/>
        <v/>
      </c>
    </row>
    <row r="1789" spans="14:24" ht="14.5" customHeight="1">
      <c r="N1789">
        <v>1786</v>
      </c>
      <c r="O1789" s="4">
        <v>31190</v>
      </c>
      <c r="P1789" s="3" t="s">
        <v>1161</v>
      </c>
      <c r="Q1789" s="3" t="s">
        <v>1161</v>
      </c>
      <c r="R1789" s="3" t="s">
        <v>365</v>
      </c>
      <c r="S1789" s="3" t="s">
        <v>2886</v>
      </c>
      <c r="T1789" s="3" t="str">
        <f t="shared" si="140"/>
        <v>คูเมืองคูเมืองบุรีรัมย์</v>
      </c>
      <c r="U1789" s="3" t="s">
        <v>2626</v>
      </c>
      <c r="V1789" s="3" t="str">
        <f t="shared" si="141"/>
        <v/>
      </c>
      <c r="W1789" s="3" t="e">
        <f t="shared" si="142"/>
        <v>#NUM!</v>
      </c>
      <c r="X1789" s="3" t="str">
        <f t="shared" si="143"/>
        <v/>
      </c>
    </row>
    <row r="1790" spans="14:24" ht="14.5" customHeight="1">
      <c r="N1790">
        <v>1787</v>
      </c>
      <c r="O1790" s="4">
        <v>31190</v>
      </c>
      <c r="P1790" s="3" t="s">
        <v>2887</v>
      </c>
      <c r="Q1790" s="3" t="s">
        <v>1161</v>
      </c>
      <c r="R1790" s="3" t="s">
        <v>365</v>
      </c>
      <c r="S1790" s="3" t="s">
        <v>2886</v>
      </c>
      <c r="T1790" s="3" t="str">
        <f t="shared" si="140"/>
        <v>ปะเคียบคูเมืองบุรีรัมย์</v>
      </c>
      <c r="U1790" s="3" t="s">
        <v>2626</v>
      </c>
      <c r="V1790" s="3" t="str">
        <f t="shared" si="141"/>
        <v/>
      </c>
      <c r="W1790" s="3" t="e">
        <f t="shared" si="142"/>
        <v>#NUM!</v>
      </c>
      <c r="X1790" s="3" t="str">
        <f t="shared" si="143"/>
        <v/>
      </c>
    </row>
    <row r="1791" spans="14:24" ht="14.5" customHeight="1">
      <c r="N1791">
        <v>1788</v>
      </c>
      <c r="O1791" s="4">
        <v>31190</v>
      </c>
      <c r="P1791" s="3" t="s">
        <v>2888</v>
      </c>
      <c r="Q1791" s="3" t="s">
        <v>1161</v>
      </c>
      <c r="R1791" s="3" t="s">
        <v>365</v>
      </c>
      <c r="S1791" s="3" t="s">
        <v>2886</v>
      </c>
      <c r="T1791" s="3" t="str">
        <f t="shared" si="140"/>
        <v>บ้านแพคูเมืองบุรีรัมย์</v>
      </c>
      <c r="U1791" s="3" t="s">
        <v>2626</v>
      </c>
      <c r="V1791" s="3" t="str">
        <f t="shared" si="141"/>
        <v/>
      </c>
      <c r="W1791" s="3" t="e">
        <f t="shared" si="142"/>
        <v>#NUM!</v>
      </c>
      <c r="X1791" s="3" t="str">
        <f t="shared" si="143"/>
        <v/>
      </c>
    </row>
    <row r="1792" spans="14:24" ht="14.5" customHeight="1">
      <c r="N1792">
        <v>1789</v>
      </c>
      <c r="O1792" s="4">
        <v>31190</v>
      </c>
      <c r="P1792" s="3" t="s">
        <v>2889</v>
      </c>
      <c r="Q1792" s="3" t="s">
        <v>1161</v>
      </c>
      <c r="R1792" s="3" t="s">
        <v>365</v>
      </c>
      <c r="S1792" s="3" t="s">
        <v>2886</v>
      </c>
      <c r="T1792" s="3" t="str">
        <f t="shared" si="140"/>
        <v>พรสำราญคูเมืองบุรีรัมย์</v>
      </c>
      <c r="U1792" s="3" t="s">
        <v>2626</v>
      </c>
      <c r="V1792" s="3" t="str">
        <f t="shared" si="141"/>
        <v/>
      </c>
      <c r="W1792" s="3" t="e">
        <f t="shared" si="142"/>
        <v>#NUM!</v>
      </c>
      <c r="X1792" s="3" t="str">
        <f t="shared" si="143"/>
        <v/>
      </c>
    </row>
    <row r="1793" spans="14:24" ht="14.5" customHeight="1">
      <c r="N1793">
        <v>1790</v>
      </c>
      <c r="O1793" s="4">
        <v>31190</v>
      </c>
      <c r="P1793" s="3" t="s">
        <v>2890</v>
      </c>
      <c r="Q1793" s="3" t="s">
        <v>1161</v>
      </c>
      <c r="R1793" s="3" t="s">
        <v>365</v>
      </c>
      <c r="S1793" s="3" t="s">
        <v>2886</v>
      </c>
      <c r="T1793" s="3" t="str">
        <f t="shared" si="140"/>
        <v>หินเหล็กไฟคูเมืองบุรีรัมย์</v>
      </c>
      <c r="U1793" s="3" t="s">
        <v>2626</v>
      </c>
      <c r="V1793" s="3" t="str">
        <f t="shared" si="141"/>
        <v/>
      </c>
      <c r="W1793" s="3" t="e">
        <f t="shared" si="142"/>
        <v>#NUM!</v>
      </c>
      <c r="X1793" s="3" t="str">
        <f t="shared" si="143"/>
        <v/>
      </c>
    </row>
    <row r="1794" spans="14:24" ht="14.5" customHeight="1">
      <c r="N1794">
        <v>1791</v>
      </c>
      <c r="O1794" s="4">
        <v>31190</v>
      </c>
      <c r="P1794" s="3" t="s">
        <v>2891</v>
      </c>
      <c r="Q1794" s="3" t="s">
        <v>1161</v>
      </c>
      <c r="R1794" s="3" t="s">
        <v>365</v>
      </c>
      <c r="S1794" s="3" t="s">
        <v>2886</v>
      </c>
      <c r="T1794" s="3" t="str">
        <f t="shared" si="140"/>
        <v>ตูมใหญ่คูเมืองบุรีรัมย์</v>
      </c>
      <c r="U1794" s="3" t="s">
        <v>2626</v>
      </c>
      <c r="V1794" s="3" t="str">
        <f t="shared" si="141"/>
        <v/>
      </c>
      <c r="W1794" s="3" t="e">
        <f t="shared" si="142"/>
        <v>#NUM!</v>
      </c>
      <c r="X1794" s="3" t="str">
        <f t="shared" si="143"/>
        <v/>
      </c>
    </row>
    <row r="1795" spans="14:24" ht="14.5" customHeight="1">
      <c r="N1795">
        <v>1792</v>
      </c>
      <c r="O1795" s="4">
        <v>31190</v>
      </c>
      <c r="P1795" s="3" t="s">
        <v>2892</v>
      </c>
      <c r="Q1795" s="3" t="s">
        <v>1161</v>
      </c>
      <c r="R1795" s="3" t="s">
        <v>365</v>
      </c>
      <c r="S1795" s="3" t="s">
        <v>2886</v>
      </c>
      <c r="T1795" s="3" t="str">
        <f t="shared" si="140"/>
        <v>หนองขมารคูเมืองบุรีรัมย์</v>
      </c>
      <c r="U1795" s="3" t="s">
        <v>2626</v>
      </c>
      <c r="V1795" s="3" t="str">
        <f t="shared" si="141"/>
        <v/>
      </c>
      <c r="W1795" s="3" t="e">
        <f t="shared" si="142"/>
        <v>#NUM!</v>
      </c>
      <c r="X1795" s="3" t="str">
        <f t="shared" si="143"/>
        <v/>
      </c>
    </row>
    <row r="1796" spans="14:24" ht="14.5" customHeight="1">
      <c r="N1796">
        <v>1793</v>
      </c>
      <c r="O1796" s="4">
        <v>31160</v>
      </c>
      <c r="P1796" s="3" t="s">
        <v>1159</v>
      </c>
      <c r="Q1796" s="3" t="s">
        <v>1159</v>
      </c>
      <c r="R1796" s="3" t="s">
        <v>365</v>
      </c>
      <c r="S1796" s="3" t="s">
        <v>2893</v>
      </c>
      <c r="T1796" s="3" t="str">
        <f t="shared" si="140"/>
        <v>กระสังกระสังบุรีรัมย์</v>
      </c>
      <c r="U1796" s="3" t="s">
        <v>2626</v>
      </c>
      <c r="V1796" s="3" t="str">
        <f t="shared" si="141"/>
        <v/>
      </c>
      <c r="W1796" s="3" t="e">
        <f t="shared" si="142"/>
        <v>#NUM!</v>
      </c>
      <c r="X1796" s="3" t="str">
        <f t="shared" si="143"/>
        <v/>
      </c>
    </row>
    <row r="1797" spans="14:24" ht="14.5" customHeight="1">
      <c r="N1797">
        <v>1794</v>
      </c>
      <c r="O1797" s="4">
        <v>31160</v>
      </c>
      <c r="P1797" s="3" t="s">
        <v>1974</v>
      </c>
      <c r="Q1797" s="3" t="s">
        <v>1159</v>
      </c>
      <c r="R1797" s="3" t="s">
        <v>365</v>
      </c>
      <c r="S1797" s="3" t="s">
        <v>2893</v>
      </c>
      <c r="T1797" s="3" t="str">
        <f t="shared" ref="T1797:T1860" si="144">P1797&amp;Q1797&amp;R1797</f>
        <v>ลำดวนกระสังบุรีรัมย์</v>
      </c>
      <c r="U1797" s="3" t="s">
        <v>2626</v>
      </c>
      <c r="V1797" s="3" t="str">
        <f t="shared" ref="V1797:V1860" si="145">IF($V$1=$S1797,$N1797,"")</f>
        <v/>
      </c>
      <c r="W1797" s="3" t="e">
        <f t="shared" ref="W1797:W1860" si="146">SMALL($V$4:$V$7439,N1797)</f>
        <v>#NUM!</v>
      </c>
      <c r="X1797" s="3" t="str">
        <f t="shared" ref="X1797:X1860" si="147">IFERROR(INDEX($P$4:$P$7439,$W1797,1),"")</f>
        <v/>
      </c>
    </row>
    <row r="1798" spans="14:24" ht="14.5" customHeight="1">
      <c r="N1798">
        <v>1795</v>
      </c>
      <c r="O1798" s="4">
        <v>31160</v>
      </c>
      <c r="P1798" s="3" t="s">
        <v>2894</v>
      </c>
      <c r="Q1798" s="3" t="s">
        <v>1159</v>
      </c>
      <c r="R1798" s="3" t="s">
        <v>365</v>
      </c>
      <c r="S1798" s="3" t="s">
        <v>2893</v>
      </c>
      <c r="T1798" s="3" t="str">
        <f t="shared" si="144"/>
        <v>สองชั้นกระสังบุรีรัมย์</v>
      </c>
      <c r="U1798" s="3" t="s">
        <v>2626</v>
      </c>
      <c r="V1798" s="3" t="str">
        <f t="shared" si="145"/>
        <v/>
      </c>
      <c r="W1798" s="3" t="e">
        <f t="shared" si="146"/>
        <v>#NUM!</v>
      </c>
      <c r="X1798" s="3" t="str">
        <f t="shared" si="147"/>
        <v/>
      </c>
    </row>
    <row r="1799" spans="14:24" ht="14.5" customHeight="1">
      <c r="N1799">
        <v>1796</v>
      </c>
      <c r="O1799" s="4">
        <v>31160</v>
      </c>
      <c r="P1799" s="3" t="s">
        <v>998</v>
      </c>
      <c r="Q1799" s="3" t="s">
        <v>1159</v>
      </c>
      <c r="R1799" s="3" t="s">
        <v>365</v>
      </c>
      <c r="S1799" s="3" t="s">
        <v>2893</v>
      </c>
      <c r="T1799" s="3" t="str">
        <f t="shared" si="144"/>
        <v>สูงเนินกระสังบุรีรัมย์</v>
      </c>
      <c r="U1799" s="3" t="s">
        <v>2626</v>
      </c>
      <c r="V1799" s="3" t="str">
        <f t="shared" si="145"/>
        <v/>
      </c>
      <c r="W1799" s="3" t="e">
        <f t="shared" si="146"/>
        <v>#NUM!</v>
      </c>
      <c r="X1799" s="3" t="str">
        <f t="shared" si="147"/>
        <v/>
      </c>
    </row>
    <row r="1800" spans="14:24" ht="14.5" customHeight="1">
      <c r="N1800">
        <v>1797</v>
      </c>
      <c r="O1800" s="4">
        <v>31160</v>
      </c>
      <c r="P1800" s="3" t="s">
        <v>2895</v>
      </c>
      <c r="Q1800" s="3" t="s">
        <v>1159</v>
      </c>
      <c r="R1800" s="3" t="s">
        <v>365</v>
      </c>
      <c r="S1800" s="3" t="s">
        <v>2893</v>
      </c>
      <c r="T1800" s="3" t="str">
        <f t="shared" si="144"/>
        <v>หนองเต็งกระสังบุรีรัมย์</v>
      </c>
      <c r="U1800" s="3" t="s">
        <v>2626</v>
      </c>
      <c r="V1800" s="3" t="str">
        <f t="shared" si="145"/>
        <v/>
      </c>
      <c r="W1800" s="3" t="e">
        <f t="shared" si="146"/>
        <v>#NUM!</v>
      </c>
      <c r="X1800" s="3" t="str">
        <f t="shared" si="147"/>
        <v/>
      </c>
    </row>
    <row r="1801" spans="14:24" ht="14.5" customHeight="1">
      <c r="N1801">
        <v>1798</v>
      </c>
      <c r="O1801" s="4">
        <v>31160</v>
      </c>
      <c r="P1801" s="3" t="s">
        <v>2608</v>
      </c>
      <c r="Q1801" s="3" t="s">
        <v>1159</v>
      </c>
      <c r="R1801" s="3" t="s">
        <v>365</v>
      </c>
      <c r="S1801" s="3" t="s">
        <v>2893</v>
      </c>
      <c r="T1801" s="3" t="str">
        <f t="shared" si="144"/>
        <v>เมืองไผ่กระสังบุรีรัมย์</v>
      </c>
      <c r="U1801" s="3" t="s">
        <v>2626</v>
      </c>
      <c r="V1801" s="3" t="str">
        <f t="shared" si="145"/>
        <v/>
      </c>
      <c r="W1801" s="3" t="e">
        <f t="shared" si="146"/>
        <v>#NUM!</v>
      </c>
      <c r="X1801" s="3" t="str">
        <f t="shared" si="147"/>
        <v/>
      </c>
    </row>
    <row r="1802" spans="14:24" ht="14.5" customHeight="1">
      <c r="N1802">
        <v>1799</v>
      </c>
      <c r="O1802" s="4">
        <v>31160</v>
      </c>
      <c r="P1802" s="3" t="s">
        <v>1059</v>
      </c>
      <c r="Q1802" s="3" t="s">
        <v>1159</v>
      </c>
      <c r="R1802" s="3" t="s">
        <v>365</v>
      </c>
      <c r="S1802" s="3" t="s">
        <v>2893</v>
      </c>
      <c r="T1802" s="3" t="str">
        <f t="shared" si="144"/>
        <v>ชุมแสงกระสังบุรีรัมย์</v>
      </c>
      <c r="U1802" s="3" t="s">
        <v>2626</v>
      </c>
      <c r="V1802" s="3" t="str">
        <f t="shared" si="145"/>
        <v/>
      </c>
      <c r="W1802" s="3" t="e">
        <f t="shared" si="146"/>
        <v>#NUM!</v>
      </c>
      <c r="X1802" s="3" t="str">
        <f t="shared" si="147"/>
        <v/>
      </c>
    </row>
    <row r="1803" spans="14:24" ht="14.5" customHeight="1">
      <c r="N1803">
        <v>1800</v>
      </c>
      <c r="O1803" s="4">
        <v>31160</v>
      </c>
      <c r="P1803" s="3" t="s">
        <v>2896</v>
      </c>
      <c r="Q1803" s="3" t="s">
        <v>1159</v>
      </c>
      <c r="R1803" s="3" t="s">
        <v>365</v>
      </c>
      <c r="S1803" s="3" t="s">
        <v>2893</v>
      </c>
      <c r="T1803" s="3" t="str">
        <f t="shared" si="144"/>
        <v>บ้านปรือกระสังบุรีรัมย์</v>
      </c>
      <c r="U1803" s="3" t="s">
        <v>2626</v>
      </c>
      <c r="V1803" s="3" t="str">
        <f t="shared" si="145"/>
        <v/>
      </c>
      <c r="W1803" s="3" t="e">
        <f t="shared" si="146"/>
        <v>#NUM!</v>
      </c>
      <c r="X1803" s="3" t="str">
        <f t="shared" si="147"/>
        <v/>
      </c>
    </row>
    <row r="1804" spans="14:24" ht="14.5" customHeight="1">
      <c r="N1804">
        <v>1801</v>
      </c>
      <c r="O1804" s="4">
        <v>31160</v>
      </c>
      <c r="P1804" s="3" t="s">
        <v>2897</v>
      </c>
      <c r="Q1804" s="3" t="s">
        <v>1159</v>
      </c>
      <c r="R1804" s="3" t="s">
        <v>365</v>
      </c>
      <c r="S1804" s="3" t="s">
        <v>2893</v>
      </c>
      <c r="T1804" s="3" t="str">
        <f t="shared" si="144"/>
        <v>ห้วยสำราญกระสังบุรีรัมย์</v>
      </c>
      <c r="U1804" s="3" t="s">
        <v>2626</v>
      </c>
      <c r="V1804" s="3" t="str">
        <f t="shared" si="145"/>
        <v/>
      </c>
      <c r="W1804" s="3" t="e">
        <f t="shared" si="146"/>
        <v>#NUM!</v>
      </c>
      <c r="X1804" s="3" t="str">
        <f t="shared" si="147"/>
        <v/>
      </c>
    </row>
    <row r="1805" spans="14:24" ht="14.5" customHeight="1">
      <c r="N1805">
        <v>1802</v>
      </c>
      <c r="O1805" s="4">
        <v>31160</v>
      </c>
      <c r="P1805" s="3" t="s">
        <v>1694</v>
      </c>
      <c r="Q1805" s="3" t="s">
        <v>1159</v>
      </c>
      <c r="R1805" s="3" t="s">
        <v>365</v>
      </c>
      <c r="S1805" s="3" t="s">
        <v>2893</v>
      </c>
      <c r="T1805" s="3" t="str">
        <f t="shared" si="144"/>
        <v>กันทรารมย์กระสังบุรีรัมย์</v>
      </c>
      <c r="U1805" s="3" t="s">
        <v>2626</v>
      </c>
      <c r="V1805" s="3" t="str">
        <f t="shared" si="145"/>
        <v/>
      </c>
      <c r="W1805" s="3" t="e">
        <f t="shared" si="146"/>
        <v>#NUM!</v>
      </c>
      <c r="X1805" s="3" t="str">
        <f t="shared" si="147"/>
        <v/>
      </c>
    </row>
    <row r="1806" spans="14:24" ht="14.5" customHeight="1">
      <c r="N1806">
        <v>1803</v>
      </c>
      <c r="O1806" s="4">
        <v>31160</v>
      </c>
      <c r="P1806" s="3" t="s">
        <v>2898</v>
      </c>
      <c r="Q1806" s="3" t="s">
        <v>1159</v>
      </c>
      <c r="R1806" s="3" t="s">
        <v>365</v>
      </c>
      <c r="S1806" s="3" t="s">
        <v>2893</v>
      </c>
      <c r="T1806" s="3" t="str">
        <f t="shared" si="144"/>
        <v>ศรีภูมิกระสังบุรีรัมย์</v>
      </c>
      <c r="U1806" s="3" t="s">
        <v>2626</v>
      </c>
      <c r="V1806" s="3" t="str">
        <f t="shared" si="145"/>
        <v/>
      </c>
      <c r="W1806" s="3" t="e">
        <f t="shared" si="146"/>
        <v>#NUM!</v>
      </c>
      <c r="X1806" s="3" t="str">
        <f t="shared" si="147"/>
        <v/>
      </c>
    </row>
    <row r="1807" spans="14:24" ht="14.5" customHeight="1">
      <c r="N1807">
        <v>1804</v>
      </c>
      <c r="O1807" s="4">
        <v>31110</v>
      </c>
      <c r="P1807" s="3" t="s">
        <v>1168</v>
      </c>
      <c r="Q1807" s="3" t="s">
        <v>1168</v>
      </c>
      <c r="R1807" s="3" t="s">
        <v>365</v>
      </c>
      <c r="S1807" s="3" t="s">
        <v>2899</v>
      </c>
      <c r="T1807" s="3" t="str">
        <f t="shared" si="144"/>
        <v>นางรองนางรองบุรีรัมย์</v>
      </c>
      <c r="U1807" s="3" t="s">
        <v>2626</v>
      </c>
      <c r="V1807" s="3" t="str">
        <f t="shared" si="145"/>
        <v/>
      </c>
      <c r="W1807" s="3" t="e">
        <f t="shared" si="146"/>
        <v>#NUM!</v>
      </c>
      <c r="X1807" s="3" t="str">
        <f t="shared" si="147"/>
        <v/>
      </c>
    </row>
    <row r="1808" spans="14:24" ht="14.5" customHeight="1">
      <c r="N1808">
        <v>1805</v>
      </c>
      <c r="O1808" s="4">
        <v>31110</v>
      </c>
      <c r="P1808" s="3" t="s">
        <v>1793</v>
      </c>
      <c r="Q1808" s="3" t="s">
        <v>1168</v>
      </c>
      <c r="R1808" s="3" t="s">
        <v>365</v>
      </c>
      <c r="S1808" s="3" t="s">
        <v>2899</v>
      </c>
      <c r="T1808" s="3" t="str">
        <f t="shared" si="144"/>
        <v>สะเดานางรองบุรีรัมย์</v>
      </c>
      <c r="U1808" s="3" t="s">
        <v>2626</v>
      </c>
      <c r="V1808" s="3" t="str">
        <f t="shared" si="145"/>
        <v/>
      </c>
      <c r="W1808" s="3" t="e">
        <f t="shared" si="146"/>
        <v>#NUM!</v>
      </c>
      <c r="X1808" s="3" t="str">
        <f t="shared" si="147"/>
        <v/>
      </c>
    </row>
    <row r="1809" spans="14:24" ht="14.5" customHeight="1">
      <c r="N1809">
        <v>1806</v>
      </c>
      <c r="O1809" s="4">
        <v>31110</v>
      </c>
      <c r="P1809" s="3" t="s">
        <v>1059</v>
      </c>
      <c r="Q1809" s="3" t="s">
        <v>1168</v>
      </c>
      <c r="R1809" s="3" t="s">
        <v>365</v>
      </c>
      <c r="S1809" s="3" t="s">
        <v>2899</v>
      </c>
      <c r="T1809" s="3" t="str">
        <f t="shared" si="144"/>
        <v>ชุมแสงนางรองบุรีรัมย์</v>
      </c>
      <c r="U1809" s="3" t="s">
        <v>2626</v>
      </c>
      <c r="V1809" s="3" t="str">
        <f t="shared" si="145"/>
        <v/>
      </c>
      <c r="W1809" s="3" t="e">
        <f t="shared" si="146"/>
        <v>#NUM!</v>
      </c>
      <c r="X1809" s="3" t="str">
        <f t="shared" si="147"/>
        <v/>
      </c>
    </row>
    <row r="1810" spans="14:24" ht="14.5" customHeight="1">
      <c r="N1810">
        <v>1807</v>
      </c>
      <c r="O1810" s="4">
        <v>31110</v>
      </c>
      <c r="P1810" s="3" t="s">
        <v>2900</v>
      </c>
      <c r="Q1810" s="3" t="s">
        <v>1168</v>
      </c>
      <c r="R1810" s="3" t="s">
        <v>365</v>
      </c>
      <c r="S1810" s="3" t="s">
        <v>2899</v>
      </c>
      <c r="T1810" s="3" t="str">
        <f t="shared" si="144"/>
        <v>หนองโบสถ์นางรองบุรีรัมย์</v>
      </c>
      <c r="U1810" s="3" t="s">
        <v>2626</v>
      </c>
      <c r="V1810" s="3" t="str">
        <f t="shared" si="145"/>
        <v/>
      </c>
      <c r="W1810" s="3" t="e">
        <f t="shared" si="146"/>
        <v>#NUM!</v>
      </c>
      <c r="X1810" s="3" t="str">
        <f t="shared" si="147"/>
        <v/>
      </c>
    </row>
    <row r="1811" spans="14:24" ht="14.5" customHeight="1">
      <c r="N1811">
        <v>1808</v>
      </c>
      <c r="O1811" s="4">
        <v>31110</v>
      </c>
      <c r="P1811" s="3" t="s">
        <v>2901</v>
      </c>
      <c r="Q1811" s="3" t="s">
        <v>1168</v>
      </c>
      <c r="R1811" s="3" t="s">
        <v>365</v>
      </c>
      <c r="S1811" s="3" t="s">
        <v>2899</v>
      </c>
      <c r="T1811" s="3" t="str">
        <f t="shared" si="144"/>
        <v>หนองกงนางรองบุรีรัมย์</v>
      </c>
      <c r="U1811" s="3" t="s">
        <v>2626</v>
      </c>
      <c r="V1811" s="3" t="str">
        <f t="shared" si="145"/>
        <v/>
      </c>
      <c r="W1811" s="3" t="e">
        <f t="shared" si="146"/>
        <v>#NUM!</v>
      </c>
      <c r="X1811" s="3" t="str">
        <f t="shared" si="147"/>
        <v/>
      </c>
    </row>
    <row r="1812" spans="14:24" ht="14.5" customHeight="1">
      <c r="N1812">
        <v>1809</v>
      </c>
      <c r="O1812" s="4">
        <v>31110</v>
      </c>
      <c r="P1812" s="3" t="s">
        <v>2902</v>
      </c>
      <c r="Q1812" s="3" t="s">
        <v>1168</v>
      </c>
      <c r="R1812" s="3" t="s">
        <v>365</v>
      </c>
      <c r="S1812" s="3" t="s">
        <v>2899</v>
      </c>
      <c r="T1812" s="3" t="str">
        <f t="shared" si="144"/>
        <v>ถนนหักนางรองบุรีรัมย์</v>
      </c>
      <c r="U1812" s="3" t="s">
        <v>2626</v>
      </c>
      <c r="V1812" s="3" t="str">
        <f t="shared" si="145"/>
        <v/>
      </c>
      <c r="W1812" s="3" t="e">
        <f t="shared" si="146"/>
        <v>#NUM!</v>
      </c>
      <c r="X1812" s="3" t="str">
        <f t="shared" si="147"/>
        <v/>
      </c>
    </row>
    <row r="1813" spans="14:24" ht="14.5" customHeight="1">
      <c r="N1813">
        <v>1810</v>
      </c>
      <c r="O1813" s="4">
        <v>31110</v>
      </c>
      <c r="P1813" s="3" t="s">
        <v>2702</v>
      </c>
      <c r="Q1813" s="3" t="s">
        <v>1168</v>
      </c>
      <c r="R1813" s="3" t="s">
        <v>365</v>
      </c>
      <c r="S1813" s="3" t="s">
        <v>2899</v>
      </c>
      <c r="T1813" s="3" t="str">
        <f t="shared" si="144"/>
        <v>หนองไทรนางรองบุรีรัมย์</v>
      </c>
      <c r="U1813" s="3" t="s">
        <v>2626</v>
      </c>
      <c r="V1813" s="3" t="str">
        <f t="shared" si="145"/>
        <v/>
      </c>
      <c r="W1813" s="3" t="e">
        <f t="shared" si="146"/>
        <v>#NUM!</v>
      </c>
      <c r="X1813" s="3" t="str">
        <f t="shared" si="147"/>
        <v/>
      </c>
    </row>
    <row r="1814" spans="14:24" ht="14.5" customHeight="1">
      <c r="N1814">
        <v>1811</v>
      </c>
      <c r="O1814" s="4">
        <v>31110</v>
      </c>
      <c r="P1814" s="3" t="s">
        <v>2903</v>
      </c>
      <c r="Q1814" s="3" t="s">
        <v>1168</v>
      </c>
      <c r="R1814" s="3" t="s">
        <v>365</v>
      </c>
      <c r="S1814" s="3" t="s">
        <v>2899</v>
      </c>
      <c r="T1814" s="3" t="str">
        <f t="shared" si="144"/>
        <v>ก้านเหลืองนางรองบุรีรัมย์</v>
      </c>
      <c r="U1814" s="3" t="s">
        <v>2626</v>
      </c>
      <c r="V1814" s="3" t="str">
        <f t="shared" si="145"/>
        <v/>
      </c>
      <c r="W1814" s="3" t="e">
        <f t="shared" si="146"/>
        <v>#NUM!</v>
      </c>
      <c r="X1814" s="3" t="str">
        <f t="shared" si="147"/>
        <v/>
      </c>
    </row>
    <row r="1815" spans="14:24" ht="14.5" customHeight="1">
      <c r="N1815">
        <v>1812</v>
      </c>
      <c r="O1815" s="4">
        <v>31110</v>
      </c>
      <c r="P1815" s="3" t="s">
        <v>2904</v>
      </c>
      <c r="Q1815" s="3" t="s">
        <v>1168</v>
      </c>
      <c r="R1815" s="3" t="s">
        <v>365</v>
      </c>
      <c r="S1815" s="3" t="s">
        <v>2899</v>
      </c>
      <c r="T1815" s="3" t="str">
        <f t="shared" si="144"/>
        <v>บ้านสิงห์นางรองบุรีรัมย์</v>
      </c>
      <c r="U1815" s="3" t="s">
        <v>2626</v>
      </c>
      <c r="V1815" s="3" t="str">
        <f t="shared" si="145"/>
        <v/>
      </c>
      <c r="W1815" s="3" t="e">
        <f t="shared" si="146"/>
        <v>#NUM!</v>
      </c>
      <c r="X1815" s="3" t="str">
        <f t="shared" si="147"/>
        <v/>
      </c>
    </row>
    <row r="1816" spans="14:24" ht="14.5" customHeight="1">
      <c r="N1816">
        <v>1813</v>
      </c>
      <c r="O1816" s="4">
        <v>31110</v>
      </c>
      <c r="P1816" s="3" t="s">
        <v>2905</v>
      </c>
      <c r="Q1816" s="3" t="s">
        <v>1168</v>
      </c>
      <c r="R1816" s="3" t="s">
        <v>365</v>
      </c>
      <c r="S1816" s="3" t="s">
        <v>2899</v>
      </c>
      <c r="T1816" s="3" t="str">
        <f t="shared" si="144"/>
        <v>ลำไทรโยงนางรองบุรีรัมย์</v>
      </c>
      <c r="U1816" s="3" t="s">
        <v>2626</v>
      </c>
      <c r="V1816" s="3" t="str">
        <f t="shared" si="145"/>
        <v/>
      </c>
      <c r="W1816" s="3" t="e">
        <f t="shared" si="146"/>
        <v>#NUM!</v>
      </c>
      <c r="X1816" s="3" t="str">
        <f t="shared" si="147"/>
        <v/>
      </c>
    </row>
    <row r="1817" spans="14:24" ht="14.5" customHeight="1">
      <c r="N1817">
        <v>1814</v>
      </c>
      <c r="O1817" s="4">
        <v>31110</v>
      </c>
      <c r="P1817" s="3" t="s">
        <v>2906</v>
      </c>
      <c r="Q1817" s="3" t="s">
        <v>1168</v>
      </c>
      <c r="R1817" s="3" t="s">
        <v>365</v>
      </c>
      <c r="S1817" s="3" t="s">
        <v>2899</v>
      </c>
      <c r="T1817" s="3" t="str">
        <f t="shared" si="144"/>
        <v>ทรัพย์พระยานางรองบุรีรัมย์</v>
      </c>
      <c r="U1817" s="3" t="s">
        <v>2626</v>
      </c>
      <c r="V1817" s="3" t="str">
        <f t="shared" si="145"/>
        <v/>
      </c>
      <c r="W1817" s="3" t="e">
        <f t="shared" si="146"/>
        <v>#NUM!</v>
      </c>
      <c r="X1817" s="3" t="str">
        <f t="shared" si="147"/>
        <v/>
      </c>
    </row>
    <row r="1818" spans="14:24" ht="14.5" customHeight="1">
      <c r="N1818">
        <v>1815</v>
      </c>
      <c r="O1818" s="4">
        <v>31110</v>
      </c>
      <c r="P1818" s="3" t="s">
        <v>2907</v>
      </c>
      <c r="Q1818" s="3" t="s">
        <v>1168</v>
      </c>
      <c r="R1818" s="3" t="s">
        <v>365</v>
      </c>
      <c r="S1818" s="3" t="s">
        <v>2899</v>
      </c>
      <c r="T1818" s="3" t="str">
        <f t="shared" si="144"/>
        <v>หนองยายพิมพ์นางรองบุรีรัมย์</v>
      </c>
      <c r="U1818" s="3" t="s">
        <v>2626</v>
      </c>
      <c r="V1818" s="3" t="str">
        <f t="shared" si="145"/>
        <v/>
      </c>
      <c r="W1818" s="3" t="e">
        <f t="shared" si="146"/>
        <v>#NUM!</v>
      </c>
      <c r="X1818" s="3" t="str">
        <f t="shared" si="147"/>
        <v/>
      </c>
    </row>
    <row r="1819" spans="14:24" ht="14.5" customHeight="1">
      <c r="N1819">
        <v>1816</v>
      </c>
      <c r="O1819" s="4">
        <v>31110</v>
      </c>
      <c r="P1819" s="3" t="s">
        <v>2227</v>
      </c>
      <c r="Q1819" s="3" t="s">
        <v>1168</v>
      </c>
      <c r="R1819" s="3" t="s">
        <v>365</v>
      </c>
      <c r="S1819" s="3" t="s">
        <v>2899</v>
      </c>
      <c r="T1819" s="3" t="str">
        <f t="shared" si="144"/>
        <v>หัวถนนนางรองบุรีรัมย์</v>
      </c>
      <c r="U1819" s="3" t="s">
        <v>2626</v>
      </c>
      <c r="V1819" s="3" t="str">
        <f t="shared" si="145"/>
        <v/>
      </c>
      <c r="W1819" s="3" t="e">
        <f t="shared" si="146"/>
        <v>#NUM!</v>
      </c>
      <c r="X1819" s="3" t="str">
        <f t="shared" si="147"/>
        <v/>
      </c>
    </row>
    <row r="1820" spans="14:24" ht="14.5" customHeight="1">
      <c r="N1820">
        <v>1817</v>
      </c>
      <c r="O1820" s="4">
        <v>31110</v>
      </c>
      <c r="P1820" s="3" t="s">
        <v>2908</v>
      </c>
      <c r="Q1820" s="3" t="s">
        <v>1168</v>
      </c>
      <c r="R1820" s="3" t="s">
        <v>365</v>
      </c>
      <c r="S1820" s="3" t="s">
        <v>2899</v>
      </c>
      <c r="T1820" s="3" t="str">
        <f t="shared" si="144"/>
        <v>ทุ่งแสงทองนางรองบุรีรัมย์</v>
      </c>
      <c r="U1820" s="3" t="s">
        <v>2626</v>
      </c>
      <c r="V1820" s="3" t="str">
        <f t="shared" si="145"/>
        <v/>
      </c>
      <c r="W1820" s="3" t="e">
        <f t="shared" si="146"/>
        <v>#NUM!</v>
      </c>
      <c r="X1820" s="3" t="str">
        <f t="shared" si="147"/>
        <v/>
      </c>
    </row>
    <row r="1821" spans="14:24" ht="14.5" customHeight="1">
      <c r="N1821">
        <v>1818</v>
      </c>
      <c r="O1821" s="4">
        <v>31110</v>
      </c>
      <c r="P1821" s="3" t="s">
        <v>2381</v>
      </c>
      <c r="Q1821" s="3" t="s">
        <v>1168</v>
      </c>
      <c r="R1821" s="3" t="s">
        <v>365</v>
      </c>
      <c r="S1821" s="3" t="s">
        <v>2899</v>
      </c>
      <c r="T1821" s="3" t="str">
        <f t="shared" si="144"/>
        <v>หนองโสนนางรองบุรีรัมย์</v>
      </c>
      <c r="U1821" s="3" t="s">
        <v>2626</v>
      </c>
      <c r="V1821" s="3" t="str">
        <f t="shared" si="145"/>
        <v/>
      </c>
      <c r="W1821" s="3" t="e">
        <f t="shared" si="146"/>
        <v>#NUM!</v>
      </c>
      <c r="X1821" s="3" t="str">
        <f t="shared" si="147"/>
        <v/>
      </c>
    </row>
    <row r="1822" spans="14:24" ht="14.5" customHeight="1">
      <c r="N1822">
        <v>1819</v>
      </c>
      <c r="O1822" s="4">
        <v>31210</v>
      </c>
      <c r="P1822" s="3" t="s">
        <v>1196</v>
      </c>
      <c r="Q1822" s="3" t="s">
        <v>1196</v>
      </c>
      <c r="R1822" s="3" t="s">
        <v>365</v>
      </c>
      <c r="S1822" s="3" t="s">
        <v>2909</v>
      </c>
      <c r="T1822" s="3" t="str">
        <f t="shared" si="144"/>
        <v>หนองกี่หนองกี่บุรีรัมย์</v>
      </c>
      <c r="U1822" s="3" t="s">
        <v>2626</v>
      </c>
      <c r="V1822" s="3" t="str">
        <f t="shared" si="145"/>
        <v/>
      </c>
      <c r="W1822" s="3" t="e">
        <f t="shared" si="146"/>
        <v>#NUM!</v>
      </c>
      <c r="X1822" s="3" t="str">
        <f t="shared" si="147"/>
        <v/>
      </c>
    </row>
    <row r="1823" spans="14:24" ht="14.5" customHeight="1">
      <c r="N1823">
        <v>1820</v>
      </c>
      <c r="O1823" s="4">
        <v>31210</v>
      </c>
      <c r="P1823" s="3" t="s">
        <v>2910</v>
      </c>
      <c r="Q1823" s="3" t="s">
        <v>1196</v>
      </c>
      <c r="R1823" s="3" t="s">
        <v>365</v>
      </c>
      <c r="S1823" s="3" t="s">
        <v>2909</v>
      </c>
      <c r="T1823" s="3" t="str">
        <f t="shared" si="144"/>
        <v>เย้ยปราสาทหนองกี่บุรีรัมย์</v>
      </c>
      <c r="U1823" s="3" t="s">
        <v>2626</v>
      </c>
      <c r="V1823" s="3" t="str">
        <f t="shared" si="145"/>
        <v/>
      </c>
      <c r="W1823" s="3" t="e">
        <f t="shared" si="146"/>
        <v>#NUM!</v>
      </c>
      <c r="X1823" s="3" t="str">
        <f t="shared" si="147"/>
        <v/>
      </c>
    </row>
    <row r="1824" spans="14:24" ht="14.5" customHeight="1">
      <c r="N1824">
        <v>1821</v>
      </c>
      <c r="O1824" s="4">
        <v>31210</v>
      </c>
      <c r="P1824" s="3" t="s">
        <v>2608</v>
      </c>
      <c r="Q1824" s="3" t="s">
        <v>1196</v>
      </c>
      <c r="R1824" s="3" t="s">
        <v>365</v>
      </c>
      <c r="S1824" s="3" t="s">
        <v>2909</v>
      </c>
      <c r="T1824" s="3" t="str">
        <f t="shared" si="144"/>
        <v>เมืองไผ่หนองกี่บุรีรัมย์</v>
      </c>
      <c r="U1824" s="3" t="s">
        <v>2626</v>
      </c>
      <c r="V1824" s="3" t="str">
        <f t="shared" si="145"/>
        <v/>
      </c>
      <c r="W1824" s="3" t="e">
        <f t="shared" si="146"/>
        <v>#NUM!</v>
      </c>
      <c r="X1824" s="3" t="str">
        <f t="shared" si="147"/>
        <v/>
      </c>
    </row>
    <row r="1825" spans="14:24" ht="14.5" customHeight="1">
      <c r="N1825">
        <v>1822</v>
      </c>
      <c r="O1825" s="4">
        <v>31210</v>
      </c>
      <c r="P1825" s="3" t="s">
        <v>2911</v>
      </c>
      <c r="Q1825" s="3" t="s">
        <v>1196</v>
      </c>
      <c r="R1825" s="3" t="s">
        <v>365</v>
      </c>
      <c r="S1825" s="3" t="s">
        <v>2909</v>
      </c>
      <c r="T1825" s="3" t="str">
        <f t="shared" si="144"/>
        <v>ดอนอะรางหนองกี่บุรีรัมย์</v>
      </c>
      <c r="U1825" s="3" t="s">
        <v>2626</v>
      </c>
      <c r="V1825" s="3" t="str">
        <f t="shared" si="145"/>
        <v/>
      </c>
      <c r="W1825" s="3" t="e">
        <f t="shared" si="146"/>
        <v>#NUM!</v>
      </c>
      <c r="X1825" s="3" t="str">
        <f t="shared" si="147"/>
        <v/>
      </c>
    </row>
    <row r="1826" spans="14:24" ht="14.5" customHeight="1">
      <c r="N1826">
        <v>1823</v>
      </c>
      <c r="O1826" s="4">
        <v>31210</v>
      </c>
      <c r="P1826" s="3" t="s">
        <v>2005</v>
      </c>
      <c r="Q1826" s="3" t="s">
        <v>1196</v>
      </c>
      <c r="R1826" s="3" t="s">
        <v>365</v>
      </c>
      <c r="S1826" s="3" t="s">
        <v>2909</v>
      </c>
      <c r="T1826" s="3" t="str">
        <f t="shared" si="144"/>
        <v>โคกสว่างหนองกี่บุรีรัมย์</v>
      </c>
      <c r="U1826" s="3" t="s">
        <v>2626</v>
      </c>
      <c r="V1826" s="3" t="str">
        <f t="shared" si="145"/>
        <v/>
      </c>
      <c r="W1826" s="3" t="e">
        <f t="shared" si="146"/>
        <v>#NUM!</v>
      </c>
      <c r="X1826" s="3" t="str">
        <f t="shared" si="147"/>
        <v/>
      </c>
    </row>
    <row r="1827" spans="14:24" ht="14.5" customHeight="1">
      <c r="N1827">
        <v>1824</v>
      </c>
      <c r="O1827" s="4">
        <v>31210</v>
      </c>
      <c r="P1827" s="3" t="s">
        <v>2912</v>
      </c>
      <c r="Q1827" s="3" t="s">
        <v>1196</v>
      </c>
      <c r="R1827" s="3" t="s">
        <v>365</v>
      </c>
      <c r="S1827" s="3" t="s">
        <v>2909</v>
      </c>
      <c r="T1827" s="3" t="str">
        <f t="shared" si="144"/>
        <v>ทุ่งกระตาดพัฒนาหนองกี่บุรีรัมย์</v>
      </c>
      <c r="U1827" s="3" t="s">
        <v>2626</v>
      </c>
      <c r="V1827" s="3" t="str">
        <f t="shared" si="145"/>
        <v/>
      </c>
      <c r="W1827" s="3" t="e">
        <f t="shared" si="146"/>
        <v>#NUM!</v>
      </c>
      <c r="X1827" s="3" t="str">
        <f t="shared" si="147"/>
        <v/>
      </c>
    </row>
    <row r="1828" spans="14:24" ht="14.5" customHeight="1">
      <c r="N1828">
        <v>1825</v>
      </c>
      <c r="O1828" s="4">
        <v>31210</v>
      </c>
      <c r="P1828" s="3" t="s">
        <v>2913</v>
      </c>
      <c r="Q1828" s="3" t="s">
        <v>1196</v>
      </c>
      <c r="R1828" s="3" t="s">
        <v>365</v>
      </c>
      <c r="S1828" s="3" t="s">
        <v>2909</v>
      </c>
      <c r="T1828" s="3" t="str">
        <f t="shared" si="144"/>
        <v>ทุ่งกระเต็นหนองกี่บุรีรัมย์</v>
      </c>
      <c r="U1828" s="3" t="s">
        <v>2626</v>
      </c>
      <c r="V1828" s="3" t="str">
        <f t="shared" si="145"/>
        <v/>
      </c>
      <c r="W1828" s="3" t="e">
        <f t="shared" si="146"/>
        <v>#NUM!</v>
      </c>
      <c r="X1828" s="3" t="str">
        <f t="shared" si="147"/>
        <v/>
      </c>
    </row>
    <row r="1829" spans="14:24" ht="14.5" customHeight="1">
      <c r="N1829">
        <v>1826</v>
      </c>
      <c r="O1829" s="4">
        <v>31210</v>
      </c>
      <c r="P1829" s="3" t="s">
        <v>2914</v>
      </c>
      <c r="Q1829" s="3" t="s">
        <v>1196</v>
      </c>
      <c r="R1829" s="3" t="s">
        <v>365</v>
      </c>
      <c r="S1829" s="3" t="s">
        <v>2909</v>
      </c>
      <c r="T1829" s="3" t="str">
        <f t="shared" si="144"/>
        <v>ท่าโพธิ์ชัยหนองกี่บุรีรัมย์</v>
      </c>
      <c r="U1829" s="3" t="s">
        <v>2626</v>
      </c>
      <c r="V1829" s="3" t="str">
        <f t="shared" si="145"/>
        <v/>
      </c>
      <c r="W1829" s="3" t="e">
        <f t="shared" si="146"/>
        <v>#NUM!</v>
      </c>
      <c r="X1829" s="3" t="str">
        <f t="shared" si="147"/>
        <v/>
      </c>
    </row>
    <row r="1830" spans="14:24" ht="14.5" customHeight="1">
      <c r="N1830">
        <v>1827</v>
      </c>
      <c r="O1830" s="4">
        <v>31210</v>
      </c>
      <c r="P1830" s="3" t="s">
        <v>1837</v>
      </c>
      <c r="Q1830" s="3" t="s">
        <v>1196</v>
      </c>
      <c r="R1830" s="3" t="s">
        <v>365</v>
      </c>
      <c r="S1830" s="3" t="s">
        <v>2909</v>
      </c>
      <c r="T1830" s="3" t="str">
        <f t="shared" si="144"/>
        <v>โคกสูงหนองกี่บุรีรัมย์</v>
      </c>
      <c r="U1830" s="3" t="s">
        <v>2626</v>
      </c>
      <c r="V1830" s="3" t="str">
        <f t="shared" si="145"/>
        <v/>
      </c>
      <c r="W1830" s="3" t="e">
        <f t="shared" si="146"/>
        <v>#NUM!</v>
      </c>
      <c r="X1830" s="3" t="str">
        <f t="shared" si="147"/>
        <v/>
      </c>
    </row>
    <row r="1831" spans="14:24" ht="14.5" customHeight="1">
      <c r="N1831">
        <v>1828</v>
      </c>
      <c r="O1831" s="4">
        <v>31210</v>
      </c>
      <c r="P1831" s="3" t="s">
        <v>2915</v>
      </c>
      <c r="Q1831" s="3" t="s">
        <v>1196</v>
      </c>
      <c r="R1831" s="3" t="s">
        <v>365</v>
      </c>
      <c r="S1831" s="3" t="s">
        <v>2909</v>
      </c>
      <c r="T1831" s="3" t="str">
        <f t="shared" si="144"/>
        <v>บุกระสังหนองกี่บุรีรัมย์</v>
      </c>
      <c r="U1831" s="3" t="s">
        <v>2626</v>
      </c>
      <c r="V1831" s="3" t="str">
        <f t="shared" si="145"/>
        <v/>
      </c>
      <c r="W1831" s="3" t="e">
        <f t="shared" si="146"/>
        <v>#NUM!</v>
      </c>
      <c r="X1831" s="3" t="str">
        <f t="shared" si="147"/>
        <v/>
      </c>
    </row>
    <row r="1832" spans="14:24" ht="14.5" customHeight="1">
      <c r="N1832">
        <v>1829</v>
      </c>
      <c r="O1832" s="4">
        <v>31170</v>
      </c>
      <c r="P1832" s="3" t="s">
        <v>1190</v>
      </c>
      <c r="Q1832" s="3" t="s">
        <v>1190</v>
      </c>
      <c r="R1832" s="3" t="s">
        <v>365</v>
      </c>
      <c r="S1832" s="3" t="s">
        <v>2916</v>
      </c>
      <c r="T1832" s="3" t="str">
        <f t="shared" si="144"/>
        <v>ละหานทรายละหานทรายบุรีรัมย์</v>
      </c>
      <c r="U1832" s="3" t="s">
        <v>2626</v>
      </c>
      <c r="V1832" s="3" t="str">
        <f t="shared" si="145"/>
        <v/>
      </c>
      <c r="W1832" s="3" t="e">
        <f t="shared" si="146"/>
        <v>#NUM!</v>
      </c>
      <c r="X1832" s="3" t="str">
        <f t="shared" si="147"/>
        <v/>
      </c>
    </row>
    <row r="1833" spans="14:24" ht="14.5" customHeight="1">
      <c r="N1833">
        <v>1830</v>
      </c>
      <c r="O1833" s="4">
        <v>31170</v>
      </c>
      <c r="P1833" s="3" t="s">
        <v>2917</v>
      </c>
      <c r="Q1833" s="3" t="s">
        <v>1190</v>
      </c>
      <c r="R1833" s="3" t="s">
        <v>365</v>
      </c>
      <c r="S1833" s="3" t="s">
        <v>2916</v>
      </c>
      <c r="T1833" s="3" t="str">
        <f t="shared" si="144"/>
        <v>ตาจงละหานทรายบุรีรัมย์</v>
      </c>
      <c r="U1833" s="3" t="s">
        <v>2626</v>
      </c>
      <c r="V1833" s="3" t="str">
        <f t="shared" si="145"/>
        <v/>
      </c>
      <c r="W1833" s="3" t="e">
        <f t="shared" si="146"/>
        <v>#NUM!</v>
      </c>
      <c r="X1833" s="3" t="str">
        <f t="shared" si="147"/>
        <v/>
      </c>
    </row>
    <row r="1834" spans="14:24" ht="14.5" customHeight="1">
      <c r="N1834">
        <v>1831</v>
      </c>
      <c r="O1834" s="4">
        <v>31170</v>
      </c>
      <c r="P1834" s="3" t="s">
        <v>2918</v>
      </c>
      <c r="Q1834" s="3" t="s">
        <v>1190</v>
      </c>
      <c r="R1834" s="3" t="s">
        <v>365</v>
      </c>
      <c r="S1834" s="3" t="s">
        <v>2916</v>
      </c>
      <c r="T1834" s="3" t="str">
        <f t="shared" si="144"/>
        <v>สำโรงใหม่ละหานทรายบุรีรัมย์</v>
      </c>
      <c r="U1834" s="3" t="s">
        <v>2626</v>
      </c>
      <c r="V1834" s="3" t="str">
        <f t="shared" si="145"/>
        <v/>
      </c>
      <c r="W1834" s="3" t="e">
        <f t="shared" si="146"/>
        <v>#NUM!</v>
      </c>
      <c r="X1834" s="3" t="str">
        <f t="shared" si="147"/>
        <v/>
      </c>
    </row>
    <row r="1835" spans="14:24" ht="14.5" customHeight="1">
      <c r="N1835">
        <v>1832</v>
      </c>
      <c r="O1835" s="4">
        <v>31170</v>
      </c>
      <c r="P1835" s="3" t="s">
        <v>2602</v>
      </c>
      <c r="Q1835" s="3" t="s">
        <v>1190</v>
      </c>
      <c r="R1835" s="3" t="s">
        <v>365</v>
      </c>
      <c r="S1835" s="3" t="s">
        <v>2916</v>
      </c>
      <c r="T1835" s="3" t="str">
        <f t="shared" si="144"/>
        <v>หนองแวงละหานทรายบุรีรัมย์</v>
      </c>
      <c r="U1835" s="3" t="s">
        <v>2626</v>
      </c>
      <c r="V1835" s="3" t="str">
        <f t="shared" si="145"/>
        <v/>
      </c>
      <c r="W1835" s="3" t="e">
        <f t="shared" si="146"/>
        <v>#NUM!</v>
      </c>
      <c r="X1835" s="3" t="str">
        <f t="shared" si="147"/>
        <v/>
      </c>
    </row>
    <row r="1836" spans="14:24" ht="14.5" customHeight="1">
      <c r="N1836">
        <v>1833</v>
      </c>
      <c r="O1836" s="4">
        <v>31170</v>
      </c>
      <c r="P1836" s="3" t="s">
        <v>2919</v>
      </c>
      <c r="Q1836" s="3" t="s">
        <v>1190</v>
      </c>
      <c r="R1836" s="3" t="s">
        <v>365</v>
      </c>
      <c r="S1836" s="3" t="s">
        <v>2916</v>
      </c>
      <c r="T1836" s="3" t="str">
        <f t="shared" si="144"/>
        <v>หนองตะครองละหานทรายบุรีรัมย์</v>
      </c>
      <c r="U1836" s="3" t="s">
        <v>2626</v>
      </c>
      <c r="V1836" s="3" t="str">
        <f t="shared" si="145"/>
        <v/>
      </c>
      <c r="W1836" s="3" t="e">
        <f t="shared" si="146"/>
        <v>#NUM!</v>
      </c>
      <c r="X1836" s="3" t="str">
        <f t="shared" si="147"/>
        <v/>
      </c>
    </row>
    <row r="1837" spans="14:24" ht="14.5" customHeight="1">
      <c r="N1837">
        <v>1834</v>
      </c>
      <c r="O1837" s="4">
        <v>31170</v>
      </c>
      <c r="P1837" s="3" t="s">
        <v>2920</v>
      </c>
      <c r="Q1837" s="3" t="s">
        <v>1190</v>
      </c>
      <c r="R1837" s="3" t="s">
        <v>365</v>
      </c>
      <c r="S1837" s="3" t="s">
        <v>2916</v>
      </c>
      <c r="T1837" s="3" t="str">
        <f t="shared" si="144"/>
        <v>โคกว่านละหานทรายบุรีรัมย์</v>
      </c>
      <c r="U1837" s="3" t="s">
        <v>2626</v>
      </c>
      <c r="V1837" s="3" t="str">
        <f t="shared" si="145"/>
        <v/>
      </c>
      <c r="W1837" s="3" t="e">
        <f t="shared" si="146"/>
        <v>#NUM!</v>
      </c>
      <c r="X1837" s="3" t="str">
        <f t="shared" si="147"/>
        <v/>
      </c>
    </row>
    <row r="1838" spans="14:24" ht="14.5" customHeight="1">
      <c r="N1838">
        <v>1835</v>
      </c>
      <c r="O1838" s="4">
        <v>31140</v>
      </c>
      <c r="P1838" s="3" t="s">
        <v>1180</v>
      </c>
      <c r="Q1838" s="3" t="s">
        <v>1180</v>
      </c>
      <c r="R1838" s="3" t="s">
        <v>365</v>
      </c>
      <c r="S1838" s="3" t="s">
        <v>2921</v>
      </c>
      <c r="T1838" s="3" t="str">
        <f t="shared" si="144"/>
        <v>ประโคนชัยประโคนชัยบุรีรัมย์</v>
      </c>
      <c r="U1838" s="3" t="s">
        <v>2626</v>
      </c>
      <c r="V1838" s="3" t="str">
        <f t="shared" si="145"/>
        <v/>
      </c>
      <c r="W1838" s="3" t="e">
        <f t="shared" si="146"/>
        <v>#NUM!</v>
      </c>
      <c r="X1838" s="3" t="str">
        <f t="shared" si="147"/>
        <v/>
      </c>
    </row>
    <row r="1839" spans="14:24" ht="14.5" customHeight="1">
      <c r="N1839">
        <v>1836</v>
      </c>
      <c r="O1839" s="4">
        <v>31140</v>
      </c>
      <c r="P1839" s="3" t="s">
        <v>2922</v>
      </c>
      <c r="Q1839" s="3" t="s">
        <v>1180</v>
      </c>
      <c r="R1839" s="3" t="s">
        <v>365</v>
      </c>
      <c r="S1839" s="3" t="s">
        <v>2921</v>
      </c>
      <c r="T1839" s="3" t="str">
        <f t="shared" si="144"/>
        <v>แสลงโทนประโคนชัยบุรีรัมย์</v>
      </c>
      <c r="U1839" s="3" t="s">
        <v>2626</v>
      </c>
      <c r="V1839" s="3" t="str">
        <f t="shared" si="145"/>
        <v/>
      </c>
      <c r="W1839" s="3" t="e">
        <f t="shared" si="146"/>
        <v>#NUM!</v>
      </c>
      <c r="X1839" s="3" t="str">
        <f t="shared" si="147"/>
        <v/>
      </c>
    </row>
    <row r="1840" spans="14:24" ht="14.5" customHeight="1">
      <c r="N1840">
        <v>1837</v>
      </c>
      <c r="O1840" s="4">
        <v>31140</v>
      </c>
      <c r="P1840" s="3" t="s">
        <v>2923</v>
      </c>
      <c r="Q1840" s="3" t="s">
        <v>1180</v>
      </c>
      <c r="R1840" s="3" t="s">
        <v>365</v>
      </c>
      <c r="S1840" s="3" t="s">
        <v>2921</v>
      </c>
      <c r="T1840" s="3" t="str">
        <f t="shared" si="144"/>
        <v>บ้านไทรประโคนชัยบุรีรัมย์</v>
      </c>
      <c r="U1840" s="3" t="s">
        <v>2626</v>
      </c>
      <c r="V1840" s="3" t="str">
        <f t="shared" si="145"/>
        <v/>
      </c>
      <c r="W1840" s="3" t="e">
        <f t="shared" si="146"/>
        <v>#NUM!</v>
      </c>
      <c r="X1840" s="3" t="str">
        <f t="shared" si="147"/>
        <v/>
      </c>
    </row>
    <row r="1841" spans="14:24" ht="14.5" customHeight="1">
      <c r="N1841">
        <v>1838</v>
      </c>
      <c r="O1841" s="4">
        <v>31140</v>
      </c>
      <c r="P1841" s="3" t="s">
        <v>2924</v>
      </c>
      <c r="Q1841" s="3" t="s">
        <v>1180</v>
      </c>
      <c r="R1841" s="3" t="s">
        <v>365</v>
      </c>
      <c r="S1841" s="3" t="s">
        <v>2921</v>
      </c>
      <c r="T1841" s="3" t="str">
        <f t="shared" si="144"/>
        <v>ละเวี้ยประโคนชัยบุรีรัมย์</v>
      </c>
      <c r="U1841" s="3" t="s">
        <v>2626</v>
      </c>
      <c r="V1841" s="3" t="str">
        <f t="shared" si="145"/>
        <v/>
      </c>
      <c r="W1841" s="3" t="e">
        <f t="shared" si="146"/>
        <v>#NUM!</v>
      </c>
      <c r="X1841" s="3" t="str">
        <f t="shared" si="147"/>
        <v/>
      </c>
    </row>
    <row r="1842" spans="14:24" ht="14.5" customHeight="1">
      <c r="N1842">
        <v>1839</v>
      </c>
      <c r="O1842" s="4">
        <v>31140</v>
      </c>
      <c r="P1842" s="3" t="s">
        <v>2925</v>
      </c>
      <c r="Q1842" s="3" t="s">
        <v>1180</v>
      </c>
      <c r="R1842" s="3" t="s">
        <v>365</v>
      </c>
      <c r="S1842" s="3" t="s">
        <v>2921</v>
      </c>
      <c r="T1842" s="3" t="str">
        <f t="shared" si="144"/>
        <v>จรเข้มากประโคนชัยบุรีรัมย์</v>
      </c>
      <c r="U1842" s="3" t="s">
        <v>2626</v>
      </c>
      <c r="V1842" s="3" t="str">
        <f t="shared" si="145"/>
        <v/>
      </c>
      <c r="W1842" s="3" t="e">
        <f t="shared" si="146"/>
        <v>#NUM!</v>
      </c>
      <c r="X1842" s="3" t="str">
        <f t="shared" si="147"/>
        <v/>
      </c>
    </row>
    <row r="1843" spans="14:24" ht="14.5" customHeight="1">
      <c r="N1843">
        <v>1840</v>
      </c>
      <c r="O1843" s="4">
        <v>31140</v>
      </c>
      <c r="P1843" s="3" t="s">
        <v>2926</v>
      </c>
      <c r="Q1843" s="3" t="s">
        <v>1180</v>
      </c>
      <c r="R1843" s="3" t="s">
        <v>365</v>
      </c>
      <c r="S1843" s="3" t="s">
        <v>2921</v>
      </c>
      <c r="T1843" s="3" t="str">
        <f t="shared" si="144"/>
        <v>ปังกูประโคนชัยบุรีรัมย์</v>
      </c>
      <c r="U1843" s="3" t="s">
        <v>2626</v>
      </c>
      <c r="V1843" s="3" t="str">
        <f t="shared" si="145"/>
        <v/>
      </c>
      <c r="W1843" s="3" t="e">
        <f t="shared" si="146"/>
        <v>#NUM!</v>
      </c>
      <c r="X1843" s="3" t="str">
        <f t="shared" si="147"/>
        <v/>
      </c>
    </row>
    <row r="1844" spans="14:24" ht="14.5" customHeight="1">
      <c r="N1844">
        <v>1841</v>
      </c>
      <c r="O1844" s="4">
        <v>31140</v>
      </c>
      <c r="P1844" s="3" t="s">
        <v>2927</v>
      </c>
      <c r="Q1844" s="3" t="s">
        <v>1180</v>
      </c>
      <c r="R1844" s="3" t="s">
        <v>365</v>
      </c>
      <c r="S1844" s="3" t="s">
        <v>2921</v>
      </c>
      <c r="T1844" s="3" t="str">
        <f t="shared" si="144"/>
        <v>โคกย่างประโคนชัยบุรีรัมย์</v>
      </c>
      <c r="U1844" s="3" t="s">
        <v>2626</v>
      </c>
      <c r="V1844" s="3" t="str">
        <f t="shared" si="145"/>
        <v/>
      </c>
      <c r="W1844" s="3" t="e">
        <f t="shared" si="146"/>
        <v>#NUM!</v>
      </c>
      <c r="X1844" s="3" t="str">
        <f t="shared" si="147"/>
        <v/>
      </c>
    </row>
    <row r="1845" spans="14:24" ht="14.5" customHeight="1">
      <c r="N1845">
        <v>1842</v>
      </c>
      <c r="O1845" s="4">
        <v>31140</v>
      </c>
      <c r="P1845" s="3" t="s">
        <v>2928</v>
      </c>
      <c r="Q1845" s="3" t="s">
        <v>1180</v>
      </c>
      <c r="R1845" s="3" t="s">
        <v>365</v>
      </c>
      <c r="S1845" s="3" t="s">
        <v>2921</v>
      </c>
      <c r="T1845" s="3" t="str">
        <f t="shared" si="144"/>
        <v>โคกม้าประโคนชัยบุรีรัมย์</v>
      </c>
      <c r="U1845" s="3" t="s">
        <v>2626</v>
      </c>
      <c r="V1845" s="3" t="str">
        <f t="shared" si="145"/>
        <v/>
      </c>
      <c r="W1845" s="3" t="e">
        <f t="shared" si="146"/>
        <v>#NUM!</v>
      </c>
      <c r="X1845" s="3" t="str">
        <f t="shared" si="147"/>
        <v/>
      </c>
    </row>
    <row r="1846" spans="14:24" ht="14.5" customHeight="1">
      <c r="N1846">
        <v>1843</v>
      </c>
      <c r="O1846" s="4">
        <v>31140</v>
      </c>
      <c r="P1846" s="3" t="s">
        <v>2929</v>
      </c>
      <c r="Q1846" s="3" t="s">
        <v>1180</v>
      </c>
      <c r="R1846" s="3" t="s">
        <v>365</v>
      </c>
      <c r="S1846" s="3" t="s">
        <v>2921</v>
      </c>
      <c r="T1846" s="3" t="str">
        <f t="shared" si="144"/>
        <v>ไพศาลประโคนชัยบุรีรัมย์</v>
      </c>
      <c r="U1846" s="3" t="s">
        <v>2626</v>
      </c>
      <c r="V1846" s="3" t="str">
        <f t="shared" si="145"/>
        <v/>
      </c>
      <c r="W1846" s="3" t="e">
        <f t="shared" si="146"/>
        <v>#NUM!</v>
      </c>
      <c r="X1846" s="3" t="str">
        <f t="shared" si="147"/>
        <v/>
      </c>
    </row>
    <row r="1847" spans="14:24" ht="14.5" customHeight="1">
      <c r="N1847">
        <v>1844</v>
      </c>
      <c r="O1847" s="4">
        <v>31140</v>
      </c>
      <c r="P1847" s="3" t="s">
        <v>2930</v>
      </c>
      <c r="Q1847" s="3" t="s">
        <v>1180</v>
      </c>
      <c r="R1847" s="3" t="s">
        <v>365</v>
      </c>
      <c r="S1847" s="3" t="s">
        <v>2921</v>
      </c>
      <c r="T1847" s="3" t="str">
        <f t="shared" si="144"/>
        <v>ตะโกตาพิประโคนชัยบุรีรัมย์</v>
      </c>
      <c r="U1847" s="3" t="s">
        <v>2626</v>
      </c>
      <c r="V1847" s="3" t="str">
        <f t="shared" si="145"/>
        <v/>
      </c>
      <c r="W1847" s="3" t="e">
        <f t="shared" si="146"/>
        <v>#NUM!</v>
      </c>
      <c r="X1847" s="3" t="str">
        <f t="shared" si="147"/>
        <v/>
      </c>
    </row>
    <row r="1848" spans="14:24" ht="14.5" customHeight="1">
      <c r="N1848">
        <v>1845</v>
      </c>
      <c r="O1848" s="4">
        <v>31140</v>
      </c>
      <c r="P1848" s="3" t="s">
        <v>2931</v>
      </c>
      <c r="Q1848" s="3" t="s">
        <v>1180</v>
      </c>
      <c r="R1848" s="3" t="s">
        <v>365</v>
      </c>
      <c r="S1848" s="3" t="s">
        <v>2921</v>
      </c>
      <c r="T1848" s="3" t="str">
        <f t="shared" si="144"/>
        <v>เขาคอกประโคนชัยบุรีรัมย์</v>
      </c>
      <c r="U1848" s="3" t="s">
        <v>2626</v>
      </c>
      <c r="V1848" s="3" t="str">
        <f t="shared" si="145"/>
        <v/>
      </c>
      <c r="W1848" s="3" t="e">
        <f t="shared" si="146"/>
        <v>#NUM!</v>
      </c>
      <c r="X1848" s="3" t="str">
        <f t="shared" si="147"/>
        <v/>
      </c>
    </row>
    <row r="1849" spans="14:24" ht="14.5" customHeight="1">
      <c r="N1849">
        <v>1846</v>
      </c>
      <c r="O1849" s="4">
        <v>31140</v>
      </c>
      <c r="P1849" s="3" t="s">
        <v>608</v>
      </c>
      <c r="Q1849" s="3" t="s">
        <v>1180</v>
      </c>
      <c r="R1849" s="3" t="s">
        <v>365</v>
      </c>
      <c r="S1849" s="3" t="s">
        <v>2921</v>
      </c>
      <c r="T1849" s="3" t="str">
        <f t="shared" si="144"/>
        <v>หนองบอนประโคนชัยบุรีรัมย์</v>
      </c>
      <c r="U1849" s="3" t="s">
        <v>2626</v>
      </c>
      <c r="V1849" s="3" t="str">
        <f t="shared" si="145"/>
        <v/>
      </c>
      <c r="W1849" s="3" t="e">
        <f t="shared" si="146"/>
        <v>#NUM!</v>
      </c>
      <c r="X1849" s="3" t="str">
        <f t="shared" si="147"/>
        <v/>
      </c>
    </row>
    <row r="1850" spans="14:24" ht="14.5" customHeight="1">
      <c r="N1850">
        <v>1847</v>
      </c>
      <c r="O1850" s="4">
        <v>31140</v>
      </c>
      <c r="P1850" s="3" t="s">
        <v>2932</v>
      </c>
      <c r="Q1850" s="3" t="s">
        <v>1180</v>
      </c>
      <c r="R1850" s="3" t="s">
        <v>365</v>
      </c>
      <c r="S1850" s="3" t="s">
        <v>2921</v>
      </c>
      <c r="T1850" s="3" t="str">
        <f t="shared" si="144"/>
        <v>โคกมะขามประโคนชัยบุรีรัมย์</v>
      </c>
      <c r="U1850" s="3" t="s">
        <v>2626</v>
      </c>
      <c r="V1850" s="3" t="str">
        <f t="shared" si="145"/>
        <v/>
      </c>
      <c r="W1850" s="3" t="e">
        <f t="shared" si="146"/>
        <v>#NUM!</v>
      </c>
      <c r="X1850" s="3" t="str">
        <f t="shared" si="147"/>
        <v/>
      </c>
    </row>
    <row r="1851" spans="14:24" ht="14.5" customHeight="1">
      <c r="N1851">
        <v>1848</v>
      </c>
      <c r="O1851" s="4">
        <v>31140</v>
      </c>
      <c r="P1851" s="3" t="s">
        <v>1601</v>
      </c>
      <c r="Q1851" s="3" t="s">
        <v>1180</v>
      </c>
      <c r="R1851" s="3" t="s">
        <v>365</v>
      </c>
      <c r="S1851" s="3" t="s">
        <v>2921</v>
      </c>
      <c r="T1851" s="3" t="str">
        <f t="shared" si="144"/>
        <v>โคกตูมประโคนชัยบุรีรัมย์</v>
      </c>
      <c r="U1851" s="3" t="s">
        <v>2626</v>
      </c>
      <c r="V1851" s="3" t="str">
        <f t="shared" si="145"/>
        <v/>
      </c>
      <c r="W1851" s="3" t="e">
        <f t="shared" si="146"/>
        <v>#NUM!</v>
      </c>
      <c r="X1851" s="3" t="str">
        <f t="shared" si="147"/>
        <v/>
      </c>
    </row>
    <row r="1852" spans="14:24" ht="14.5" customHeight="1">
      <c r="N1852">
        <v>1849</v>
      </c>
      <c r="O1852" s="4">
        <v>31140</v>
      </c>
      <c r="P1852" s="3" t="s">
        <v>2933</v>
      </c>
      <c r="Q1852" s="3" t="s">
        <v>1180</v>
      </c>
      <c r="R1852" s="3" t="s">
        <v>365</v>
      </c>
      <c r="S1852" s="3" t="s">
        <v>2921</v>
      </c>
      <c r="T1852" s="3" t="str">
        <f t="shared" si="144"/>
        <v>ประทัดบุประโคนชัยบุรีรัมย์</v>
      </c>
      <c r="U1852" s="3" t="s">
        <v>2626</v>
      </c>
      <c r="V1852" s="3" t="str">
        <f t="shared" si="145"/>
        <v/>
      </c>
      <c r="W1852" s="3" t="e">
        <f t="shared" si="146"/>
        <v>#NUM!</v>
      </c>
      <c r="X1852" s="3" t="str">
        <f t="shared" si="147"/>
        <v/>
      </c>
    </row>
    <row r="1853" spans="14:24" ht="14.5" customHeight="1">
      <c r="N1853">
        <v>1850</v>
      </c>
      <c r="O1853" s="4">
        <v>31140</v>
      </c>
      <c r="P1853" s="3" t="s">
        <v>2934</v>
      </c>
      <c r="Q1853" s="3" t="s">
        <v>1180</v>
      </c>
      <c r="R1853" s="3" t="s">
        <v>365</v>
      </c>
      <c r="S1853" s="3" t="s">
        <v>2921</v>
      </c>
      <c r="T1853" s="3" t="str">
        <f t="shared" si="144"/>
        <v>สี่เหลี่ยมประโคนชัยบุรีรัมย์</v>
      </c>
      <c r="U1853" s="3" t="s">
        <v>2626</v>
      </c>
      <c r="V1853" s="3" t="str">
        <f t="shared" si="145"/>
        <v/>
      </c>
      <c r="W1853" s="3" t="e">
        <f t="shared" si="146"/>
        <v>#NUM!</v>
      </c>
      <c r="X1853" s="3" t="str">
        <f t="shared" si="147"/>
        <v/>
      </c>
    </row>
    <row r="1854" spans="14:24" ht="14.5" customHeight="1">
      <c r="N1854">
        <v>1851</v>
      </c>
      <c r="O1854" s="4">
        <v>31180</v>
      </c>
      <c r="P1854" s="3" t="s">
        <v>1175</v>
      </c>
      <c r="Q1854" s="3" t="s">
        <v>1175</v>
      </c>
      <c r="R1854" s="3" t="s">
        <v>365</v>
      </c>
      <c r="S1854" s="3" t="s">
        <v>2935</v>
      </c>
      <c r="T1854" s="3" t="str">
        <f t="shared" si="144"/>
        <v>บ้านกรวดบ้านกรวดบุรีรัมย์</v>
      </c>
      <c r="U1854" s="3" t="s">
        <v>2626</v>
      </c>
      <c r="V1854" s="3" t="str">
        <f t="shared" si="145"/>
        <v/>
      </c>
      <c r="W1854" s="3" t="e">
        <f t="shared" si="146"/>
        <v>#NUM!</v>
      </c>
      <c r="X1854" s="3" t="str">
        <f t="shared" si="147"/>
        <v/>
      </c>
    </row>
    <row r="1855" spans="14:24" ht="14.5" customHeight="1">
      <c r="N1855">
        <v>1852</v>
      </c>
      <c r="O1855" s="4">
        <v>31180</v>
      </c>
      <c r="P1855" s="3" t="s">
        <v>2936</v>
      </c>
      <c r="Q1855" s="3" t="s">
        <v>1175</v>
      </c>
      <c r="R1855" s="3" t="s">
        <v>365</v>
      </c>
      <c r="S1855" s="3" t="s">
        <v>2935</v>
      </c>
      <c r="T1855" s="3" t="str">
        <f t="shared" si="144"/>
        <v>โนนเจริญบ้านกรวดบุรีรัมย์</v>
      </c>
      <c r="U1855" s="3" t="s">
        <v>2626</v>
      </c>
      <c r="V1855" s="3" t="str">
        <f t="shared" si="145"/>
        <v/>
      </c>
      <c r="W1855" s="3" t="e">
        <f t="shared" si="146"/>
        <v>#NUM!</v>
      </c>
      <c r="X1855" s="3" t="str">
        <f t="shared" si="147"/>
        <v/>
      </c>
    </row>
    <row r="1856" spans="14:24" ht="14.5" customHeight="1">
      <c r="N1856">
        <v>1853</v>
      </c>
      <c r="O1856" s="4">
        <v>31180</v>
      </c>
      <c r="P1856" s="3" t="s">
        <v>2937</v>
      </c>
      <c r="Q1856" s="3" t="s">
        <v>1175</v>
      </c>
      <c r="R1856" s="3" t="s">
        <v>365</v>
      </c>
      <c r="S1856" s="3" t="s">
        <v>2935</v>
      </c>
      <c r="T1856" s="3" t="str">
        <f t="shared" si="144"/>
        <v>หนองไม้งามบ้านกรวดบุรีรัมย์</v>
      </c>
      <c r="U1856" s="3" t="s">
        <v>2626</v>
      </c>
      <c r="V1856" s="3" t="str">
        <f t="shared" si="145"/>
        <v/>
      </c>
      <c r="W1856" s="3" t="e">
        <f t="shared" si="146"/>
        <v>#NUM!</v>
      </c>
      <c r="X1856" s="3" t="str">
        <f t="shared" si="147"/>
        <v/>
      </c>
    </row>
    <row r="1857" spans="14:24" ht="14.5" customHeight="1">
      <c r="N1857">
        <v>1854</v>
      </c>
      <c r="O1857" s="4">
        <v>31180</v>
      </c>
      <c r="P1857" s="3" t="s">
        <v>1966</v>
      </c>
      <c r="Q1857" s="3" t="s">
        <v>1175</v>
      </c>
      <c r="R1857" s="3" t="s">
        <v>365</v>
      </c>
      <c r="S1857" s="3" t="s">
        <v>2935</v>
      </c>
      <c r="T1857" s="3" t="str">
        <f t="shared" si="144"/>
        <v>ปราสาทบ้านกรวดบุรีรัมย์</v>
      </c>
      <c r="U1857" s="3" t="s">
        <v>2626</v>
      </c>
      <c r="V1857" s="3" t="str">
        <f t="shared" si="145"/>
        <v/>
      </c>
      <c r="W1857" s="3" t="e">
        <f t="shared" si="146"/>
        <v>#NUM!</v>
      </c>
      <c r="X1857" s="3" t="str">
        <f t="shared" si="147"/>
        <v/>
      </c>
    </row>
    <row r="1858" spans="14:24" ht="14.5" customHeight="1">
      <c r="N1858">
        <v>1855</v>
      </c>
      <c r="O1858" s="4">
        <v>31180</v>
      </c>
      <c r="P1858" s="3" t="s">
        <v>2938</v>
      </c>
      <c r="Q1858" s="3" t="s">
        <v>1175</v>
      </c>
      <c r="R1858" s="3" t="s">
        <v>365</v>
      </c>
      <c r="S1858" s="3" t="s">
        <v>2935</v>
      </c>
      <c r="T1858" s="3" t="str">
        <f t="shared" si="144"/>
        <v>สายตะกูบ้านกรวดบุรีรัมย์</v>
      </c>
      <c r="U1858" s="3" t="s">
        <v>2626</v>
      </c>
      <c r="V1858" s="3" t="str">
        <f t="shared" si="145"/>
        <v/>
      </c>
      <c r="W1858" s="3" t="e">
        <f t="shared" si="146"/>
        <v>#NUM!</v>
      </c>
      <c r="X1858" s="3" t="str">
        <f t="shared" si="147"/>
        <v/>
      </c>
    </row>
    <row r="1859" spans="14:24" ht="14.5" customHeight="1">
      <c r="N1859">
        <v>1856</v>
      </c>
      <c r="O1859" s="4">
        <v>31180</v>
      </c>
      <c r="P1859" s="3" t="s">
        <v>2939</v>
      </c>
      <c r="Q1859" s="3" t="s">
        <v>1175</v>
      </c>
      <c r="R1859" s="3" t="s">
        <v>365</v>
      </c>
      <c r="S1859" s="3" t="s">
        <v>2935</v>
      </c>
      <c r="T1859" s="3" t="str">
        <f t="shared" si="144"/>
        <v>หินลาดบ้านกรวดบุรีรัมย์</v>
      </c>
      <c r="U1859" s="3" t="s">
        <v>2626</v>
      </c>
      <c r="V1859" s="3" t="str">
        <f t="shared" si="145"/>
        <v/>
      </c>
      <c r="W1859" s="3" t="e">
        <f t="shared" si="146"/>
        <v>#NUM!</v>
      </c>
      <c r="X1859" s="3" t="str">
        <f t="shared" si="147"/>
        <v/>
      </c>
    </row>
    <row r="1860" spans="14:24" ht="14.5" customHeight="1">
      <c r="N1860">
        <v>1857</v>
      </c>
      <c r="O1860" s="4">
        <v>31180</v>
      </c>
      <c r="P1860" s="3" t="s">
        <v>2940</v>
      </c>
      <c r="Q1860" s="3" t="s">
        <v>1175</v>
      </c>
      <c r="R1860" s="3" t="s">
        <v>365</v>
      </c>
      <c r="S1860" s="3" t="s">
        <v>2935</v>
      </c>
      <c r="T1860" s="3" t="str">
        <f t="shared" si="144"/>
        <v>บึงเจริญบ้านกรวดบุรีรัมย์</v>
      </c>
      <c r="U1860" s="3" t="s">
        <v>2626</v>
      </c>
      <c r="V1860" s="3" t="str">
        <f t="shared" si="145"/>
        <v/>
      </c>
      <c r="W1860" s="3" t="e">
        <f t="shared" si="146"/>
        <v>#NUM!</v>
      </c>
      <c r="X1860" s="3" t="str">
        <f t="shared" si="147"/>
        <v/>
      </c>
    </row>
    <row r="1861" spans="14:24" ht="14.5" customHeight="1">
      <c r="N1861">
        <v>1858</v>
      </c>
      <c r="O1861" s="4">
        <v>31180</v>
      </c>
      <c r="P1861" s="3" t="s">
        <v>2941</v>
      </c>
      <c r="Q1861" s="3" t="s">
        <v>1175</v>
      </c>
      <c r="R1861" s="3" t="s">
        <v>365</v>
      </c>
      <c r="S1861" s="3" t="s">
        <v>2935</v>
      </c>
      <c r="T1861" s="3" t="str">
        <f t="shared" ref="T1861:T1924" si="148">P1861&amp;Q1861&amp;R1861</f>
        <v>จันทบเพชรบ้านกรวดบุรีรัมย์</v>
      </c>
      <c r="U1861" s="3" t="s">
        <v>2626</v>
      </c>
      <c r="V1861" s="3" t="str">
        <f t="shared" ref="V1861:V1924" si="149">IF($V$1=$S1861,$N1861,"")</f>
        <v/>
      </c>
      <c r="W1861" s="3" t="e">
        <f t="shared" ref="W1861:W1924" si="150">SMALL($V$4:$V$7439,N1861)</f>
        <v>#NUM!</v>
      </c>
      <c r="X1861" s="3" t="str">
        <f t="shared" ref="X1861:X1924" si="151">IFERROR(INDEX($P$4:$P$7439,$W1861,1),"")</f>
        <v/>
      </c>
    </row>
    <row r="1862" spans="14:24" ht="14.5" customHeight="1">
      <c r="N1862">
        <v>1859</v>
      </c>
      <c r="O1862" s="4">
        <v>31180</v>
      </c>
      <c r="P1862" s="3" t="s">
        <v>2942</v>
      </c>
      <c r="Q1862" s="3" t="s">
        <v>1175</v>
      </c>
      <c r="R1862" s="3" t="s">
        <v>365</v>
      </c>
      <c r="S1862" s="3" t="s">
        <v>2935</v>
      </c>
      <c r="T1862" s="3" t="str">
        <f t="shared" si="148"/>
        <v>เขาดินเหนือบ้านกรวดบุรีรัมย์</v>
      </c>
      <c r="U1862" s="3" t="s">
        <v>2626</v>
      </c>
      <c r="V1862" s="3" t="str">
        <f t="shared" si="149"/>
        <v/>
      </c>
      <c r="W1862" s="3" t="e">
        <f t="shared" si="150"/>
        <v>#NUM!</v>
      </c>
      <c r="X1862" s="3" t="str">
        <f t="shared" si="151"/>
        <v/>
      </c>
    </row>
    <row r="1863" spans="14:24" ht="14.5" customHeight="1">
      <c r="N1863">
        <v>1860</v>
      </c>
      <c r="O1863" s="4">
        <v>31120</v>
      </c>
      <c r="P1863" s="3" t="s">
        <v>1187</v>
      </c>
      <c r="Q1863" s="3" t="s">
        <v>1187</v>
      </c>
      <c r="R1863" s="3" t="s">
        <v>365</v>
      </c>
      <c r="S1863" s="3" t="s">
        <v>2943</v>
      </c>
      <c r="T1863" s="3" t="str">
        <f t="shared" si="148"/>
        <v>พุทไธสงพุทไธสงบุรีรัมย์</v>
      </c>
      <c r="U1863" s="3" t="s">
        <v>2626</v>
      </c>
      <c r="V1863" s="3" t="str">
        <f t="shared" si="149"/>
        <v/>
      </c>
      <c r="W1863" s="3" t="e">
        <f t="shared" si="150"/>
        <v>#NUM!</v>
      </c>
      <c r="X1863" s="3" t="str">
        <f t="shared" si="151"/>
        <v/>
      </c>
    </row>
    <row r="1864" spans="14:24" ht="14.5" customHeight="1">
      <c r="N1864">
        <v>1861</v>
      </c>
      <c r="O1864" s="4">
        <v>31120</v>
      </c>
      <c r="P1864" s="3" t="s">
        <v>2944</v>
      </c>
      <c r="Q1864" s="3" t="s">
        <v>1187</v>
      </c>
      <c r="R1864" s="3" t="s">
        <v>365</v>
      </c>
      <c r="S1864" s="3" t="s">
        <v>2943</v>
      </c>
      <c r="T1864" s="3" t="str">
        <f t="shared" si="148"/>
        <v>มะเฟืองพุทไธสงบุรีรัมย์</v>
      </c>
      <c r="U1864" s="3" t="s">
        <v>2626</v>
      </c>
      <c r="V1864" s="3" t="str">
        <f t="shared" si="149"/>
        <v/>
      </c>
      <c r="W1864" s="3" t="e">
        <f t="shared" si="150"/>
        <v>#NUM!</v>
      </c>
      <c r="X1864" s="3" t="str">
        <f t="shared" si="151"/>
        <v/>
      </c>
    </row>
    <row r="1865" spans="14:24" ht="14.5" customHeight="1">
      <c r="N1865">
        <v>1862</v>
      </c>
      <c r="O1865" s="4">
        <v>31120</v>
      </c>
      <c r="P1865" s="3" t="s">
        <v>2945</v>
      </c>
      <c r="Q1865" s="3" t="s">
        <v>1187</v>
      </c>
      <c r="R1865" s="3" t="s">
        <v>365</v>
      </c>
      <c r="S1865" s="3" t="s">
        <v>2943</v>
      </c>
      <c r="T1865" s="3" t="str">
        <f t="shared" si="148"/>
        <v>บ้านจานพุทไธสงบุรีรัมย์</v>
      </c>
      <c r="U1865" s="3" t="s">
        <v>2626</v>
      </c>
      <c r="V1865" s="3" t="str">
        <f t="shared" si="149"/>
        <v/>
      </c>
      <c r="W1865" s="3" t="e">
        <f t="shared" si="150"/>
        <v>#NUM!</v>
      </c>
      <c r="X1865" s="3" t="str">
        <f t="shared" si="151"/>
        <v/>
      </c>
    </row>
    <row r="1866" spans="14:24" ht="14.5" customHeight="1">
      <c r="N1866">
        <v>1863</v>
      </c>
      <c r="O1866" s="4">
        <v>31120</v>
      </c>
      <c r="P1866" s="3" t="s">
        <v>2946</v>
      </c>
      <c r="Q1866" s="3" t="s">
        <v>1187</v>
      </c>
      <c r="R1866" s="3" t="s">
        <v>365</v>
      </c>
      <c r="S1866" s="3" t="s">
        <v>2943</v>
      </c>
      <c r="T1866" s="3" t="str">
        <f t="shared" si="148"/>
        <v>บ้านเป้าพุทไธสงบุรีรัมย์</v>
      </c>
      <c r="U1866" s="3" t="s">
        <v>2626</v>
      </c>
      <c r="V1866" s="3" t="str">
        <f t="shared" si="149"/>
        <v/>
      </c>
      <c r="W1866" s="3" t="e">
        <f t="shared" si="150"/>
        <v>#NUM!</v>
      </c>
      <c r="X1866" s="3" t="str">
        <f t="shared" si="151"/>
        <v/>
      </c>
    </row>
    <row r="1867" spans="14:24" ht="14.5" customHeight="1">
      <c r="N1867">
        <v>1864</v>
      </c>
      <c r="O1867" s="4">
        <v>31120</v>
      </c>
      <c r="P1867" s="3" t="s">
        <v>2947</v>
      </c>
      <c r="Q1867" s="3" t="s">
        <v>1187</v>
      </c>
      <c r="R1867" s="3" t="s">
        <v>365</v>
      </c>
      <c r="S1867" s="3" t="s">
        <v>2943</v>
      </c>
      <c r="T1867" s="3" t="str">
        <f t="shared" si="148"/>
        <v>บ้านแวงพุทไธสงบุรีรัมย์</v>
      </c>
      <c r="U1867" s="3" t="s">
        <v>2626</v>
      </c>
      <c r="V1867" s="3" t="str">
        <f t="shared" si="149"/>
        <v/>
      </c>
      <c r="W1867" s="3" t="e">
        <f t="shared" si="150"/>
        <v>#NUM!</v>
      </c>
      <c r="X1867" s="3" t="str">
        <f t="shared" si="151"/>
        <v/>
      </c>
    </row>
    <row r="1868" spans="14:24" ht="14.5" customHeight="1">
      <c r="N1868">
        <v>1865</v>
      </c>
      <c r="O1868" s="4">
        <v>31120</v>
      </c>
      <c r="P1868" s="3" t="s">
        <v>2147</v>
      </c>
      <c r="Q1868" s="3" t="s">
        <v>1187</v>
      </c>
      <c r="R1868" s="3" t="s">
        <v>365</v>
      </c>
      <c r="S1868" s="3" t="s">
        <v>2943</v>
      </c>
      <c r="T1868" s="3" t="str">
        <f t="shared" si="148"/>
        <v>บ้านยางพุทไธสงบุรีรัมย์</v>
      </c>
      <c r="U1868" s="3" t="s">
        <v>2626</v>
      </c>
      <c r="V1868" s="3" t="str">
        <f t="shared" si="149"/>
        <v/>
      </c>
      <c r="W1868" s="3" t="e">
        <f t="shared" si="150"/>
        <v>#NUM!</v>
      </c>
      <c r="X1868" s="3" t="str">
        <f t="shared" si="151"/>
        <v/>
      </c>
    </row>
    <row r="1869" spans="14:24" ht="14.5" customHeight="1">
      <c r="N1869">
        <v>1866</v>
      </c>
      <c r="O1869" s="4">
        <v>31120</v>
      </c>
      <c r="P1869" s="3" t="s">
        <v>2948</v>
      </c>
      <c r="Q1869" s="3" t="s">
        <v>1187</v>
      </c>
      <c r="R1869" s="3" t="s">
        <v>365</v>
      </c>
      <c r="S1869" s="3" t="s">
        <v>2943</v>
      </c>
      <c r="T1869" s="3" t="str">
        <f t="shared" si="148"/>
        <v>หายโศกพุทไธสงบุรีรัมย์</v>
      </c>
      <c r="U1869" s="3" t="s">
        <v>2626</v>
      </c>
      <c r="V1869" s="3" t="str">
        <f t="shared" si="149"/>
        <v/>
      </c>
      <c r="W1869" s="3" t="e">
        <f t="shared" si="150"/>
        <v>#NUM!</v>
      </c>
      <c r="X1869" s="3" t="str">
        <f t="shared" si="151"/>
        <v/>
      </c>
    </row>
    <row r="1870" spans="14:24" ht="14.5" customHeight="1">
      <c r="N1870">
        <v>1867</v>
      </c>
      <c r="O1870" s="4">
        <v>31130</v>
      </c>
      <c r="P1870" s="3" t="s">
        <v>1192</v>
      </c>
      <c r="Q1870" s="3" t="s">
        <v>1192</v>
      </c>
      <c r="R1870" s="3" t="s">
        <v>365</v>
      </c>
      <c r="S1870" s="3" t="s">
        <v>2949</v>
      </c>
      <c r="T1870" s="3" t="str">
        <f t="shared" si="148"/>
        <v>ลำปลายมาศลำปลายมาศบุรีรัมย์</v>
      </c>
      <c r="U1870" s="3" t="s">
        <v>2626</v>
      </c>
      <c r="V1870" s="3" t="str">
        <f t="shared" si="149"/>
        <v/>
      </c>
      <c r="W1870" s="3" t="e">
        <f t="shared" si="150"/>
        <v>#NUM!</v>
      </c>
      <c r="X1870" s="3" t="str">
        <f t="shared" si="151"/>
        <v/>
      </c>
    </row>
    <row r="1871" spans="14:24" ht="14.5" customHeight="1">
      <c r="N1871">
        <v>1868</v>
      </c>
      <c r="O1871" s="4">
        <v>31130</v>
      </c>
      <c r="P1871" s="3" t="s">
        <v>2950</v>
      </c>
      <c r="Q1871" s="3" t="s">
        <v>1192</v>
      </c>
      <c r="R1871" s="3" t="s">
        <v>365</v>
      </c>
      <c r="S1871" s="3" t="s">
        <v>2949</v>
      </c>
      <c r="T1871" s="3" t="str">
        <f t="shared" si="148"/>
        <v>หนองคูลำปลายมาศบุรีรัมย์</v>
      </c>
      <c r="U1871" s="3" t="s">
        <v>2626</v>
      </c>
      <c r="V1871" s="3" t="str">
        <f t="shared" si="149"/>
        <v/>
      </c>
      <c r="W1871" s="3" t="e">
        <f t="shared" si="150"/>
        <v>#NUM!</v>
      </c>
      <c r="X1871" s="3" t="str">
        <f t="shared" si="151"/>
        <v/>
      </c>
    </row>
    <row r="1872" spans="14:24" ht="14.5" customHeight="1">
      <c r="N1872">
        <v>1869</v>
      </c>
      <c r="O1872" s="4">
        <v>31130</v>
      </c>
      <c r="P1872" s="3" t="s">
        <v>2163</v>
      </c>
      <c r="Q1872" s="3" t="s">
        <v>1192</v>
      </c>
      <c r="R1872" s="3" t="s">
        <v>365</v>
      </c>
      <c r="S1872" s="3" t="s">
        <v>2949</v>
      </c>
      <c r="T1872" s="3" t="str">
        <f t="shared" si="148"/>
        <v>แสลงพันลำปลายมาศบุรีรัมย์</v>
      </c>
      <c r="U1872" s="3" t="s">
        <v>2626</v>
      </c>
      <c r="V1872" s="3" t="str">
        <f t="shared" si="149"/>
        <v/>
      </c>
      <c r="W1872" s="3" t="e">
        <f t="shared" si="150"/>
        <v>#NUM!</v>
      </c>
      <c r="X1872" s="3" t="str">
        <f t="shared" si="151"/>
        <v/>
      </c>
    </row>
    <row r="1873" spans="14:24" ht="14.5" customHeight="1">
      <c r="N1873">
        <v>1870</v>
      </c>
      <c r="O1873" s="4">
        <v>31130</v>
      </c>
      <c r="P1873" s="3" t="s">
        <v>2951</v>
      </c>
      <c r="Q1873" s="3" t="s">
        <v>1192</v>
      </c>
      <c r="R1873" s="3" t="s">
        <v>365</v>
      </c>
      <c r="S1873" s="3" t="s">
        <v>2949</v>
      </c>
      <c r="T1873" s="3" t="str">
        <f t="shared" si="148"/>
        <v>ทะเมนชัยลำปลายมาศบุรีรัมย์</v>
      </c>
      <c r="U1873" s="3" t="s">
        <v>2626</v>
      </c>
      <c r="V1873" s="3" t="str">
        <f t="shared" si="149"/>
        <v/>
      </c>
      <c r="W1873" s="3" t="e">
        <f t="shared" si="150"/>
        <v>#NUM!</v>
      </c>
      <c r="X1873" s="3" t="str">
        <f t="shared" si="151"/>
        <v/>
      </c>
    </row>
    <row r="1874" spans="14:24" ht="14.5" customHeight="1">
      <c r="N1874">
        <v>1871</v>
      </c>
      <c r="O1874" s="4">
        <v>31130</v>
      </c>
      <c r="P1874" s="3" t="s">
        <v>2952</v>
      </c>
      <c r="Q1874" s="3" t="s">
        <v>1192</v>
      </c>
      <c r="R1874" s="3" t="s">
        <v>365</v>
      </c>
      <c r="S1874" s="3" t="s">
        <v>2949</v>
      </c>
      <c r="T1874" s="3" t="str">
        <f t="shared" si="148"/>
        <v>ตลาดโพธิ์ลำปลายมาศบุรีรัมย์</v>
      </c>
      <c r="U1874" s="3" t="s">
        <v>2626</v>
      </c>
      <c r="V1874" s="3" t="str">
        <f t="shared" si="149"/>
        <v/>
      </c>
      <c r="W1874" s="3" t="e">
        <f t="shared" si="150"/>
        <v>#NUM!</v>
      </c>
      <c r="X1874" s="3" t="str">
        <f t="shared" si="151"/>
        <v/>
      </c>
    </row>
    <row r="1875" spans="14:24" ht="14.5" customHeight="1">
      <c r="N1875">
        <v>1872</v>
      </c>
      <c r="O1875" s="4">
        <v>31130</v>
      </c>
      <c r="P1875" s="3" t="s">
        <v>2953</v>
      </c>
      <c r="Q1875" s="3" t="s">
        <v>1192</v>
      </c>
      <c r="R1875" s="3" t="s">
        <v>365</v>
      </c>
      <c r="S1875" s="3" t="s">
        <v>2949</v>
      </c>
      <c r="T1875" s="3" t="str">
        <f t="shared" si="148"/>
        <v>หนองกะทิงลำปลายมาศบุรีรัมย์</v>
      </c>
      <c r="U1875" s="3" t="s">
        <v>2626</v>
      </c>
      <c r="V1875" s="3" t="str">
        <f t="shared" si="149"/>
        <v/>
      </c>
      <c r="W1875" s="3" t="e">
        <f t="shared" si="150"/>
        <v>#NUM!</v>
      </c>
      <c r="X1875" s="3" t="str">
        <f t="shared" si="151"/>
        <v/>
      </c>
    </row>
    <row r="1876" spans="14:24" ht="14.5" customHeight="1">
      <c r="N1876">
        <v>1873</v>
      </c>
      <c r="O1876" s="4">
        <v>31130</v>
      </c>
      <c r="P1876" s="3" t="s">
        <v>2749</v>
      </c>
      <c r="Q1876" s="3" t="s">
        <v>1192</v>
      </c>
      <c r="R1876" s="3" t="s">
        <v>365</v>
      </c>
      <c r="S1876" s="3" t="s">
        <v>2949</v>
      </c>
      <c r="T1876" s="3" t="str">
        <f t="shared" si="148"/>
        <v>โคกกลางลำปลายมาศบุรีรัมย์</v>
      </c>
      <c r="U1876" s="3" t="s">
        <v>2626</v>
      </c>
      <c r="V1876" s="3" t="str">
        <f t="shared" si="149"/>
        <v/>
      </c>
      <c r="W1876" s="3" t="e">
        <f t="shared" si="150"/>
        <v>#NUM!</v>
      </c>
      <c r="X1876" s="3" t="str">
        <f t="shared" si="151"/>
        <v/>
      </c>
    </row>
    <row r="1877" spans="14:24" ht="14.5" customHeight="1">
      <c r="N1877">
        <v>1874</v>
      </c>
      <c r="O1877" s="4">
        <v>31130</v>
      </c>
      <c r="P1877" s="3" t="s">
        <v>2094</v>
      </c>
      <c r="Q1877" s="3" t="s">
        <v>1192</v>
      </c>
      <c r="R1877" s="3" t="s">
        <v>365</v>
      </c>
      <c r="S1877" s="3" t="s">
        <v>2949</v>
      </c>
      <c r="T1877" s="3" t="str">
        <f t="shared" si="148"/>
        <v>โคกสะอาดลำปลายมาศบุรีรัมย์</v>
      </c>
      <c r="U1877" s="3" t="s">
        <v>2626</v>
      </c>
      <c r="V1877" s="3" t="str">
        <f t="shared" si="149"/>
        <v/>
      </c>
      <c r="W1877" s="3" t="e">
        <f t="shared" si="150"/>
        <v>#NUM!</v>
      </c>
      <c r="X1877" s="3" t="str">
        <f t="shared" si="151"/>
        <v/>
      </c>
    </row>
    <row r="1878" spans="14:24" ht="14.5" customHeight="1">
      <c r="N1878">
        <v>1875</v>
      </c>
      <c r="O1878" s="4">
        <v>31130</v>
      </c>
      <c r="P1878" s="3" t="s">
        <v>2954</v>
      </c>
      <c r="Q1878" s="3" t="s">
        <v>1192</v>
      </c>
      <c r="R1878" s="3" t="s">
        <v>365</v>
      </c>
      <c r="S1878" s="3" t="s">
        <v>2949</v>
      </c>
      <c r="T1878" s="3" t="str">
        <f t="shared" si="148"/>
        <v>เมืองแฝกลำปลายมาศบุรีรัมย์</v>
      </c>
      <c r="U1878" s="3" t="s">
        <v>2626</v>
      </c>
      <c r="V1878" s="3" t="str">
        <f t="shared" si="149"/>
        <v/>
      </c>
      <c r="W1878" s="3" t="e">
        <f t="shared" si="150"/>
        <v>#NUM!</v>
      </c>
      <c r="X1878" s="3" t="str">
        <f t="shared" si="151"/>
        <v/>
      </c>
    </row>
    <row r="1879" spans="14:24" ht="14.5" customHeight="1">
      <c r="N1879">
        <v>1876</v>
      </c>
      <c r="O1879" s="4">
        <v>31130</v>
      </c>
      <c r="P1879" s="3" t="s">
        <v>2147</v>
      </c>
      <c r="Q1879" s="3" t="s">
        <v>1192</v>
      </c>
      <c r="R1879" s="3" t="s">
        <v>365</v>
      </c>
      <c r="S1879" s="3" t="s">
        <v>2949</v>
      </c>
      <c r="T1879" s="3" t="str">
        <f t="shared" si="148"/>
        <v>บ้านยางลำปลายมาศบุรีรัมย์</v>
      </c>
      <c r="U1879" s="3" t="s">
        <v>2626</v>
      </c>
      <c r="V1879" s="3" t="str">
        <f t="shared" si="149"/>
        <v/>
      </c>
      <c r="W1879" s="3" t="e">
        <f t="shared" si="150"/>
        <v>#NUM!</v>
      </c>
      <c r="X1879" s="3" t="str">
        <f t="shared" si="151"/>
        <v/>
      </c>
    </row>
    <row r="1880" spans="14:24" ht="14.5" customHeight="1">
      <c r="N1880">
        <v>1877</v>
      </c>
      <c r="O1880" s="4">
        <v>31130</v>
      </c>
      <c r="P1880" s="3" t="s">
        <v>2955</v>
      </c>
      <c r="Q1880" s="3" t="s">
        <v>1192</v>
      </c>
      <c r="R1880" s="3" t="s">
        <v>365</v>
      </c>
      <c r="S1880" s="3" t="s">
        <v>2949</v>
      </c>
      <c r="T1880" s="3" t="str">
        <f t="shared" si="148"/>
        <v>ผไทรินทร์ลำปลายมาศบุรีรัมย์</v>
      </c>
      <c r="U1880" s="3" t="s">
        <v>2626</v>
      </c>
      <c r="V1880" s="3" t="str">
        <f t="shared" si="149"/>
        <v/>
      </c>
      <c r="W1880" s="3" t="e">
        <f t="shared" si="150"/>
        <v>#NUM!</v>
      </c>
      <c r="X1880" s="3" t="str">
        <f t="shared" si="151"/>
        <v/>
      </c>
    </row>
    <row r="1881" spans="14:24" ht="14.5" customHeight="1">
      <c r="N1881">
        <v>1878</v>
      </c>
      <c r="O1881" s="4">
        <v>31130</v>
      </c>
      <c r="P1881" s="3" t="s">
        <v>2956</v>
      </c>
      <c r="Q1881" s="3" t="s">
        <v>1192</v>
      </c>
      <c r="R1881" s="3" t="s">
        <v>365</v>
      </c>
      <c r="S1881" s="3" t="s">
        <v>2949</v>
      </c>
      <c r="T1881" s="3" t="str">
        <f t="shared" si="148"/>
        <v>โคกล่ามลำปลายมาศบุรีรัมย์</v>
      </c>
      <c r="U1881" s="3" t="s">
        <v>2626</v>
      </c>
      <c r="V1881" s="3" t="str">
        <f t="shared" si="149"/>
        <v/>
      </c>
      <c r="W1881" s="3" t="e">
        <f t="shared" si="150"/>
        <v>#NUM!</v>
      </c>
      <c r="X1881" s="3" t="str">
        <f t="shared" si="151"/>
        <v/>
      </c>
    </row>
    <row r="1882" spans="14:24" ht="14.5" customHeight="1">
      <c r="N1882">
        <v>1879</v>
      </c>
      <c r="O1882" s="4">
        <v>31130</v>
      </c>
      <c r="P1882" s="3" t="s">
        <v>2679</v>
      </c>
      <c r="Q1882" s="3" t="s">
        <v>1192</v>
      </c>
      <c r="R1882" s="3" t="s">
        <v>365</v>
      </c>
      <c r="S1882" s="3" t="s">
        <v>2949</v>
      </c>
      <c r="T1882" s="3" t="str">
        <f t="shared" si="148"/>
        <v>หินโคนลำปลายมาศบุรีรัมย์</v>
      </c>
      <c r="U1882" s="3" t="s">
        <v>2626</v>
      </c>
      <c r="V1882" s="3" t="str">
        <f t="shared" si="149"/>
        <v/>
      </c>
      <c r="W1882" s="3" t="e">
        <f t="shared" si="150"/>
        <v>#NUM!</v>
      </c>
      <c r="X1882" s="3" t="str">
        <f t="shared" si="151"/>
        <v/>
      </c>
    </row>
    <row r="1883" spans="14:24" ht="14.5" customHeight="1">
      <c r="N1883">
        <v>1880</v>
      </c>
      <c r="O1883" s="4">
        <v>31130</v>
      </c>
      <c r="P1883" s="3" t="s">
        <v>2957</v>
      </c>
      <c r="Q1883" s="3" t="s">
        <v>1192</v>
      </c>
      <c r="R1883" s="3" t="s">
        <v>365</v>
      </c>
      <c r="S1883" s="3" t="s">
        <v>2949</v>
      </c>
      <c r="T1883" s="3" t="str">
        <f t="shared" si="148"/>
        <v>หนองบัวโคกลำปลายมาศบุรีรัมย์</v>
      </c>
      <c r="U1883" s="3" t="s">
        <v>2626</v>
      </c>
      <c r="V1883" s="3" t="str">
        <f t="shared" si="149"/>
        <v/>
      </c>
      <c r="W1883" s="3" t="e">
        <f t="shared" si="150"/>
        <v>#NUM!</v>
      </c>
      <c r="X1883" s="3" t="str">
        <f t="shared" si="151"/>
        <v/>
      </c>
    </row>
    <row r="1884" spans="14:24" ht="14.5" customHeight="1">
      <c r="N1884">
        <v>1881</v>
      </c>
      <c r="O1884" s="4">
        <v>31130</v>
      </c>
      <c r="P1884" s="3" t="s">
        <v>2958</v>
      </c>
      <c r="Q1884" s="3" t="s">
        <v>1192</v>
      </c>
      <c r="R1884" s="3" t="s">
        <v>365</v>
      </c>
      <c r="S1884" s="3" t="s">
        <v>2949</v>
      </c>
      <c r="T1884" s="3" t="str">
        <f t="shared" si="148"/>
        <v>บุโพธิ์ลำปลายมาศบุรีรัมย์</v>
      </c>
      <c r="U1884" s="3" t="s">
        <v>2626</v>
      </c>
      <c r="V1884" s="3" t="str">
        <f t="shared" si="149"/>
        <v/>
      </c>
      <c r="W1884" s="3" t="e">
        <f t="shared" si="150"/>
        <v>#NUM!</v>
      </c>
      <c r="X1884" s="3" t="str">
        <f t="shared" si="151"/>
        <v/>
      </c>
    </row>
    <row r="1885" spans="14:24" ht="14.5" customHeight="1">
      <c r="N1885">
        <v>1882</v>
      </c>
      <c r="O1885" s="4">
        <v>31130</v>
      </c>
      <c r="P1885" s="3" t="s">
        <v>1871</v>
      </c>
      <c r="Q1885" s="3" t="s">
        <v>1192</v>
      </c>
      <c r="R1885" s="3" t="s">
        <v>365</v>
      </c>
      <c r="S1885" s="3" t="s">
        <v>2949</v>
      </c>
      <c r="T1885" s="3" t="str">
        <f t="shared" si="148"/>
        <v>หนองโดนลำปลายมาศบุรีรัมย์</v>
      </c>
      <c r="U1885" s="3" t="s">
        <v>2626</v>
      </c>
      <c r="V1885" s="3" t="str">
        <f t="shared" si="149"/>
        <v/>
      </c>
      <c r="W1885" s="3" t="e">
        <f t="shared" si="150"/>
        <v>#NUM!</v>
      </c>
      <c r="X1885" s="3" t="str">
        <f t="shared" si="151"/>
        <v/>
      </c>
    </row>
    <row r="1886" spans="14:24" ht="14.5" customHeight="1">
      <c r="N1886">
        <v>1883</v>
      </c>
      <c r="O1886" s="4">
        <v>31150</v>
      </c>
      <c r="P1886" s="3" t="s">
        <v>1194</v>
      </c>
      <c r="Q1886" s="3" t="s">
        <v>1194</v>
      </c>
      <c r="R1886" s="3" t="s">
        <v>365</v>
      </c>
      <c r="S1886" s="3" t="s">
        <v>2959</v>
      </c>
      <c r="T1886" s="3" t="str">
        <f t="shared" si="148"/>
        <v>สตึกสตึกบุรีรัมย์</v>
      </c>
      <c r="U1886" s="3" t="s">
        <v>2626</v>
      </c>
      <c r="V1886" s="3" t="str">
        <f t="shared" si="149"/>
        <v/>
      </c>
      <c r="W1886" s="3" t="e">
        <f t="shared" si="150"/>
        <v>#NUM!</v>
      </c>
      <c r="X1886" s="3" t="str">
        <f t="shared" si="151"/>
        <v/>
      </c>
    </row>
    <row r="1887" spans="14:24" ht="14.5" customHeight="1">
      <c r="N1887">
        <v>1884</v>
      </c>
      <c r="O1887" s="4">
        <v>31150</v>
      </c>
      <c r="P1887" s="3" t="s">
        <v>2960</v>
      </c>
      <c r="Q1887" s="3" t="s">
        <v>1194</v>
      </c>
      <c r="R1887" s="3" t="s">
        <v>365</v>
      </c>
      <c r="S1887" s="3" t="s">
        <v>2959</v>
      </c>
      <c r="T1887" s="3" t="str">
        <f t="shared" si="148"/>
        <v>นิคมสตึกบุรีรัมย์</v>
      </c>
      <c r="U1887" s="3" t="s">
        <v>2626</v>
      </c>
      <c r="V1887" s="3" t="str">
        <f t="shared" si="149"/>
        <v/>
      </c>
      <c r="W1887" s="3" t="e">
        <f t="shared" si="150"/>
        <v>#NUM!</v>
      </c>
      <c r="X1887" s="3" t="str">
        <f t="shared" si="151"/>
        <v/>
      </c>
    </row>
    <row r="1888" spans="14:24" ht="14.5" customHeight="1">
      <c r="N1888">
        <v>1885</v>
      </c>
      <c r="O1888" s="4">
        <v>31150</v>
      </c>
      <c r="P1888" s="3" t="s">
        <v>2961</v>
      </c>
      <c r="Q1888" s="3" t="s">
        <v>1194</v>
      </c>
      <c r="R1888" s="3" t="s">
        <v>365</v>
      </c>
      <c r="S1888" s="3" t="s">
        <v>2959</v>
      </c>
      <c r="T1888" s="3" t="str">
        <f t="shared" si="148"/>
        <v>ทุ่งวังสตึกบุรีรัมย์</v>
      </c>
      <c r="U1888" s="3" t="s">
        <v>2626</v>
      </c>
      <c r="V1888" s="3" t="str">
        <f t="shared" si="149"/>
        <v/>
      </c>
      <c r="W1888" s="3" t="e">
        <f t="shared" si="150"/>
        <v>#NUM!</v>
      </c>
      <c r="X1888" s="3" t="str">
        <f t="shared" si="151"/>
        <v/>
      </c>
    </row>
    <row r="1889" spans="14:24" ht="14.5" customHeight="1">
      <c r="N1889">
        <v>1886</v>
      </c>
      <c r="O1889" s="4">
        <v>31150</v>
      </c>
      <c r="P1889" s="3" t="s">
        <v>2962</v>
      </c>
      <c r="Q1889" s="3" t="s">
        <v>1194</v>
      </c>
      <c r="R1889" s="3" t="s">
        <v>365</v>
      </c>
      <c r="S1889" s="3" t="s">
        <v>2959</v>
      </c>
      <c r="T1889" s="3" t="str">
        <f t="shared" si="148"/>
        <v>เมืองแกสตึกบุรีรัมย์</v>
      </c>
      <c r="U1889" s="3" t="s">
        <v>2626</v>
      </c>
      <c r="V1889" s="3" t="str">
        <f t="shared" si="149"/>
        <v/>
      </c>
      <c r="W1889" s="3" t="e">
        <f t="shared" si="150"/>
        <v>#NUM!</v>
      </c>
      <c r="X1889" s="3" t="str">
        <f t="shared" si="151"/>
        <v/>
      </c>
    </row>
    <row r="1890" spans="14:24" ht="14.5" customHeight="1">
      <c r="N1890">
        <v>1887</v>
      </c>
      <c r="O1890" s="4">
        <v>31150</v>
      </c>
      <c r="P1890" s="3" t="s">
        <v>678</v>
      </c>
      <c r="Q1890" s="3" t="s">
        <v>1194</v>
      </c>
      <c r="R1890" s="3" t="s">
        <v>365</v>
      </c>
      <c r="S1890" s="3" t="s">
        <v>2959</v>
      </c>
      <c r="T1890" s="3" t="str">
        <f t="shared" si="148"/>
        <v>หนองใหญ่สตึกบุรีรัมย์</v>
      </c>
      <c r="U1890" s="3" t="s">
        <v>2626</v>
      </c>
      <c r="V1890" s="3" t="str">
        <f t="shared" si="149"/>
        <v/>
      </c>
      <c r="W1890" s="3" t="e">
        <f t="shared" si="150"/>
        <v>#NUM!</v>
      </c>
      <c r="X1890" s="3" t="str">
        <f t="shared" si="151"/>
        <v/>
      </c>
    </row>
    <row r="1891" spans="14:24" ht="14.5" customHeight="1">
      <c r="N1891">
        <v>1888</v>
      </c>
      <c r="O1891" s="4">
        <v>31150</v>
      </c>
      <c r="P1891" s="3" t="s">
        <v>2963</v>
      </c>
      <c r="Q1891" s="3" t="s">
        <v>1194</v>
      </c>
      <c r="R1891" s="3" t="s">
        <v>365</v>
      </c>
      <c r="S1891" s="3" t="s">
        <v>2959</v>
      </c>
      <c r="T1891" s="3" t="str">
        <f t="shared" si="148"/>
        <v>ร่อนทองสตึกบุรีรัมย์</v>
      </c>
      <c r="U1891" s="3" t="s">
        <v>2626</v>
      </c>
      <c r="V1891" s="3" t="str">
        <f t="shared" si="149"/>
        <v/>
      </c>
      <c r="W1891" s="3" t="e">
        <f t="shared" si="150"/>
        <v>#NUM!</v>
      </c>
      <c r="X1891" s="3" t="str">
        <f t="shared" si="151"/>
        <v/>
      </c>
    </row>
    <row r="1892" spans="14:24" ht="14.5" customHeight="1">
      <c r="N1892">
        <v>1889</v>
      </c>
      <c r="O1892" s="4">
        <v>31150</v>
      </c>
      <c r="P1892" s="3" t="s">
        <v>2964</v>
      </c>
      <c r="Q1892" s="3" t="s">
        <v>1194</v>
      </c>
      <c r="R1892" s="3" t="s">
        <v>365</v>
      </c>
      <c r="S1892" s="3" t="s">
        <v>2959</v>
      </c>
      <c r="T1892" s="3" t="str">
        <f t="shared" si="148"/>
        <v>ดอนมนต์สตึกบุรีรัมย์</v>
      </c>
      <c r="U1892" s="3" t="s">
        <v>2626</v>
      </c>
      <c r="V1892" s="3" t="str">
        <f t="shared" si="149"/>
        <v/>
      </c>
      <c r="W1892" s="3" t="e">
        <f t="shared" si="150"/>
        <v>#NUM!</v>
      </c>
      <c r="X1892" s="3" t="str">
        <f t="shared" si="151"/>
        <v/>
      </c>
    </row>
    <row r="1893" spans="14:24" ht="14.5" customHeight="1">
      <c r="N1893">
        <v>1890</v>
      </c>
      <c r="O1893" s="4">
        <v>31150</v>
      </c>
      <c r="P1893" s="3" t="s">
        <v>1059</v>
      </c>
      <c r="Q1893" s="3" t="s">
        <v>1194</v>
      </c>
      <c r="R1893" s="3" t="s">
        <v>365</v>
      </c>
      <c r="S1893" s="3" t="s">
        <v>2959</v>
      </c>
      <c r="T1893" s="3" t="str">
        <f t="shared" si="148"/>
        <v>ชุมแสงสตึกบุรีรัมย์</v>
      </c>
      <c r="U1893" s="3" t="s">
        <v>2626</v>
      </c>
      <c r="V1893" s="3" t="str">
        <f t="shared" si="149"/>
        <v/>
      </c>
      <c r="W1893" s="3" t="e">
        <f t="shared" si="150"/>
        <v>#NUM!</v>
      </c>
      <c r="X1893" s="3" t="str">
        <f t="shared" si="151"/>
        <v/>
      </c>
    </row>
    <row r="1894" spans="14:24" ht="14.5" customHeight="1">
      <c r="N1894">
        <v>1891</v>
      </c>
      <c r="O1894" s="4">
        <v>31150</v>
      </c>
      <c r="P1894" s="3" t="s">
        <v>463</v>
      </c>
      <c r="Q1894" s="3" t="s">
        <v>1194</v>
      </c>
      <c r="R1894" s="3" t="s">
        <v>365</v>
      </c>
      <c r="S1894" s="3" t="s">
        <v>2959</v>
      </c>
      <c r="T1894" s="3" t="str">
        <f t="shared" si="148"/>
        <v>ท่าม่วงสตึกบุรีรัมย์</v>
      </c>
      <c r="U1894" s="3" t="s">
        <v>2626</v>
      </c>
      <c r="V1894" s="3" t="str">
        <f t="shared" si="149"/>
        <v/>
      </c>
      <c r="W1894" s="3" t="e">
        <f t="shared" si="150"/>
        <v>#NUM!</v>
      </c>
      <c r="X1894" s="3" t="str">
        <f t="shared" si="151"/>
        <v/>
      </c>
    </row>
    <row r="1895" spans="14:24" ht="14.5" customHeight="1">
      <c r="N1895">
        <v>1892</v>
      </c>
      <c r="O1895" s="4">
        <v>31150</v>
      </c>
      <c r="P1895" s="3" t="s">
        <v>2965</v>
      </c>
      <c r="Q1895" s="3" t="s">
        <v>1194</v>
      </c>
      <c r="R1895" s="3" t="s">
        <v>365</v>
      </c>
      <c r="S1895" s="3" t="s">
        <v>2959</v>
      </c>
      <c r="T1895" s="3" t="str">
        <f t="shared" si="148"/>
        <v>สะแกสตึกบุรีรัมย์</v>
      </c>
      <c r="U1895" s="3" t="s">
        <v>2626</v>
      </c>
      <c r="V1895" s="3" t="str">
        <f t="shared" si="149"/>
        <v/>
      </c>
      <c r="W1895" s="3" t="e">
        <f t="shared" si="150"/>
        <v>#NUM!</v>
      </c>
      <c r="X1895" s="3" t="str">
        <f t="shared" si="151"/>
        <v/>
      </c>
    </row>
    <row r="1896" spans="14:24" ht="14.5" customHeight="1">
      <c r="N1896">
        <v>1893</v>
      </c>
      <c r="O1896" s="4">
        <v>31150</v>
      </c>
      <c r="P1896" s="3" t="s">
        <v>1146</v>
      </c>
      <c r="Q1896" s="3" t="s">
        <v>1194</v>
      </c>
      <c r="R1896" s="3" t="s">
        <v>365</v>
      </c>
      <c r="S1896" s="3" t="s">
        <v>2959</v>
      </c>
      <c r="T1896" s="3" t="str">
        <f t="shared" si="148"/>
        <v>สนามชัยสตึกบุรีรัมย์</v>
      </c>
      <c r="U1896" s="3" t="s">
        <v>2626</v>
      </c>
      <c r="V1896" s="3" t="str">
        <f t="shared" si="149"/>
        <v/>
      </c>
      <c r="W1896" s="3" t="e">
        <f t="shared" si="150"/>
        <v>#NUM!</v>
      </c>
      <c r="X1896" s="3" t="str">
        <f t="shared" si="151"/>
        <v/>
      </c>
    </row>
    <row r="1897" spans="14:24" ht="14.5" customHeight="1">
      <c r="N1897">
        <v>1894</v>
      </c>
      <c r="O1897" s="4">
        <v>31150</v>
      </c>
      <c r="P1897" s="3" t="s">
        <v>1159</v>
      </c>
      <c r="Q1897" s="3" t="s">
        <v>1194</v>
      </c>
      <c r="R1897" s="3" t="s">
        <v>365</v>
      </c>
      <c r="S1897" s="3" t="s">
        <v>2959</v>
      </c>
      <c r="T1897" s="3" t="str">
        <f t="shared" si="148"/>
        <v>กระสังสตึกบุรีรัมย์</v>
      </c>
      <c r="U1897" s="3" t="s">
        <v>2626</v>
      </c>
      <c r="V1897" s="3" t="str">
        <f t="shared" si="149"/>
        <v/>
      </c>
      <c r="W1897" s="3" t="e">
        <f t="shared" si="150"/>
        <v>#NUM!</v>
      </c>
      <c r="X1897" s="3" t="str">
        <f t="shared" si="151"/>
        <v/>
      </c>
    </row>
    <row r="1898" spans="14:24" ht="14.5" customHeight="1">
      <c r="N1898">
        <v>1895</v>
      </c>
      <c r="O1898" s="4">
        <v>31220</v>
      </c>
      <c r="P1898" s="3" t="s">
        <v>1182</v>
      </c>
      <c r="Q1898" s="3" t="s">
        <v>1182</v>
      </c>
      <c r="R1898" s="3" t="s">
        <v>365</v>
      </c>
      <c r="S1898" s="3" t="s">
        <v>2966</v>
      </c>
      <c r="T1898" s="3" t="str">
        <f t="shared" si="148"/>
        <v>ปะคำปะคำบุรีรัมย์</v>
      </c>
      <c r="U1898" s="3" t="s">
        <v>2626</v>
      </c>
      <c r="V1898" s="3" t="str">
        <f t="shared" si="149"/>
        <v/>
      </c>
      <c r="W1898" s="3" t="e">
        <f t="shared" si="150"/>
        <v>#NUM!</v>
      </c>
      <c r="X1898" s="3" t="str">
        <f t="shared" si="151"/>
        <v/>
      </c>
    </row>
    <row r="1899" spans="14:24" ht="14.5" customHeight="1">
      <c r="N1899">
        <v>1896</v>
      </c>
      <c r="O1899" s="4">
        <v>31220</v>
      </c>
      <c r="P1899" s="3" t="s">
        <v>1490</v>
      </c>
      <c r="Q1899" s="3" t="s">
        <v>1182</v>
      </c>
      <c r="R1899" s="3" t="s">
        <v>365</v>
      </c>
      <c r="S1899" s="3" t="s">
        <v>2966</v>
      </c>
      <c r="T1899" s="3" t="str">
        <f t="shared" si="148"/>
        <v>ไทยเจริญปะคำบุรีรัมย์</v>
      </c>
      <c r="U1899" s="3" t="s">
        <v>2626</v>
      </c>
      <c r="V1899" s="3" t="str">
        <f t="shared" si="149"/>
        <v/>
      </c>
      <c r="W1899" s="3" t="e">
        <f t="shared" si="150"/>
        <v>#NUM!</v>
      </c>
      <c r="X1899" s="3" t="str">
        <f t="shared" si="151"/>
        <v/>
      </c>
    </row>
    <row r="1900" spans="14:24" ht="14.5" customHeight="1">
      <c r="N1900">
        <v>1897</v>
      </c>
      <c r="O1900" s="4">
        <v>31220</v>
      </c>
      <c r="P1900" s="3" t="s">
        <v>1081</v>
      </c>
      <c r="Q1900" s="3" t="s">
        <v>1182</v>
      </c>
      <c r="R1900" s="3" t="s">
        <v>365</v>
      </c>
      <c r="S1900" s="3" t="s">
        <v>2966</v>
      </c>
      <c r="T1900" s="3" t="str">
        <f t="shared" si="148"/>
        <v>หนองบัวปะคำบุรีรัมย์</v>
      </c>
      <c r="U1900" s="3" t="s">
        <v>2626</v>
      </c>
      <c r="V1900" s="3" t="str">
        <f t="shared" si="149"/>
        <v/>
      </c>
      <c r="W1900" s="3" t="e">
        <f t="shared" si="150"/>
        <v>#NUM!</v>
      </c>
      <c r="X1900" s="3" t="str">
        <f t="shared" si="151"/>
        <v/>
      </c>
    </row>
    <row r="1901" spans="14:24" ht="14.5" customHeight="1">
      <c r="N1901">
        <v>1898</v>
      </c>
      <c r="O1901" s="4">
        <v>31220</v>
      </c>
      <c r="P1901" s="3" t="s">
        <v>2967</v>
      </c>
      <c r="Q1901" s="3" t="s">
        <v>1182</v>
      </c>
      <c r="R1901" s="3" t="s">
        <v>365</v>
      </c>
      <c r="S1901" s="3" t="s">
        <v>2966</v>
      </c>
      <c r="T1901" s="3" t="str">
        <f t="shared" si="148"/>
        <v>โคกมะม่วงปะคำบุรีรัมย์</v>
      </c>
      <c r="U1901" s="3" t="s">
        <v>2626</v>
      </c>
      <c r="V1901" s="3" t="str">
        <f t="shared" si="149"/>
        <v/>
      </c>
      <c r="W1901" s="3" t="e">
        <f t="shared" si="150"/>
        <v>#NUM!</v>
      </c>
      <c r="X1901" s="3" t="str">
        <f t="shared" si="151"/>
        <v/>
      </c>
    </row>
    <row r="1902" spans="14:24" ht="14.5" customHeight="1">
      <c r="N1902">
        <v>1899</v>
      </c>
      <c r="O1902" s="4">
        <v>31220</v>
      </c>
      <c r="P1902" s="3" t="s">
        <v>2968</v>
      </c>
      <c r="Q1902" s="3" t="s">
        <v>1182</v>
      </c>
      <c r="R1902" s="3" t="s">
        <v>365</v>
      </c>
      <c r="S1902" s="3" t="s">
        <v>2966</v>
      </c>
      <c r="T1902" s="3" t="str">
        <f t="shared" si="148"/>
        <v>หูทำนบปะคำบุรีรัมย์</v>
      </c>
      <c r="U1902" s="3" t="s">
        <v>2626</v>
      </c>
      <c r="V1902" s="3" t="str">
        <f t="shared" si="149"/>
        <v/>
      </c>
      <c r="W1902" s="3" t="e">
        <f t="shared" si="150"/>
        <v>#NUM!</v>
      </c>
      <c r="X1902" s="3" t="str">
        <f t="shared" si="151"/>
        <v/>
      </c>
    </row>
    <row r="1903" spans="14:24" ht="14.5" customHeight="1">
      <c r="N1903">
        <v>1900</v>
      </c>
      <c r="O1903" s="4">
        <v>31230</v>
      </c>
      <c r="P1903" s="3" t="s">
        <v>1170</v>
      </c>
      <c r="Q1903" s="3" t="s">
        <v>1170</v>
      </c>
      <c r="R1903" s="3" t="s">
        <v>365</v>
      </c>
      <c r="S1903" s="3" t="s">
        <v>2969</v>
      </c>
      <c r="T1903" s="3" t="str">
        <f t="shared" si="148"/>
        <v>นาโพธิ์นาโพธิ์บุรีรัมย์</v>
      </c>
      <c r="U1903" s="3" t="s">
        <v>2626</v>
      </c>
      <c r="V1903" s="3" t="str">
        <f t="shared" si="149"/>
        <v/>
      </c>
      <c r="W1903" s="3" t="e">
        <f t="shared" si="150"/>
        <v>#NUM!</v>
      </c>
      <c r="X1903" s="3" t="str">
        <f t="shared" si="151"/>
        <v/>
      </c>
    </row>
    <row r="1904" spans="14:24" ht="14.5" customHeight="1">
      <c r="N1904">
        <v>1901</v>
      </c>
      <c r="O1904" s="4">
        <v>31230</v>
      </c>
      <c r="P1904" s="3" t="s">
        <v>2970</v>
      </c>
      <c r="Q1904" s="3" t="s">
        <v>1170</v>
      </c>
      <c r="R1904" s="3" t="s">
        <v>365</v>
      </c>
      <c r="S1904" s="3" t="s">
        <v>2969</v>
      </c>
      <c r="T1904" s="3" t="str">
        <f t="shared" si="148"/>
        <v>บ้านคูนาโพธิ์บุรีรัมย์</v>
      </c>
      <c r="U1904" s="3" t="s">
        <v>2626</v>
      </c>
      <c r="V1904" s="3" t="str">
        <f t="shared" si="149"/>
        <v/>
      </c>
      <c r="W1904" s="3" t="e">
        <f t="shared" si="150"/>
        <v>#NUM!</v>
      </c>
      <c r="X1904" s="3" t="str">
        <f t="shared" si="151"/>
        <v/>
      </c>
    </row>
    <row r="1905" spans="14:24" ht="14.5" customHeight="1">
      <c r="N1905">
        <v>1902</v>
      </c>
      <c r="O1905" s="4">
        <v>31230</v>
      </c>
      <c r="P1905" s="3" t="s">
        <v>2971</v>
      </c>
      <c r="Q1905" s="3" t="s">
        <v>1170</v>
      </c>
      <c r="R1905" s="3" t="s">
        <v>365</v>
      </c>
      <c r="S1905" s="3" t="s">
        <v>2969</v>
      </c>
      <c r="T1905" s="3" t="str">
        <f t="shared" si="148"/>
        <v>บ้านดู่นาโพธิ์บุรีรัมย์</v>
      </c>
      <c r="U1905" s="3" t="s">
        <v>2626</v>
      </c>
      <c r="V1905" s="3" t="str">
        <f t="shared" si="149"/>
        <v/>
      </c>
      <c r="W1905" s="3" t="e">
        <f t="shared" si="150"/>
        <v>#NUM!</v>
      </c>
      <c r="X1905" s="3" t="str">
        <f t="shared" si="151"/>
        <v/>
      </c>
    </row>
    <row r="1906" spans="14:24" ht="14.5" customHeight="1">
      <c r="N1906">
        <v>1903</v>
      </c>
      <c r="O1906" s="4">
        <v>31230</v>
      </c>
      <c r="P1906" s="3" t="s">
        <v>2972</v>
      </c>
      <c r="Q1906" s="3" t="s">
        <v>1170</v>
      </c>
      <c r="R1906" s="3" t="s">
        <v>365</v>
      </c>
      <c r="S1906" s="3" t="s">
        <v>2969</v>
      </c>
      <c r="T1906" s="3" t="str">
        <f t="shared" si="148"/>
        <v>ดอนกอกนาโพธิ์บุรีรัมย์</v>
      </c>
      <c r="U1906" s="3" t="s">
        <v>2626</v>
      </c>
      <c r="V1906" s="3" t="str">
        <f t="shared" si="149"/>
        <v/>
      </c>
      <c r="W1906" s="3" t="e">
        <f t="shared" si="150"/>
        <v>#NUM!</v>
      </c>
      <c r="X1906" s="3" t="str">
        <f t="shared" si="151"/>
        <v/>
      </c>
    </row>
    <row r="1907" spans="14:24" ht="14.5" customHeight="1">
      <c r="N1907">
        <v>1904</v>
      </c>
      <c r="O1907" s="4">
        <v>31230</v>
      </c>
      <c r="P1907" s="3" t="s">
        <v>2973</v>
      </c>
      <c r="Q1907" s="3" t="s">
        <v>1170</v>
      </c>
      <c r="R1907" s="3" t="s">
        <v>365</v>
      </c>
      <c r="S1907" s="3" t="s">
        <v>2969</v>
      </c>
      <c r="T1907" s="3" t="str">
        <f t="shared" si="148"/>
        <v>ศรีสว่างนาโพธิ์บุรีรัมย์</v>
      </c>
      <c r="U1907" s="3" t="s">
        <v>2626</v>
      </c>
      <c r="V1907" s="3" t="str">
        <f t="shared" si="149"/>
        <v/>
      </c>
      <c r="W1907" s="3" t="e">
        <f t="shared" si="150"/>
        <v>#NUM!</v>
      </c>
      <c r="X1907" s="3" t="str">
        <f t="shared" si="151"/>
        <v/>
      </c>
    </row>
    <row r="1908" spans="14:24" ht="14.5" customHeight="1">
      <c r="N1908">
        <v>1905</v>
      </c>
      <c r="O1908" s="4">
        <v>31240</v>
      </c>
      <c r="P1908" s="3" t="s">
        <v>470</v>
      </c>
      <c r="Q1908" s="3" t="s">
        <v>1198</v>
      </c>
      <c r="R1908" s="3" t="s">
        <v>365</v>
      </c>
      <c r="S1908" s="3" t="s">
        <v>2974</v>
      </c>
      <c r="T1908" s="3" t="str">
        <f t="shared" si="148"/>
        <v>สระแก้วหนองหงส์บุรีรัมย์</v>
      </c>
      <c r="U1908" s="3" t="s">
        <v>2626</v>
      </c>
      <c r="V1908" s="3" t="str">
        <f t="shared" si="149"/>
        <v/>
      </c>
      <c r="W1908" s="3" t="e">
        <f t="shared" si="150"/>
        <v>#NUM!</v>
      </c>
      <c r="X1908" s="3" t="str">
        <f t="shared" si="151"/>
        <v/>
      </c>
    </row>
    <row r="1909" spans="14:24" ht="14.5" customHeight="1">
      <c r="N1909">
        <v>1906</v>
      </c>
      <c r="O1909" s="4">
        <v>31240</v>
      </c>
      <c r="P1909" s="3" t="s">
        <v>1679</v>
      </c>
      <c r="Q1909" s="3" t="s">
        <v>1198</v>
      </c>
      <c r="R1909" s="3" t="s">
        <v>365</v>
      </c>
      <c r="S1909" s="3" t="s">
        <v>2974</v>
      </c>
      <c r="T1909" s="3" t="str">
        <f t="shared" si="148"/>
        <v>ห้วยหินหนองหงส์บุรีรัมย์</v>
      </c>
      <c r="U1909" s="3" t="s">
        <v>2626</v>
      </c>
      <c r="V1909" s="3" t="str">
        <f t="shared" si="149"/>
        <v/>
      </c>
      <c r="W1909" s="3" t="e">
        <f t="shared" si="150"/>
        <v>#NUM!</v>
      </c>
      <c r="X1909" s="3" t="str">
        <f t="shared" si="151"/>
        <v/>
      </c>
    </row>
    <row r="1910" spans="14:24" ht="14.5" customHeight="1">
      <c r="N1910">
        <v>1907</v>
      </c>
      <c r="O1910" s="4">
        <v>31240</v>
      </c>
      <c r="P1910" s="3" t="s">
        <v>2842</v>
      </c>
      <c r="Q1910" s="3" t="s">
        <v>1198</v>
      </c>
      <c r="R1910" s="3" t="s">
        <v>365</v>
      </c>
      <c r="S1910" s="3" t="s">
        <v>2974</v>
      </c>
      <c r="T1910" s="3" t="str">
        <f t="shared" si="148"/>
        <v>ไทยสามัคคีหนองหงส์บุรีรัมย์</v>
      </c>
      <c r="U1910" s="3" t="s">
        <v>2626</v>
      </c>
      <c r="V1910" s="3" t="str">
        <f t="shared" si="149"/>
        <v/>
      </c>
      <c r="W1910" s="3" t="e">
        <f t="shared" si="150"/>
        <v>#NUM!</v>
      </c>
      <c r="X1910" s="3" t="str">
        <f t="shared" si="151"/>
        <v/>
      </c>
    </row>
    <row r="1911" spans="14:24" ht="14.5" customHeight="1">
      <c r="N1911">
        <v>1908</v>
      </c>
      <c r="O1911" s="4">
        <v>31240</v>
      </c>
      <c r="P1911" s="3" t="s">
        <v>2975</v>
      </c>
      <c r="Q1911" s="3" t="s">
        <v>1198</v>
      </c>
      <c r="R1911" s="3" t="s">
        <v>365</v>
      </c>
      <c r="S1911" s="3" t="s">
        <v>2974</v>
      </c>
      <c r="T1911" s="3" t="str">
        <f t="shared" si="148"/>
        <v>หนองชัยศรีหนองหงส์บุรีรัมย์</v>
      </c>
      <c r="U1911" s="3" t="s">
        <v>2626</v>
      </c>
      <c r="V1911" s="3" t="str">
        <f t="shared" si="149"/>
        <v/>
      </c>
      <c r="W1911" s="3" t="e">
        <f t="shared" si="150"/>
        <v>#NUM!</v>
      </c>
      <c r="X1911" s="3" t="str">
        <f t="shared" si="151"/>
        <v/>
      </c>
    </row>
    <row r="1912" spans="14:24" ht="14.5" customHeight="1">
      <c r="N1912">
        <v>1909</v>
      </c>
      <c r="O1912" s="4">
        <v>31240</v>
      </c>
      <c r="P1912" s="3" t="s">
        <v>2976</v>
      </c>
      <c r="Q1912" s="3" t="s">
        <v>1198</v>
      </c>
      <c r="R1912" s="3" t="s">
        <v>365</v>
      </c>
      <c r="S1912" s="3" t="s">
        <v>2974</v>
      </c>
      <c r="T1912" s="3" t="str">
        <f t="shared" si="148"/>
        <v>เสาเดียวหนองหงส์บุรีรัมย์</v>
      </c>
      <c r="U1912" s="3" t="s">
        <v>2626</v>
      </c>
      <c r="V1912" s="3" t="str">
        <f t="shared" si="149"/>
        <v/>
      </c>
      <c r="W1912" s="3" t="e">
        <f t="shared" si="150"/>
        <v>#NUM!</v>
      </c>
      <c r="X1912" s="3" t="str">
        <f t="shared" si="151"/>
        <v/>
      </c>
    </row>
    <row r="1913" spans="14:24" ht="14.5" customHeight="1">
      <c r="N1913">
        <v>1910</v>
      </c>
      <c r="O1913" s="4">
        <v>31240</v>
      </c>
      <c r="P1913" s="3" t="s">
        <v>2977</v>
      </c>
      <c r="Q1913" s="3" t="s">
        <v>1198</v>
      </c>
      <c r="R1913" s="3" t="s">
        <v>365</v>
      </c>
      <c r="S1913" s="3" t="s">
        <v>2974</v>
      </c>
      <c r="T1913" s="3" t="str">
        <f t="shared" si="148"/>
        <v>เมืองฝ้ายหนองหงส์บุรีรัมย์</v>
      </c>
      <c r="U1913" s="3" t="s">
        <v>2626</v>
      </c>
      <c r="V1913" s="3" t="str">
        <f t="shared" si="149"/>
        <v/>
      </c>
      <c r="W1913" s="3" t="e">
        <f t="shared" si="150"/>
        <v>#NUM!</v>
      </c>
      <c r="X1913" s="3" t="str">
        <f t="shared" si="151"/>
        <v/>
      </c>
    </row>
    <row r="1914" spans="14:24" ht="14.5" customHeight="1">
      <c r="N1914">
        <v>1911</v>
      </c>
      <c r="O1914" s="4">
        <v>31240</v>
      </c>
      <c r="P1914" s="3" t="s">
        <v>2978</v>
      </c>
      <c r="Q1914" s="3" t="s">
        <v>1198</v>
      </c>
      <c r="R1914" s="3" t="s">
        <v>365</v>
      </c>
      <c r="S1914" s="3" t="s">
        <v>2974</v>
      </c>
      <c r="T1914" s="3" t="str">
        <f t="shared" si="148"/>
        <v>สระทองหนองหงส์บุรีรัมย์</v>
      </c>
      <c r="U1914" s="3" t="s">
        <v>2626</v>
      </c>
      <c r="V1914" s="3" t="str">
        <f t="shared" si="149"/>
        <v/>
      </c>
      <c r="W1914" s="3" t="e">
        <f t="shared" si="150"/>
        <v>#NUM!</v>
      </c>
      <c r="X1914" s="3" t="str">
        <f t="shared" si="151"/>
        <v/>
      </c>
    </row>
    <row r="1915" spans="14:24" ht="14.5" customHeight="1">
      <c r="N1915">
        <v>1912</v>
      </c>
      <c r="O1915" s="4">
        <v>31250</v>
      </c>
      <c r="P1915" s="3" t="s">
        <v>2979</v>
      </c>
      <c r="Q1915" s="3" t="s">
        <v>1185</v>
      </c>
      <c r="R1915" s="3" t="s">
        <v>365</v>
      </c>
      <c r="S1915" s="3" t="s">
        <v>2980</v>
      </c>
      <c r="T1915" s="3" t="str">
        <f t="shared" si="148"/>
        <v>จันดุมพลับพลาชัยบุรีรัมย์</v>
      </c>
      <c r="U1915" s="3" t="s">
        <v>2626</v>
      </c>
      <c r="V1915" s="3" t="str">
        <f t="shared" si="149"/>
        <v/>
      </c>
      <c r="W1915" s="3" t="e">
        <f t="shared" si="150"/>
        <v>#NUM!</v>
      </c>
      <c r="X1915" s="3" t="str">
        <f t="shared" si="151"/>
        <v/>
      </c>
    </row>
    <row r="1916" spans="14:24" ht="14.5" customHeight="1">
      <c r="N1916">
        <v>1913</v>
      </c>
      <c r="O1916" s="4">
        <v>31250</v>
      </c>
      <c r="P1916" s="3" t="s">
        <v>2981</v>
      </c>
      <c r="Q1916" s="3" t="s">
        <v>1185</v>
      </c>
      <c r="R1916" s="3" t="s">
        <v>365</v>
      </c>
      <c r="S1916" s="3" t="s">
        <v>2980</v>
      </c>
      <c r="T1916" s="3" t="str">
        <f t="shared" si="148"/>
        <v>โคกขมิ้นพลับพลาชัยบุรีรัมย์</v>
      </c>
      <c r="U1916" s="3" t="s">
        <v>2626</v>
      </c>
      <c r="V1916" s="3" t="str">
        <f t="shared" si="149"/>
        <v/>
      </c>
      <c r="W1916" s="3" t="e">
        <f t="shared" si="150"/>
        <v>#NUM!</v>
      </c>
      <c r="X1916" s="3" t="str">
        <f t="shared" si="151"/>
        <v/>
      </c>
    </row>
    <row r="1917" spans="14:24" ht="14.5" customHeight="1">
      <c r="N1917">
        <v>1914</v>
      </c>
      <c r="O1917" s="4">
        <v>31250</v>
      </c>
      <c r="P1917" s="3" t="s">
        <v>2982</v>
      </c>
      <c r="Q1917" s="3" t="s">
        <v>1185</v>
      </c>
      <c r="R1917" s="3" t="s">
        <v>365</v>
      </c>
      <c r="S1917" s="3" t="s">
        <v>2980</v>
      </c>
      <c r="T1917" s="3" t="str">
        <f t="shared" si="148"/>
        <v>ป่าชันพลับพลาชัยบุรีรัมย์</v>
      </c>
      <c r="U1917" s="3" t="s">
        <v>2626</v>
      </c>
      <c r="V1917" s="3" t="str">
        <f t="shared" si="149"/>
        <v/>
      </c>
      <c r="W1917" s="3" t="e">
        <f t="shared" si="150"/>
        <v>#NUM!</v>
      </c>
      <c r="X1917" s="3" t="str">
        <f t="shared" si="151"/>
        <v/>
      </c>
    </row>
    <row r="1918" spans="14:24" ht="14.5" customHeight="1">
      <c r="N1918">
        <v>1915</v>
      </c>
      <c r="O1918" s="4">
        <v>31250</v>
      </c>
      <c r="P1918" s="3" t="s">
        <v>1793</v>
      </c>
      <c r="Q1918" s="3" t="s">
        <v>1185</v>
      </c>
      <c r="R1918" s="3" t="s">
        <v>365</v>
      </c>
      <c r="S1918" s="3" t="s">
        <v>2980</v>
      </c>
      <c r="T1918" s="3" t="str">
        <f t="shared" si="148"/>
        <v>สะเดาพลับพลาชัยบุรีรัมย์</v>
      </c>
      <c r="U1918" s="3" t="s">
        <v>2626</v>
      </c>
      <c r="V1918" s="3" t="str">
        <f t="shared" si="149"/>
        <v/>
      </c>
      <c r="W1918" s="3" t="e">
        <f t="shared" si="150"/>
        <v>#NUM!</v>
      </c>
      <c r="X1918" s="3" t="str">
        <f t="shared" si="151"/>
        <v/>
      </c>
    </row>
    <row r="1919" spans="14:24" ht="14.5" customHeight="1">
      <c r="N1919">
        <v>1916</v>
      </c>
      <c r="O1919" s="4">
        <v>31250</v>
      </c>
      <c r="P1919" s="3" t="s">
        <v>808</v>
      </c>
      <c r="Q1919" s="3" t="s">
        <v>1185</v>
      </c>
      <c r="R1919" s="3" t="s">
        <v>365</v>
      </c>
      <c r="S1919" s="3" t="s">
        <v>2980</v>
      </c>
      <c r="T1919" s="3" t="str">
        <f t="shared" si="148"/>
        <v>สำโรงพลับพลาชัยบุรีรัมย์</v>
      </c>
      <c r="U1919" s="3" t="s">
        <v>2626</v>
      </c>
      <c r="V1919" s="3" t="str">
        <f t="shared" si="149"/>
        <v/>
      </c>
      <c r="W1919" s="3" t="e">
        <f t="shared" si="150"/>
        <v>#NUM!</v>
      </c>
      <c r="X1919" s="3" t="str">
        <f t="shared" si="151"/>
        <v/>
      </c>
    </row>
    <row r="1920" spans="14:24" ht="14.5" customHeight="1">
      <c r="N1920">
        <v>1917</v>
      </c>
      <c r="O1920" s="4">
        <v>31000</v>
      </c>
      <c r="P1920" s="3" t="s">
        <v>1200</v>
      </c>
      <c r="Q1920" s="3" t="s">
        <v>1200</v>
      </c>
      <c r="R1920" s="3" t="s">
        <v>365</v>
      </c>
      <c r="S1920" s="3" t="s">
        <v>2983</v>
      </c>
      <c r="T1920" s="3" t="str">
        <f t="shared" si="148"/>
        <v>ห้วยราชห้วยราชบุรีรัมย์</v>
      </c>
      <c r="U1920" s="3" t="s">
        <v>2626</v>
      </c>
      <c r="V1920" s="3" t="str">
        <f t="shared" si="149"/>
        <v/>
      </c>
      <c r="W1920" s="3" t="e">
        <f t="shared" si="150"/>
        <v>#NUM!</v>
      </c>
      <c r="X1920" s="3" t="str">
        <f t="shared" si="151"/>
        <v/>
      </c>
    </row>
    <row r="1921" spans="14:24" ht="14.5" customHeight="1">
      <c r="N1921">
        <v>1918</v>
      </c>
      <c r="O1921" s="4">
        <v>31000</v>
      </c>
      <c r="P1921" s="3" t="s">
        <v>2984</v>
      </c>
      <c r="Q1921" s="3" t="s">
        <v>1200</v>
      </c>
      <c r="R1921" s="3" t="s">
        <v>365</v>
      </c>
      <c r="S1921" s="3" t="s">
        <v>2983</v>
      </c>
      <c r="T1921" s="3" t="str">
        <f t="shared" si="148"/>
        <v>สามแวงห้วยราชบุรีรัมย์</v>
      </c>
      <c r="U1921" s="3" t="s">
        <v>2626</v>
      </c>
      <c r="V1921" s="3" t="str">
        <f t="shared" si="149"/>
        <v/>
      </c>
      <c r="W1921" s="3" t="e">
        <f t="shared" si="150"/>
        <v>#NUM!</v>
      </c>
      <c r="X1921" s="3" t="str">
        <f t="shared" si="151"/>
        <v/>
      </c>
    </row>
    <row r="1922" spans="14:24" ht="14.5" customHeight="1">
      <c r="N1922">
        <v>1919</v>
      </c>
      <c r="O1922" s="4">
        <v>31000</v>
      </c>
      <c r="P1922" s="3" t="s">
        <v>2985</v>
      </c>
      <c r="Q1922" s="3" t="s">
        <v>1200</v>
      </c>
      <c r="R1922" s="3" t="s">
        <v>365</v>
      </c>
      <c r="S1922" s="3" t="s">
        <v>2983</v>
      </c>
      <c r="T1922" s="3" t="str">
        <f t="shared" si="148"/>
        <v>ตาเสาห้วยราชบุรีรัมย์</v>
      </c>
      <c r="U1922" s="3" t="s">
        <v>2626</v>
      </c>
      <c r="V1922" s="3" t="str">
        <f t="shared" si="149"/>
        <v/>
      </c>
      <c r="W1922" s="3" t="e">
        <f t="shared" si="150"/>
        <v>#NUM!</v>
      </c>
      <c r="X1922" s="3" t="str">
        <f t="shared" si="151"/>
        <v/>
      </c>
    </row>
    <row r="1923" spans="14:24" ht="14.5" customHeight="1">
      <c r="N1923">
        <v>1920</v>
      </c>
      <c r="O1923" s="4">
        <v>31000</v>
      </c>
      <c r="P1923" s="3" t="s">
        <v>2986</v>
      </c>
      <c r="Q1923" s="3" t="s">
        <v>1200</v>
      </c>
      <c r="R1923" s="3" t="s">
        <v>365</v>
      </c>
      <c r="S1923" s="3" t="s">
        <v>2983</v>
      </c>
      <c r="T1923" s="3" t="str">
        <f t="shared" si="148"/>
        <v>บ้านตะโกห้วยราชบุรีรัมย์</v>
      </c>
      <c r="U1923" s="3" t="s">
        <v>2626</v>
      </c>
      <c r="V1923" s="3" t="str">
        <f t="shared" si="149"/>
        <v/>
      </c>
      <c r="W1923" s="3" t="e">
        <f t="shared" si="150"/>
        <v>#NUM!</v>
      </c>
      <c r="X1923" s="3" t="str">
        <f t="shared" si="151"/>
        <v/>
      </c>
    </row>
    <row r="1924" spans="14:24" ht="14.5" customHeight="1">
      <c r="N1924">
        <v>1921</v>
      </c>
      <c r="O1924" s="4">
        <v>31000</v>
      </c>
      <c r="P1924" s="3" t="s">
        <v>2987</v>
      </c>
      <c r="Q1924" s="3" t="s">
        <v>1200</v>
      </c>
      <c r="R1924" s="3" t="s">
        <v>365</v>
      </c>
      <c r="S1924" s="3" t="s">
        <v>2983</v>
      </c>
      <c r="T1924" s="3" t="str">
        <f t="shared" si="148"/>
        <v>สนวนห้วยราชบุรีรัมย์</v>
      </c>
      <c r="U1924" s="3" t="s">
        <v>2626</v>
      </c>
      <c r="V1924" s="3" t="str">
        <f t="shared" si="149"/>
        <v/>
      </c>
      <c r="W1924" s="3" t="e">
        <f t="shared" si="150"/>
        <v>#NUM!</v>
      </c>
      <c r="X1924" s="3" t="str">
        <f t="shared" si="151"/>
        <v/>
      </c>
    </row>
    <row r="1925" spans="14:24" ht="14.5" customHeight="1">
      <c r="N1925">
        <v>1922</v>
      </c>
      <c r="O1925" s="4">
        <v>31000</v>
      </c>
      <c r="P1925" s="3" t="s">
        <v>2988</v>
      </c>
      <c r="Q1925" s="3" t="s">
        <v>1200</v>
      </c>
      <c r="R1925" s="3" t="s">
        <v>365</v>
      </c>
      <c r="S1925" s="3" t="s">
        <v>2983</v>
      </c>
      <c r="T1925" s="3" t="str">
        <f t="shared" ref="T1925:T1988" si="152">P1925&amp;Q1925&amp;R1925</f>
        <v>โคกเหล็กห้วยราชบุรีรัมย์</v>
      </c>
      <c r="U1925" s="3" t="s">
        <v>2626</v>
      </c>
      <c r="V1925" s="3" t="str">
        <f t="shared" ref="V1925:V1988" si="153">IF($V$1=$S1925,$N1925,"")</f>
        <v/>
      </c>
      <c r="W1925" s="3" t="e">
        <f t="shared" ref="W1925:W1988" si="154">SMALL($V$4:$V$7439,N1925)</f>
        <v>#NUM!</v>
      </c>
      <c r="X1925" s="3" t="str">
        <f t="shared" ref="X1925:X1988" si="155">IFERROR(INDEX($P$4:$P$7439,$W1925,1),"")</f>
        <v/>
      </c>
    </row>
    <row r="1926" spans="14:24" ht="14.5" customHeight="1">
      <c r="N1926">
        <v>1923</v>
      </c>
      <c r="O1926" s="4">
        <v>31000</v>
      </c>
      <c r="P1926" s="3" t="s">
        <v>2989</v>
      </c>
      <c r="Q1926" s="3" t="s">
        <v>1200</v>
      </c>
      <c r="R1926" s="3" t="s">
        <v>365</v>
      </c>
      <c r="S1926" s="3" t="s">
        <v>2983</v>
      </c>
      <c r="T1926" s="3" t="str">
        <f t="shared" si="152"/>
        <v>เมืองโพธิ์ห้วยราชบุรีรัมย์</v>
      </c>
      <c r="U1926" s="3" t="s">
        <v>2626</v>
      </c>
      <c r="V1926" s="3" t="str">
        <f t="shared" si="153"/>
        <v/>
      </c>
      <c r="W1926" s="3" t="e">
        <f t="shared" si="154"/>
        <v>#NUM!</v>
      </c>
      <c r="X1926" s="3" t="str">
        <f t="shared" si="155"/>
        <v/>
      </c>
    </row>
    <row r="1927" spans="14:24" ht="14.5" customHeight="1">
      <c r="N1927">
        <v>1924</v>
      </c>
      <c r="O1927" s="4">
        <v>31000</v>
      </c>
      <c r="P1927" s="3" t="s">
        <v>2990</v>
      </c>
      <c r="Q1927" s="3" t="s">
        <v>1200</v>
      </c>
      <c r="R1927" s="3" t="s">
        <v>365</v>
      </c>
      <c r="S1927" s="3" t="s">
        <v>2983</v>
      </c>
      <c r="T1927" s="3" t="str">
        <f t="shared" si="152"/>
        <v>ห้วยราชาห้วยราชบุรีรัมย์</v>
      </c>
      <c r="U1927" s="3" t="s">
        <v>2626</v>
      </c>
      <c r="V1927" s="3" t="str">
        <f t="shared" si="153"/>
        <v/>
      </c>
      <c r="W1927" s="3" t="e">
        <f t="shared" si="154"/>
        <v>#NUM!</v>
      </c>
      <c r="X1927" s="3" t="str">
        <f t="shared" si="155"/>
        <v/>
      </c>
    </row>
    <row r="1928" spans="14:24" ht="14.5" customHeight="1">
      <c r="N1928">
        <v>1925</v>
      </c>
      <c r="O1928" s="4">
        <v>31110</v>
      </c>
      <c r="P1928" s="3" t="s">
        <v>1173</v>
      </c>
      <c r="Q1928" s="3" t="s">
        <v>1173</v>
      </c>
      <c r="R1928" s="3" t="s">
        <v>365</v>
      </c>
      <c r="S1928" s="3" t="s">
        <v>2991</v>
      </c>
      <c r="T1928" s="3" t="str">
        <f t="shared" si="152"/>
        <v>โนนสุวรรณโนนสุวรรณบุรีรัมย์</v>
      </c>
      <c r="U1928" s="3" t="s">
        <v>2626</v>
      </c>
      <c r="V1928" s="3" t="str">
        <f t="shared" si="153"/>
        <v/>
      </c>
      <c r="W1928" s="3" t="e">
        <f t="shared" si="154"/>
        <v>#NUM!</v>
      </c>
      <c r="X1928" s="3" t="str">
        <f t="shared" si="155"/>
        <v/>
      </c>
    </row>
    <row r="1929" spans="14:24" ht="14.5" customHeight="1">
      <c r="N1929">
        <v>1926</v>
      </c>
      <c r="O1929" s="4">
        <v>31110</v>
      </c>
      <c r="P1929" s="3" t="s">
        <v>2992</v>
      </c>
      <c r="Q1929" s="3" t="s">
        <v>1173</v>
      </c>
      <c r="R1929" s="3" t="s">
        <v>365</v>
      </c>
      <c r="S1929" s="3" t="s">
        <v>2991</v>
      </c>
      <c r="T1929" s="3" t="str">
        <f t="shared" si="152"/>
        <v>ทุ่งจังหันโนนสุวรรณบุรีรัมย์</v>
      </c>
      <c r="U1929" s="3" t="s">
        <v>2626</v>
      </c>
      <c r="V1929" s="3" t="str">
        <f t="shared" si="153"/>
        <v/>
      </c>
      <c r="W1929" s="3" t="e">
        <f t="shared" si="154"/>
        <v>#NUM!</v>
      </c>
      <c r="X1929" s="3" t="str">
        <f t="shared" si="155"/>
        <v/>
      </c>
    </row>
    <row r="1930" spans="14:24" ht="14.5" customHeight="1">
      <c r="N1930">
        <v>1927</v>
      </c>
      <c r="O1930" s="4">
        <v>31110</v>
      </c>
      <c r="P1930" s="3" t="s">
        <v>2993</v>
      </c>
      <c r="Q1930" s="3" t="s">
        <v>1173</v>
      </c>
      <c r="R1930" s="3" t="s">
        <v>365</v>
      </c>
      <c r="S1930" s="3" t="s">
        <v>2991</v>
      </c>
      <c r="T1930" s="3" t="str">
        <f t="shared" si="152"/>
        <v>โกรกแก้วโนนสุวรรณบุรีรัมย์</v>
      </c>
      <c r="U1930" s="3" t="s">
        <v>2626</v>
      </c>
      <c r="V1930" s="3" t="str">
        <f t="shared" si="153"/>
        <v/>
      </c>
      <c r="W1930" s="3" t="e">
        <f t="shared" si="154"/>
        <v>#NUM!</v>
      </c>
      <c r="X1930" s="3" t="str">
        <f t="shared" si="155"/>
        <v/>
      </c>
    </row>
    <row r="1931" spans="14:24" ht="14.5" customHeight="1">
      <c r="N1931">
        <v>1928</v>
      </c>
      <c r="O1931" s="4">
        <v>31110</v>
      </c>
      <c r="P1931" s="3" t="s">
        <v>2994</v>
      </c>
      <c r="Q1931" s="3" t="s">
        <v>1173</v>
      </c>
      <c r="R1931" s="3" t="s">
        <v>365</v>
      </c>
      <c r="S1931" s="3" t="s">
        <v>2991</v>
      </c>
      <c r="T1931" s="3" t="str">
        <f t="shared" si="152"/>
        <v>ดงอีจานโนนสุวรรณบุรีรัมย์</v>
      </c>
      <c r="U1931" s="3" t="s">
        <v>2626</v>
      </c>
      <c r="V1931" s="3" t="str">
        <f t="shared" si="153"/>
        <v/>
      </c>
      <c r="W1931" s="3" t="e">
        <f t="shared" si="154"/>
        <v>#NUM!</v>
      </c>
      <c r="X1931" s="3" t="str">
        <f t="shared" si="155"/>
        <v/>
      </c>
    </row>
    <row r="1932" spans="14:24" ht="14.5" customHeight="1">
      <c r="N1932">
        <v>1929</v>
      </c>
      <c r="O1932" s="4">
        <v>31110</v>
      </c>
      <c r="P1932" s="3" t="s">
        <v>1166</v>
      </c>
      <c r="Q1932" s="3" t="s">
        <v>1166</v>
      </c>
      <c r="R1932" s="3" t="s">
        <v>365</v>
      </c>
      <c r="S1932" s="3" t="s">
        <v>2995</v>
      </c>
      <c r="T1932" s="3" t="str">
        <f t="shared" si="152"/>
        <v>ชำนิชำนิบุรีรัมย์</v>
      </c>
      <c r="U1932" s="3" t="s">
        <v>2626</v>
      </c>
      <c r="V1932" s="3" t="str">
        <f t="shared" si="153"/>
        <v/>
      </c>
      <c r="W1932" s="3" t="e">
        <f t="shared" si="154"/>
        <v>#NUM!</v>
      </c>
      <c r="X1932" s="3" t="str">
        <f t="shared" si="155"/>
        <v/>
      </c>
    </row>
    <row r="1933" spans="14:24" ht="14.5" customHeight="1">
      <c r="N1933">
        <v>1930</v>
      </c>
      <c r="O1933" s="4">
        <v>31110</v>
      </c>
      <c r="P1933" s="3" t="s">
        <v>2996</v>
      </c>
      <c r="Q1933" s="3" t="s">
        <v>1166</v>
      </c>
      <c r="R1933" s="3" t="s">
        <v>365</v>
      </c>
      <c r="S1933" s="3" t="s">
        <v>2995</v>
      </c>
      <c r="T1933" s="3" t="str">
        <f t="shared" si="152"/>
        <v>หนองปล่องชำนิบุรีรัมย์</v>
      </c>
      <c r="U1933" s="3" t="s">
        <v>2626</v>
      </c>
      <c r="V1933" s="3" t="str">
        <f t="shared" si="153"/>
        <v/>
      </c>
      <c r="W1933" s="3" t="e">
        <f t="shared" si="154"/>
        <v>#NUM!</v>
      </c>
      <c r="X1933" s="3" t="str">
        <f t="shared" si="155"/>
        <v/>
      </c>
    </row>
    <row r="1934" spans="14:24" ht="14.5" customHeight="1">
      <c r="N1934">
        <v>1931</v>
      </c>
      <c r="O1934" s="4">
        <v>31110</v>
      </c>
      <c r="P1934" s="3" t="s">
        <v>986</v>
      </c>
      <c r="Q1934" s="3" t="s">
        <v>1166</v>
      </c>
      <c r="R1934" s="3" t="s">
        <v>365</v>
      </c>
      <c r="S1934" s="3" t="s">
        <v>2995</v>
      </c>
      <c r="T1934" s="3" t="str">
        <f t="shared" si="152"/>
        <v>เมืองยางชำนิบุรีรัมย์</v>
      </c>
      <c r="U1934" s="3" t="s">
        <v>2626</v>
      </c>
      <c r="V1934" s="3" t="str">
        <f t="shared" si="153"/>
        <v/>
      </c>
      <c r="W1934" s="3" t="e">
        <f t="shared" si="154"/>
        <v>#NUM!</v>
      </c>
      <c r="X1934" s="3" t="str">
        <f t="shared" si="155"/>
        <v/>
      </c>
    </row>
    <row r="1935" spans="14:24" ht="14.5" customHeight="1">
      <c r="N1935">
        <v>1932</v>
      </c>
      <c r="O1935" s="4">
        <v>31110</v>
      </c>
      <c r="P1935" s="3" t="s">
        <v>2997</v>
      </c>
      <c r="Q1935" s="3" t="s">
        <v>1166</v>
      </c>
      <c r="R1935" s="3" t="s">
        <v>365</v>
      </c>
      <c r="S1935" s="3" t="s">
        <v>2995</v>
      </c>
      <c r="T1935" s="3" t="str">
        <f t="shared" si="152"/>
        <v>ช่อผกาชำนิบุรีรัมย์</v>
      </c>
      <c r="U1935" s="3" t="s">
        <v>2626</v>
      </c>
      <c r="V1935" s="3" t="str">
        <f t="shared" si="153"/>
        <v/>
      </c>
      <c r="W1935" s="3" t="e">
        <f t="shared" si="154"/>
        <v>#NUM!</v>
      </c>
      <c r="X1935" s="3" t="str">
        <f t="shared" si="155"/>
        <v/>
      </c>
    </row>
    <row r="1936" spans="14:24" ht="14.5" customHeight="1">
      <c r="N1936">
        <v>1933</v>
      </c>
      <c r="O1936" s="4">
        <v>31110</v>
      </c>
      <c r="P1936" s="3" t="s">
        <v>2998</v>
      </c>
      <c r="Q1936" s="3" t="s">
        <v>1166</v>
      </c>
      <c r="R1936" s="3" t="s">
        <v>365</v>
      </c>
      <c r="S1936" s="3" t="s">
        <v>2995</v>
      </c>
      <c r="T1936" s="3" t="str">
        <f t="shared" si="152"/>
        <v>ละลวดชำนิบุรีรัมย์</v>
      </c>
      <c r="U1936" s="3" t="s">
        <v>2626</v>
      </c>
      <c r="V1936" s="3" t="str">
        <f t="shared" si="153"/>
        <v/>
      </c>
      <c r="W1936" s="3" t="e">
        <f t="shared" si="154"/>
        <v>#NUM!</v>
      </c>
      <c r="X1936" s="3" t="str">
        <f t="shared" si="155"/>
        <v/>
      </c>
    </row>
    <row r="1937" spans="14:24" ht="14.5" customHeight="1">
      <c r="N1937">
        <v>1934</v>
      </c>
      <c r="O1937" s="4">
        <v>31110</v>
      </c>
      <c r="P1937" s="3" t="s">
        <v>2999</v>
      </c>
      <c r="Q1937" s="3" t="s">
        <v>1166</v>
      </c>
      <c r="R1937" s="3" t="s">
        <v>365</v>
      </c>
      <c r="S1937" s="3" t="s">
        <v>2995</v>
      </c>
      <c r="T1937" s="3" t="str">
        <f t="shared" si="152"/>
        <v>โคกสนวนชำนิบุรีรัมย์</v>
      </c>
      <c r="U1937" s="3" t="s">
        <v>2626</v>
      </c>
      <c r="V1937" s="3" t="str">
        <f t="shared" si="153"/>
        <v/>
      </c>
      <c r="W1937" s="3" t="e">
        <f t="shared" si="154"/>
        <v>#NUM!</v>
      </c>
      <c r="X1937" s="3" t="str">
        <f t="shared" si="155"/>
        <v/>
      </c>
    </row>
    <row r="1938" spans="14:24" ht="14.5" customHeight="1">
      <c r="N1938">
        <v>1935</v>
      </c>
      <c r="O1938" s="4">
        <v>31120</v>
      </c>
      <c r="P1938" s="3" t="s">
        <v>2602</v>
      </c>
      <c r="Q1938" s="3" t="s">
        <v>1179</v>
      </c>
      <c r="R1938" s="3" t="s">
        <v>365</v>
      </c>
      <c r="S1938" s="3" t="s">
        <v>3000</v>
      </c>
      <c r="T1938" s="3" t="str">
        <f t="shared" si="152"/>
        <v>หนองแวงบ้านใหม่ไชยพจน์บุรีรัมย์</v>
      </c>
      <c r="U1938" s="3" t="s">
        <v>2626</v>
      </c>
      <c r="V1938" s="3" t="str">
        <f t="shared" si="153"/>
        <v/>
      </c>
      <c r="W1938" s="3" t="e">
        <f t="shared" si="154"/>
        <v>#NUM!</v>
      </c>
      <c r="X1938" s="3" t="str">
        <f t="shared" si="155"/>
        <v/>
      </c>
    </row>
    <row r="1939" spans="14:24" ht="14.5" customHeight="1">
      <c r="N1939">
        <v>1936</v>
      </c>
      <c r="O1939" s="4">
        <v>31120</v>
      </c>
      <c r="P1939" s="3" t="s">
        <v>2562</v>
      </c>
      <c r="Q1939" s="3" t="s">
        <v>1179</v>
      </c>
      <c r="R1939" s="3" t="s">
        <v>365</v>
      </c>
      <c r="S1939" s="3" t="s">
        <v>3000</v>
      </c>
      <c r="T1939" s="3" t="str">
        <f t="shared" si="152"/>
        <v>ทองหลางบ้านใหม่ไชยพจน์บุรีรัมย์</v>
      </c>
      <c r="U1939" s="3" t="s">
        <v>2626</v>
      </c>
      <c r="V1939" s="3" t="str">
        <f t="shared" si="153"/>
        <v/>
      </c>
      <c r="W1939" s="3" t="e">
        <f t="shared" si="154"/>
        <v>#NUM!</v>
      </c>
      <c r="X1939" s="3" t="str">
        <f t="shared" si="155"/>
        <v/>
      </c>
    </row>
    <row r="1940" spans="14:24" ht="14.5" customHeight="1">
      <c r="N1940">
        <v>1937</v>
      </c>
      <c r="O1940" s="4">
        <v>31120</v>
      </c>
      <c r="P1940" s="3" t="s">
        <v>3001</v>
      </c>
      <c r="Q1940" s="3" t="s">
        <v>1179</v>
      </c>
      <c r="R1940" s="3" t="s">
        <v>365</v>
      </c>
      <c r="S1940" s="3" t="s">
        <v>3000</v>
      </c>
      <c r="T1940" s="3" t="str">
        <f t="shared" si="152"/>
        <v>แดงใหญ่บ้านใหม่ไชยพจน์บุรีรัมย์</v>
      </c>
      <c r="U1940" s="3" t="s">
        <v>2626</v>
      </c>
      <c r="V1940" s="3" t="str">
        <f t="shared" si="153"/>
        <v/>
      </c>
      <c r="W1940" s="3" t="e">
        <f t="shared" si="154"/>
        <v>#NUM!</v>
      </c>
      <c r="X1940" s="3" t="str">
        <f t="shared" si="155"/>
        <v/>
      </c>
    </row>
    <row r="1941" spans="14:24" ht="14.5" customHeight="1">
      <c r="N1941">
        <v>1938</v>
      </c>
      <c r="O1941" s="4">
        <v>31120</v>
      </c>
      <c r="P1941" s="3" t="s">
        <v>3002</v>
      </c>
      <c r="Q1941" s="3" t="s">
        <v>1179</v>
      </c>
      <c r="R1941" s="3" t="s">
        <v>365</v>
      </c>
      <c r="S1941" s="3" t="s">
        <v>3000</v>
      </c>
      <c r="T1941" s="3" t="str">
        <f t="shared" si="152"/>
        <v>กู่สวนแตงบ้านใหม่ไชยพจน์บุรีรัมย์</v>
      </c>
      <c r="U1941" s="3" t="s">
        <v>2626</v>
      </c>
      <c r="V1941" s="3" t="str">
        <f t="shared" si="153"/>
        <v/>
      </c>
      <c r="W1941" s="3" t="e">
        <f t="shared" si="154"/>
        <v>#NUM!</v>
      </c>
      <c r="X1941" s="3" t="str">
        <f t="shared" si="155"/>
        <v/>
      </c>
    </row>
    <row r="1942" spans="14:24" ht="14.5" customHeight="1">
      <c r="N1942">
        <v>1939</v>
      </c>
      <c r="O1942" s="4">
        <v>31120</v>
      </c>
      <c r="P1942" s="3" t="s">
        <v>3003</v>
      </c>
      <c r="Q1942" s="3" t="s">
        <v>1179</v>
      </c>
      <c r="R1942" s="3" t="s">
        <v>365</v>
      </c>
      <c r="S1942" s="3" t="s">
        <v>3000</v>
      </c>
      <c r="T1942" s="3" t="str">
        <f t="shared" si="152"/>
        <v>หนองเยืองบ้านใหม่ไชยพจน์บุรีรัมย์</v>
      </c>
      <c r="U1942" s="3" t="s">
        <v>2626</v>
      </c>
      <c r="V1942" s="3" t="str">
        <f t="shared" si="153"/>
        <v/>
      </c>
      <c r="W1942" s="3" t="e">
        <f t="shared" si="154"/>
        <v>#NUM!</v>
      </c>
      <c r="X1942" s="3" t="str">
        <f t="shared" si="155"/>
        <v/>
      </c>
    </row>
    <row r="1943" spans="14:24" ht="14.5" customHeight="1">
      <c r="N1943">
        <v>1940</v>
      </c>
      <c r="O1943" s="4">
        <v>31260</v>
      </c>
      <c r="P1943" s="3" t="s">
        <v>1172</v>
      </c>
      <c r="Q1943" s="3" t="s">
        <v>1172</v>
      </c>
      <c r="R1943" s="3" t="s">
        <v>365</v>
      </c>
      <c r="S1943" s="3" t="s">
        <v>3004</v>
      </c>
      <c r="T1943" s="3" t="str">
        <f t="shared" si="152"/>
        <v>โนนดินแดงโนนดินแดงบุรีรัมย์</v>
      </c>
      <c r="U1943" s="3" t="s">
        <v>2626</v>
      </c>
      <c r="V1943" s="3" t="str">
        <f t="shared" si="153"/>
        <v/>
      </c>
      <c r="W1943" s="3" t="e">
        <f t="shared" si="154"/>
        <v>#NUM!</v>
      </c>
      <c r="X1943" s="3" t="str">
        <f t="shared" si="155"/>
        <v/>
      </c>
    </row>
    <row r="1944" spans="14:24" ht="14.5" customHeight="1">
      <c r="N1944">
        <v>1941</v>
      </c>
      <c r="O1944" s="4">
        <v>31260</v>
      </c>
      <c r="P1944" s="3" t="s">
        <v>3005</v>
      </c>
      <c r="Q1944" s="3" t="s">
        <v>1172</v>
      </c>
      <c r="R1944" s="3" t="s">
        <v>365</v>
      </c>
      <c r="S1944" s="3" t="s">
        <v>3004</v>
      </c>
      <c r="T1944" s="3" t="str">
        <f t="shared" si="152"/>
        <v>ส้มป่อยโนนดินแดงบุรีรัมย์</v>
      </c>
      <c r="U1944" s="3" t="s">
        <v>2626</v>
      </c>
      <c r="V1944" s="3" t="str">
        <f t="shared" si="153"/>
        <v/>
      </c>
      <c r="W1944" s="3" t="e">
        <f t="shared" si="154"/>
        <v>#NUM!</v>
      </c>
      <c r="X1944" s="3" t="str">
        <f t="shared" si="155"/>
        <v/>
      </c>
    </row>
    <row r="1945" spans="14:24" ht="14.5" customHeight="1">
      <c r="N1945">
        <v>1942</v>
      </c>
      <c r="O1945" s="4">
        <v>31260</v>
      </c>
      <c r="P1945" s="3" t="s">
        <v>3006</v>
      </c>
      <c r="Q1945" s="3" t="s">
        <v>1172</v>
      </c>
      <c r="R1945" s="3" t="s">
        <v>365</v>
      </c>
      <c r="S1945" s="3" t="s">
        <v>3004</v>
      </c>
      <c r="T1945" s="3" t="str">
        <f t="shared" si="152"/>
        <v>ลำนางรองโนนดินแดงบุรีรัมย์</v>
      </c>
      <c r="U1945" s="3" t="s">
        <v>2626</v>
      </c>
      <c r="V1945" s="3" t="str">
        <f t="shared" si="153"/>
        <v/>
      </c>
      <c r="W1945" s="3" t="e">
        <f t="shared" si="154"/>
        <v>#NUM!</v>
      </c>
      <c r="X1945" s="3" t="str">
        <f t="shared" si="155"/>
        <v/>
      </c>
    </row>
    <row r="1946" spans="14:24" ht="14.5" customHeight="1">
      <c r="N1946">
        <v>1943</v>
      </c>
      <c r="O1946" s="4">
        <v>31000</v>
      </c>
      <c r="P1946" s="3" t="s">
        <v>1177</v>
      </c>
      <c r="Q1946" s="3" t="s">
        <v>1177</v>
      </c>
      <c r="R1946" s="3" t="s">
        <v>365</v>
      </c>
      <c r="S1946" s="3" t="s">
        <v>3007</v>
      </c>
      <c r="T1946" s="3" t="str">
        <f t="shared" si="152"/>
        <v>บ้านด่านบ้านด่านบุรีรัมย์</v>
      </c>
      <c r="U1946" s="3" t="s">
        <v>2626</v>
      </c>
      <c r="V1946" s="3" t="str">
        <f t="shared" si="153"/>
        <v/>
      </c>
      <c r="W1946" s="3" t="e">
        <f t="shared" si="154"/>
        <v>#NUM!</v>
      </c>
      <c r="X1946" s="3" t="str">
        <f t="shared" si="155"/>
        <v/>
      </c>
    </row>
    <row r="1947" spans="14:24" ht="14.5" customHeight="1">
      <c r="N1947">
        <v>1944</v>
      </c>
      <c r="O1947" s="4">
        <v>31000</v>
      </c>
      <c r="P1947" s="3" t="s">
        <v>1966</v>
      </c>
      <c r="Q1947" s="3" t="s">
        <v>1177</v>
      </c>
      <c r="R1947" s="3" t="s">
        <v>365</v>
      </c>
      <c r="S1947" s="3" t="s">
        <v>3007</v>
      </c>
      <c r="T1947" s="3" t="str">
        <f t="shared" si="152"/>
        <v>ปราสาทบ้านด่านบุรีรัมย์</v>
      </c>
      <c r="U1947" s="3" t="s">
        <v>2626</v>
      </c>
      <c r="V1947" s="3" t="str">
        <f t="shared" si="153"/>
        <v/>
      </c>
      <c r="W1947" s="3" t="e">
        <f t="shared" si="154"/>
        <v>#NUM!</v>
      </c>
      <c r="X1947" s="3" t="str">
        <f t="shared" si="155"/>
        <v/>
      </c>
    </row>
    <row r="1948" spans="14:24" ht="14.5" customHeight="1">
      <c r="N1948">
        <v>1945</v>
      </c>
      <c r="O1948" s="4">
        <v>31000</v>
      </c>
      <c r="P1948" s="3" t="s">
        <v>1641</v>
      </c>
      <c r="Q1948" s="3" t="s">
        <v>1177</v>
      </c>
      <c r="R1948" s="3" t="s">
        <v>365</v>
      </c>
      <c r="S1948" s="3" t="s">
        <v>3007</v>
      </c>
      <c r="T1948" s="3" t="str">
        <f t="shared" si="152"/>
        <v>วังเหนือบ้านด่านบุรีรัมย์</v>
      </c>
      <c r="U1948" s="3" t="s">
        <v>2626</v>
      </c>
      <c r="V1948" s="3" t="str">
        <f t="shared" si="153"/>
        <v/>
      </c>
      <c r="W1948" s="3" t="e">
        <f t="shared" si="154"/>
        <v>#NUM!</v>
      </c>
      <c r="X1948" s="3" t="str">
        <f t="shared" si="155"/>
        <v/>
      </c>
    </row>
    <row r="1949" spans="14:24" ht="14.5" customHeight="1">
      <c r="N1949">
        <v>1946</v>
      </c>
      <c r="O1949" s="4">
        <v>31000</v>
      </c>
      <c r="P1949" s="3" t="s">
        <v>3008</v>
      </c>
      <c r="Q1949" s="3" t="s">
        <v>1177</v>
      </c>
      <c r="R1949" s="3" t="s">
        <v>365</v>
      </c>
      <c r="S1949" s="3" t="s">
        <v>3007</v>
      </c>
      <c r="T1949" s="3" t="str">
        <f t="shared" si="152"/>
        <v>โนนขวางบ้านด่านบุรีรัมย์</v>
      </c>
      <c r="U1949" s="3" t="s">
        <v>2626</v>
      </c>
      <c r="V1949" s="3" t="str">
        <f t="shared" si="153"/>
        <v/>
      </c>
      <c r="W1949" s="3" t="e">
        <f t="shared" si="154"/>
        <v>#NUM!</v>
      </c>
      <c r="X1949" s="3" t="str">
        <f t="shared" si="155"/>
        <v/>
      </c>
    </row>
    <row r="1950" spans="14:24" ht="14.5" customHeight="1">
      <c r="N1950">
        <v>1947</v>
      </c>
      <c r="O1950" s="4">
        <v>31150</v>
      </c>
      <c r="P1950" s="3" t="s">
        <v>1163</v>
      </c>
      <c r="Q1950" s="3" t="s">
        <v>1163</v>
      </c>
      <c r="R1950" s="3" t="s">
        <v>365</v>
      </c>
      <c r="S1950" s="3" t="s">
        <v>3009</v>
      </c>
      <c r="T1950" s="3" t="str">
        <f t="shared" si="152"/>
        <v>แคนดงแคนดงบุรีรัมย์</v>
      </c>
      <c r="U1950" s="3" t="s">
        <v>2626</v>
      </c>
      <c r="V1950" s="3" t="str">
        <f t="shared" si="153"/>
        <v/>
      </c>
      <c r="W1950" s="3" t="e">
        <f t="shared" si="154"/>
        <v>#NUM!</v>
      </c>
      <c r="X1950" s="3" t="str">
        <f t="shared" si="155"/>
        <v/>
      </c>
    </row>
    <row r="1951" spans="14:24" ht="14.5" customHeight="1">
      <c r="N1951">
        <v>1948</v>
      </c>
      <c r="O1951" s="4">
        <v>31150</v>
      </c>
      <c r="P1951" s="3" t="s">
        <v>3010</v>
      </c>
      <c r="Q1951" s="3" t="s">
        <v>1163</v>
      </c>
      <c r="R1951" s="3" t="s">
        <v>365</v>
      </c>
      <c r="S1951" s="3" t="s">
        <v>3009</v>
      </c>
      <c r="T1951" s="3" t="str">
        <f t="shared" si="152"/>
        <v>ดงพลองแคนดงบุรีรัมย์</v>
      </c>
      <c r="U1951" s="3" t="s">
        <v>2626</v>
      </c>
      <c r="V1951" s="3" t="str">
        <f t="shared" si="153"/>
        <v/>
      </c>
      <c r="W1951" s="3" t="e">
        <f t="shared" si="154"/>
        <v>#NUM!</v>
      </c>
      <c r="X1951" s="3" t="str">
        <f t="shared" si="155"/>
        <v/>
      </c>
    </row>
    <row r="1952" spans="14:24" ht="14.5" customHeight="1">
      <c r="N1952">
        <v>1949</v>
      </c>
      <c r="O1952" s="4">
        <v>31150</v>
      </c>
      <c r="P1952" s="3" t="s">
        <v>3011</v>
      </c>
      <c r="Q1952" s="3" t="s">
        <v>1163</v>
      </c>
      <c r="R1952" s="3" t="s">
        <v>365</v>
      </c>
      <c r="S1952" s="3" t="s">
        <v>3009</v>
      </c>
      <c r="T1952" s="3" t="str">
        <f t="shared" si="152"/>
        <v>สระบัวแคนดงบุรีรัมย์</v>
      </c>
      <c r="U1952" s="3" t="s">
        <v>2626</v>
      </c>
      <c r="V1952" s="3" t="str">
        <f t="shared" si="153"/>
        <v/>
      </c>
      <c r="W1952" s="3" t="e">
        <f t="shared" si="154"/>
        <v>#NUM!</v>
      </c>
      <c r="X1952" s="3" t="str">
        <f t="shared" si="155"/>
        <v/>
      </c>
    </row>
    <row r="1953" spans="14:24" ht="14.5" customHeight="1">
      <c r="N1953">
        <v>1950</v>
      </c>
      <c r="O1953" s="4">
        <v>31150</v>
      </c>
      <c r="P1953" s="3" t="s">
        <v>3012</v>
      </c>
      <c r="Q1953" s="3" t="s">
        <v>1163</v>
      </c>
      <c r="R1953" s="3" t="s">
        <v>365</v>
      </c>
      <c r="S1953" s="3" t="s">
        <v>3009</v>
      </c>
      <c r="T1953" s="3" t="str">
        <f t="shared" si="152"/>
        <v>หัวฝายแคนดงบุรีรัมย์</v>
      </c>
      <c r="U1953" s="3" t="s">
        <v>2626</v>
      </c>
      <c r="V1953" s="3" t="str">
        <f t="shared" si="153"/>
        <v/>
      </c>
      <c r="W1953" s="3" t="e">
        <f t="shared" si="154"/>
        <v>#NUM!</v>
      </c>
      <c r="X1953" s="3" t="str">
        <f t="shared" si="155"/>
        <v/>
      </c>
    </row>
    <row r="1954" spans="14:24" ht="14.5" customHeight="1">
      <c r="N1954">
        <v>1951</v>
      </c>
      <c r="O1954" s="4">
        <v>31110</v>
      </c>
      <c r="P1954" s="3" t="s">
        <v>3013</v>
      </c>
      <c r="Q1954" s="3" t="s">
        <v>950</v>
      </c>
      <c r="R1954" s="3" t="s">
        <v>365</v>
      </c>
      <c r="S1954" s="3" t="s">
        <v>3014</v>
      </c>
      <c r="T1954" s="3" t="str">
        <f t="shared" si="152"/>
        <v>เจริญสุขเฉลิมพระเกียรติบุรีรัมย์</v>
      </c>
      <c r="U1954" s="3" t="s">
        <v>2626</v>
      </c>
      <c r="V1954" s="3" t="str">
        <f t="shared" si="153"/>
        <v/>
      </c>
      <c r="W1954" s="3" t="e">
        <f t="shared" si="154"/>
        <v>#NUM!</v>
      </c>
      <c r="X1954" s="3" t="str">
        <f t="shared" si="155"/>
        <v/>
      </c>
    </row>
    <row r="1955" spans="14:24" ht="14.5" customHeight="1">
      <c r="N1955">
        <v>1952</v>
      </c>
      <c r="O1955" s="4">
        <v>31110</v>
      </c>
      <c r="P1955" s="3" t="s">
        <v>3015</v>
      </c>
      <c r="Q1955" s="3" t="s">
        <v>950</v>
      </c>
      <c r="R1955" s="3" t="s">
        <v>365</v>
      </c>
      <c r="S1955" s="3" t="s">
        <v>3014</v>
      </c>
      <c r="T1955" s="3" t="str">
        <f t="shared" si="152"/>
        <v>ตาเป๊กเฉลิมพระเกียรติบุรีรัมย์</v>
      </c>
      <c r="U1955" s="3" t="s">
        <v>2626</v>
      </c>
      <c r="V1955" s="3" t="str">
        <f t="shared" si="153"/>
        <v/>
      </c>
      <c r="W1955" s="3" t="e">
        <f t="shared" si="154"/>
        <v>#NUM!</v>
      </c>
      <c r="X1955" s="3" t="str">
        <f t="shared" si="155"/>
        <v/>
      </c>
    </row>
    <row r="1956" spans="14:24" ht="14.5" customHeight="1">
      <c r="N1956">
        <v>1953</v>
      </c>
      <c r="O1956" s="4">
        <v>31110</v>
      </c>
      <c r="P1956" s="3" t="s">
        <v>3016</v>
      </c>
      <c r="Q1956" s="3" t="s">
        <v>950</v>
      </c>
      <c r="R1956" s="3" t="s">
        <v>365</v>
      </c>
      <c r="S1956" s="3" t="s">
        <v>3014</v>
      </c>
      <c r="T1956" s="3" t="str">
        <f t="shared" si="152"/>
        <v>อีสานเขตเฉลิมพระเกียรติบุรีรัมย์</v>
      </c>
      <c r="U1956" s="3" t="s">
        <v>2626</v>
      </c>
      <c r="V1956" s="3" t="str">
        <f t="shared" si="153"/>
        <v/>
      </c>
      <c r="W1956" s="3" t="e">
        <f t="shared" si="154"/>
        <v>#NUM!</v>
      </c>
      <c r="X1956" s="3" t="str">
        <f t="shared" si="155"/>
        <v/>
      </c>
    </row>
    <row r="1957" spans="14:24" ht="14.5" customHeight="1">
      <c r="N1957">
        <v>1954</v>
      </c>
      <c r="O1957" s="4">
        <v>31170</v>
      </c>
      <c r="P1957" s="3" t="s">
        <v>3017</v>
      </c>
      <c r="Q1957" s="3" t="s">
        <v>950</v>
      </c>
      <c r="R1957" s="3" t="s">
        <v>365</v>
      </c>
      <c r="S1957" s="3" t="s">
        <v>3014</v>
      </c>
      <c r="T1957" s="3" t="str">
        <f t="shared" si="152"/>
        <v>ถาวรเฉลิมพระเกียรติบุรีรัมย์</v>
      </c>
      <c r="U1957" s="3" t="s">
        <v>2626</v>
      </c>
      <c r="V1957" s="3" t="str">
        <f t="shared" si="153"/>
        <v/>
      </c>
      <c r="W1957" s="3" t="e">
        <f t="shared" si="154"/>
        <v>#NUM!</v>
      </c>
      <c r="X1957" s="3" t="str">
        <f t="shared" si="155"/>
        <v/>
      </c>
    </row>
    <row r="1958" spans="14:24" ht="14.5" customHeight="1">
      <c r="N1958">
        <v>1955</v>
      </c>
      <c r="O1958" s="4">
        <v>31170</v>
      </c>
      <c r="P1958" s="3" t="s">
        <v>3018</v>
      </c>
      <c r="Q1958" s="3" t="s">
        <v>950</v>
      </c>
      <c r="R1958" s="3" t="s">
        <v>365</v>
      </c>
      <c r="S1958" s="3" t="s">
        <v>3014</v>
      </c>
      <c r="T1958" s="3" t="str">
        <f t="shared" si="152"/>
        <v>ยายแย้มวัฒนาเฉลิมพระเกียรติบุรีรัมย์</v>
      </c>
      <c r="U1958" s="3" t="s">
        <v>2626</v>
      </c>
      <c r="V1958" s="3" t="str">
        <f t="shared" si="153"/>
        <v/>
      </c>
      <c r="W1958" s="3" t="e">
        <f t="shared" si="154"/>
        <v>#NUM!</v>
      </c>
      <c r="X1958" s="3" t="str">
        <f t="shared" si="155"/>
        <v/>
      </c>
    </row>
    <row r="1959" spans="14:24" ht="14.5" customHeight="1">
      <c r="N1959">
        <v>1956</v>
      </c>
      <c r="O1959" s="4">
        <v>32000</v>
      </c>
      <c r="P1959" s="3" t="s">
        <v>1895</v>
      </c>
      <c r="Q1959" s="3" t="s">
        <v>1970</v>
      </c>
      <c r="R1959" s="3" t="s">
        <v>489</v>
      </c>
      <c r="S1959" s="3" t="s">
        <v>3019</v>
      </c>
      <c r="T1959" s="3" t="str">
        <f t="shared" si="152"/>
        <v>ในเมืองเมืองสุรินทร์สุรินทร์</v>
      </c>
      <c r="U1959" s="3" t="s">
        <v>2626</v>
      </c>
      <c r="V1959" s="3" t="str">
        <f t="shared" si="153"/>
        <v/>
      </c>
      <c r="W1959" s="3" t="e">
        <f t="shared" si="154"/>
        <v>#NUM!</v>
      </c>
      <c r="X1959" s="3" t="str">
        <f t="shared" si="155"/>
        <v/>
      </c>
    </row>
    <row r="1960" spans="14:24" ht="14.5" customHeight="1">
      <c r="N1960">
        <v>1957</v>
      </c>
      <c r="O1960" s="4">
        <v>32000</v>
      </c>
      <c r="P1960" s="3" t="s">
        <v>3020</v>
      </c>
      <c r="Q1960" s="3" t="s">
        <v>1970</v>
      </c>
      <c r="R1960" s="3" t="s">
        <v>489</v>
      </c>
      <c r="S1960" s="3" t="s">
        <v>3019</v>
      </c>
      <c r="T1960" s="3" t="str">
        <f t="shared" si="152"/>
        <v>ตั้งใจเมืองสุรินทร์สุรินทร์</v>
      </c>
      <c r="U1960" s="3" t="s">
        <v>2626</v>
      </c>
      <c r="V1960" s="3" t="str">
        <f t="shared" si="153"/>
        <v/>
      </c>
      <c r="W1960" s="3" t="e">
        <f t="shared" si="154"/>
        <v>#NUM!</v>
      </c>
      <c r="X1960" s="3" t="str">
        <f t="shared" si="155"/>
        <v/>
      </c>
    </row>
    <row r="1961" spans="14:24" ht="14.5" customHeight="1">
      <c r="N1961">
        <v>1958</v>
      </c>
      <c r="O1961" s="4">
        <v>32000</v>
      </c>
      <c r="P1961" s="3" t="s">
        <v>3021</v>
      </c>
      <c r="Q1961" s="3" t="s">
        <v>1970</v>
      </c>
      <c r="R1961" s="3" t="s">
        <v>489</v>
      </c>
      <c r="S1961" s="3" t="s">
        <v>3019</v>
      </c>
      <c r="T1961" s="3" t="str">
        <f t="shared" si="152"/>
        <v>เพี้ยรามเมืองสุรินทร์สุรินทร์</v>
      </c>
      <c r="U1961" s="3" t="s">
        <v>2626</v>
      </c>
      <c r="V1961" s="3" t="str">
        <f t="shared" si="153"/>
        <v/>
      </c>
      <c r="W1961" s="3" t="e">
        <f t="shared" si="154"/>
        <v>#NUM!</v>
      </c>
      <c r="X1961" s="3" t="str">
        <f t="shared" si="155"/>
        <v/>
      </c>
    </row>
    <row r="1962" spans="14:24" ht="14.5" customHeight="1">
      <c r="N1962">
        <v>1959</v>
      </c>
      <c r="O1962" s="4">
        <v>32000</v>
      </c>
      <c r="P1962" s="3" t="s">
        <v>1226</v>
      </c>
      <c r="Q1962" s="3" t="s">
        <v>1970</v>
      </c>
      <c r="R1962" s="3" t="s">
        <v>489</v>
      </c>
      <c r="S1962" s="3" t="s">
        <v>3019</v>
      </c>
      <c r="T1962" s="3" t="str">
        <f t="shared" si="152"/>
        <v>นาดีเมืองสุรินทร์สุรินทร์</v>
      </c>
      <c r="U1962" s="3" t="s">
        <v>2626</v>
      </c>
      <c r="V1962" s="3" t="str">
        <f t="shared" si="153"/>
        <v/>
      </c>
      <c r="W1962" s="3" t="e">
        <f t="shared" si="154"/>
        <v>#NUM!</v>
      </c>
      <c r="X1962" s="3" t="str">
        <f t="shared" si="155"/>
        <v/>
      </c>
    </row>
    <row r="1963" spans="14:24" ht="14.5" customHeight="1">
      <c r="N1963">
        <v>1960</v>
      </c>
      <c r="O1963" s="4">
        <v>32000</v>
      </c>
      <c r="P1963" s="3" t="s">
        <v>3022</v>
      </c>
      <c r="Q1963" s="3" t="s">
        <v>1970</v>
      </c>
      <c r="R1963" s="3" t="s">
        <v>489</v>
      </c>
      <c r="S1963" s="3" t="s">
        <v>3019</v>
      </c>
      <c r="T1963" s="3" t="str">
        <f t="shared" si="152"/>
        <v>ท่าสว่างเมืองสุรินทร์สุรินทร์</v>
      </c>
      <c r="U1963" s="3" t="s">
        <v>2626</v>
      </c>
      <c r="V1963" s="3" t="str">
        <f t="shared" si="153"/>
        <v/>
      </c>
      <c r="W1963" s="3" t="e">
        <f t="shared" si="154"/>
        <v>#NUM!</v>
      </c>
      <c r="X1963" s="3" t="str">
        <f t="shared" si="155"/>
        <v/>
      </c>
    </row>
    <row r="1964" spans="14:24" ht="14.5" customHeight="1">
      <c r="N1964">
        <v>1961</v>
      </c>
      <c r="O1964" s="4">
        <v>32000</v>
      </c>
      <c r="P1964" s="3" t="s">
        <v>3023</v>
      </c>
      <c r="Q1964" s="3" t="s">
        <v>1970</v>
      </c>
      <c r="R1964" s="3" t="s">
        <v>489</v>
      </c>
      <c r="S1964" s="3" t="s">
        <v>3019</v>
      </c>
      <c r="T1964" s="3" t="str">
        <f t="shared" si="152"/>
        <v>สลักไดเมืองสุรินทร์สุรินทร์</v>
      </c>
      <c r="U1964" s="3" t="s">
        <v>2626</v>
      </c>
      <c r="V1964" s="3" t="str">
        <f t="shared" si="153"/>
        <v/>
      </c>
      <c r="W1964" s="3" t="e">
        <f t="shared" si="154"/>
        <v>#NUM!</v>
      </c>
      <c r="X1964" s="3" t="str">
        <f t="shared" si="155"/>
        <v/>
      </c>
    </row>
    <row r="1965" spans="14:24" ht="14.5" customHeight="1">
      <c r="N1965">
        <v>1962</v>
      </c>
      <c r="O1965" s="4">
        <v>32000</v>
      </c>
      <c r="P1965" s="3" t="s">
        <v>3024</v>
      </c>
      <c r="Q1965" s="3" t="s">
        <v>1970</v>
      </c>
      <c r="R1965" s="3" t="s">
        <v>489</v>
      </c>
      <c r="S1965" s="3" t="s">
        <v>3019</v>
      </c>
      <c r="T1965" s="3" t="str">
        <f t="shared" si="152"/>
        <v>ตาอ็องเมืองสุรินทร์สุรินทร์</v>
      </c>
      <c r="U1965" s="3" t="s">
        <v>2626</v>
      </c>
      <c r="V1965" s="3" t="str">
        <f t="shared" si="153"/>
        <v/>
      </c>
      <c r="W1965" s="3" t="e">
        <f t="shared" si="154"/>
        <v>#NUM!</v>
      </c>
      <c r="X1965" s="3" t="str">
        <f t="shared" si="155"/>
        <v/>
      </c>
    </row>
    <row r="1966" spans="14:24" ht="14.5" customHeight="1">
      <c r="N1966">
        <v>1963</v>
      </c>
      <c r="O1966" s="4">
        <v>32000</v>
      </c>
      <c r="P1966" s="3" t="s">
        <v>808</v>
      </c>
      <c r="Q1966" s="3" t="s">
        <v>1970</v>
      </c>
      <c r="R1966" s="3" t="s">
        <v>489</v>
      </c>
      <c r="S1966" s="3" t="s">
        <v>3019</v>
      </c>
      <c r="T1966" s="3" t="str">
        <f t="shared" si="152"/>
        <v>สำโรงเมืองสุรินทร์สุรินทร์</v>
      </c>
      <c r="U1966" s="3" t="s">
        <v>2626</v>
      </c>
      <c r="V1966" s="3" t="str">
        <f t="shared" si="153"/>
        <v/>
      </c>
      <c r="W1966" s="3" t="e">
        <f t="shared" si="154"/>
        <v>#NUM!</v>
      </c>
      <c r="X1966" s="3" t="str">
        <f t="shared" si="155"/>
        <v/>
      </c>
    </row>
    <row r="1967" spans="14:24" ht="14.5" customHeight="1">
      <c r="N1967">
        <v>1964</v>
      </c>
      <c r="O1967" s="4">
        <v>32000</v>
      </c>
      <c r="P1967" s="3" t="s">
        <v>3025</v>
      </c>
      <c r="Q1967" s="3" t="s">
        <v>1970</v>
      </c>
      <c r="R1967" s="3" t="s">
        <v>489</v>
      </c>
      <c r="S1967" s="3" t="s">
        <v>3019</v>
      </c>
      <c r="T1967" s="3" t="str">
        <f t="shared" si="152"/>
        <v>แกใหญ่เมืองสุรินทร์สุรินทร์</v>
      </c>
      <c r="U1967" s="3" t="s">
        <v>2626</v>
      </c>
      <c r="V1967" s="3" t="str">
        <f t="shared" si="153"/>
        <v/>
      </c>
      <c r="W1967" s="3" t="e">
        <f t="shared" si="154"/>
        <v>#NUM!</v>
      </c>
      <c r="X1967" s="3" t="str">
        <f t="shared" si="155"/>
        <v/>
      </c>
    </row>
    <row r="1968" spans="14:24" ht="14.5" customHeight="1">
      <c r="N1968">
        <v>1965</v>
      </c>
      <c r="O1968" s="4">
        <v>32000</v>
      </c>
      <c r="P1968" s="3" t="s">
        <v>3026</v>
      </c>
      <c r="Q1968" s="3" t="s">
        <v>1970</v>
      </c>
      <c r="R1968" s="3" t="s">
        <v>489</v>
      </c>
      <c r="S1968" s="3" t="s">
        <v>3019</v>
      </c>
      <c r="T1968" s="3" t="str">
        <f t="shared" si="152"/>
        <v>นอกเมืองเมืองสุรินทร์สุรินทร์</v>
      </c>
      <c r="U1968" s="3" t="s">
        <v>2626</v>
      </c>
      <c r="V1968" s="3" t="str">
        <f t="shared" si="153"/>
        <v/>
      </c>
      <c r="W1968" s="3" t="e">
        <f t="shared" si="154"/>
        <v>#NUM!</v>
      </c>
      <c r="X1968" s="3" t="str">
        <f t="shared" si="155"/>
        <v/>
      </c>
    </row>
    <row r="1969" spans="14:24" ht="14.5" customHeight="1">
      <c r="N1969">
        <v>1966</v>
      </c>
      <c r="O1969" s="4">
        <v>32000</v>
      </c>
      <c r="P1969" s="3" t="s">
        <v>3027</v>
      </c>
      <c r="Q1969" s="3" t="s">
        <v>1970</v>
      </c>
      <c r="R1969" s="3" t="s">
        <v>489</v>
      </c>
      <c r="S1969" s="3" t="s">
        <v>3019</v>
      </c>
      <c r="T1969" s="3" t="str">
        <f t="shared" si="152"/>
        <v>คอโคเมืองสุรินทร์สุรินทร์</v>
      </c>
      <c r="U1969" s="3" t="s">
        <v>2626</v>
      </c>
      <c r="V1969" s="3" t="str">
        <f t="shared" si="153"/>
        <v/>
      </c>
      <c r="W1969" s="3" t="e">
        <f t="shared" si="154"/>
        <v>#NUM!</v>
      </c>
      <c r="X1969" s="3" t="str">
        <f t="shared" si="155"/>
        <v/>
      </c>
    </row>
    <row r="1970" spans="14:24" ht="14.5" customHeight="1">
      <c r="N1970">
        <v>1967</v>
      </c>
      <c r="O1970" s="4">
        <v>32000</v>
      </c>
      <c r="P1970" s="3" t="s">
        <v>3028</v>
      </c>
      <c r="Q1970" s="3" t="s">
        <v>1970</v>
      </c>
      <c r="R1970" s="3" t="s">
        <v>489</v>
      </c>
      <c r="S1970" s="3" t="s">
        <v>3019</v>
      </c>
      <c r="T1970" s="3" t="str">
        <f t="shared" si="152"/>
        <v>สวายเมืองสุรินทร์สุรินทร์</v>
      </c>
      <c r="U1970" s="3" t="s">
        <v>2626</v>
      </c>
      <c r="V1970" s="3" t="str">
        <f t="shared" si="153"/>
        <v/>
      </c>
      <c r="W1970" s="3" t="e">
        <f t="shared" si="154"/>
        <v>#NUM!</v>
      </c>
      <c r="X1970" s="3" t="str">
        <f t="shared" si="155"/>
        <v/>
      </c>
    </row>
    <row r="1971" spans="14:24" ht="14.5" customHeight="1">
      <c r="N1971">
        <v>1968</v>
      </c>
      <c r="O1971" s="4">
        <v>32000</v>
      </c>
      <c r="P1971" s="3" t="s">
        <v>3029</v>
      </c>
      <c r="Q1971" s="3" t="s">
        <v>1970</v>
      </c>
      <c r="R1971" s="3" t="s">
        <v>489</v>
      </c>
      <c r="S1971" s="3" t="s">
        <v>3019</v>
      </c>
      <c r="T1971" s="3" t="str">
        <f t="shared" si="152"/>
        <v>เฉนียงเมืองสุรินทร์สุรินทร์</v>
      </c>
      <c r="U1971" s="3" t="s">
        <v>2626</v>
      </c>
      <c r="V1971" s="3" t="str">
        <f t="shared" si="153"/>
        <v/>
      </c>
      <c r="W1971" s="3" t="e">
        <f t="shared" si="154"/>
        <v>#NUM!</v>
      </c>
      <c r="X1971" s="3" t="str">
        <f t="shared" si="155"/>
        <v/>
      </c>
    </row>
    <row r="1972" spans="14:24" ht="14.5" customHeight="1">
      <c r="N1972">
        <v>1969</v>
      </c>
      <c r="O1972" s="4">
        <v>32000</v>
      </c>
      <c r="P1972" s="3" t="s">
        <v>3030</v>
      </c>
      <c r="Q1972" s="3" t="s">
        <v>1970</v>
      </c>
      <c r="R1972" s="3" t="s">
        <v>489</v>
      </c>
      <c r="S1972" s="3" t="s">
        <v>3019</v>
      </c>
      <c r="T1972" s="3" t="str">
        <f t="shared" si="152"/>
        <v>เทนมีย์เมืองสุรินทร์สุรินทร์</v>
      </c>
      <c r="U1972" s="3" t="s">
        <v>2626</v>
      </c>
      <c r="V1972" s="3" t="str">
        <f t="shared" si="153"/>
        <v/>
      </c>
      <c r="W1972" s="3" t="e">
        <f t="shared" si="154"/>
        <v>#NUM!</v>
      </c>
      <c r="X1972" s="3" t="str">
        <f t="shared" si="155"/>
        <v/>
      </c>
    </row>
    <row r="1973" spans="14:24" ht="14.5" customHeight="1">
      <c r="N1973">
        <v>1970</v>
      </c>
      <c r="O1973" s="4">
        <v>32000</v>
      </c>
      <c r="P1973" s="3" t="s">
        <v>3031</v>
      </c>
      <c r="Q1973" s="3" t="s">
        <v>1970</v>
      </c>
      <c r="R1973" s="3" t="s">
        <v>489</v>
      </c>
      <c r="S1973" s="3" t="s">
        <v>3019</v>
      </c>
      <c r="T1973" s="3" t="str">
        <f t="shared" si="152"/>
        <v>นาบัวเมืองสุรินทร์สุรินทร์</v>
      </c>
      <c r="U1973" s="3" t="s">
        <v>2626</v>
      </c>
      <c r="V1973" s="3" t="str">
        <f t="shared" si="153"/>
        <v/>
      </c>
      <c r="W1973" s="3" t="e">
        <f t="shared" si="154"/>
        <v>#NUM!</v>
      </c>
      <c r="X1973" s="3" t="str">
        <f t="shared" si="155"/>
        <v/>
      </c>
    </row>
    <row r="1974" spans="14:24" ht="14.5" customHeight="1">
      <c r="N1974">
        <v>1971</v>
      </c>
      <c r="O1974" s="4">
        <v>32000</v>
      </c>
      <c r="P1974" s="3" t="s">
        <v>3032</v>
      </c>
      <c r="Q1974" s="3" t="s">
        <v>1970</v>
      </c>
      <c r="R1974" s="3" t="s">
        <v>489</v>
      </c>
      <c r="S1974" s="3" t="s">
        <v>3019</v>
      </c>
      <c r="T1974" s="3" t="str">
        <f t="shared" si="152"/>
        <v>เมืองทีเมืองสุรินทร์สุรินทร์</v>
      </c>
      <c r="U1974" s="3" t="s">
        <v>2626</v>
      </c>
      <c r="V1974" s="3" t="str">
        <f t="shared" si="153"/>
        <v/>
      </c>
      <c r="W1974" s="3" t="e">
        <f t="shared" si="154"/>
        <v>#NUM!</v>
      </c>
      <c r="X1974" s="3" t="str">
        <f t="shared" si="155"/>
        <v/>
      </c>
    </row>
    <row r="1975" spans="14:24" ht="14.5" customHeight="1">
      <c r="N1975">
        <v>1972</v>
      </c>
      <c r="O1975" s="4">
        <v>32000</v>
      </c>
      <c r="P1975" s="3" t="s">
        <v>3033</v>
      </c>
      <c r="Q1975" s="3" t="s">
        <v>1970</v>
      </c>
      <c r="R1975" s="3" t="s">
        <v>489</v>
      </c>
      <c r="S1975" s="3" t="s">
        <v>3019</v>
      </c>
      <c r="T1975" s="3" t="str">
        <f t="shared" si="152"/>
        <v>รามเมืองสุรินทร์สุรินทร์</v>
      </c>
      <c r="U1975" s="3" t="s">
        <v>2626</v>
      </c>
      <c r="V1975" s="3" t="str">
        <f t="shared" si="153"/>
        <v/>
      </c>
      <c r="W1975" s="3" t="e">
        <f t="shared" si="154"/>
        <v>#NUM!</v>
      </c>
      <c r="X1975" s="3" t="str">
        <f t="shared" si="155"/>
        <v/>
      </c>
    </row>
    <row r="1976" spans="14:24" ht="14.5" customHeight="1">
      <c r="N1976">
        <v>1973</v>
      </c>
      <c r="O1976" s="4">
        <v>32000</v>
      </c>
      <c r="P1976" s="3" t="s">
        <v>3034</v>
      </c>
      <c r="Q1976" s="3" t="s">
        <v>1970</v>
      </c>
      <c r="R1976" s="3" t="s">
        <v>489</v>
      </c>
      <c r="S1976" s="3" t="s">
        <v>3019</v>
      </c>
      <c r="T1976" s="3" t="str">
        <f t="shared" si="152"/>
        <v>บุฤาษีเมืองสุรินทร์สุรินทร์</v>
      </c>
      <c r="U1976" s="3" t="s">
        <v>2626</v>
      </c>
      <c r="V1976" s="3" t="str">
        <f t="shared" si="153"/>
        <v/>
      </c>
      <c r="W1976" s="3" t="e">
        <f t="shared" si="154"/>
        <v>#NUM!</v>
      </c>
      <c r="X1976" s="3" t="str">
        <f t="shared" si="155"/>
        <v/>
      </c>
    </row>
    <row r="1977" spans="14:24" ht="14.5" customHeight="1">
      <c r="N1977">
        <v>1974</v>
      </c>
      <c r="O1977" s="4">
        <v>32000</v>
      </c>
      <c r="P1977" s="3" t="s">
        <v>3035</v>
      </c>
      <c r="Q1977" s="3" t="s">
        <v>1970</v>
      </c>
      <c r="R1977" s="3" t="s">
        <v>489</v>
      </c>
      <c r="S1977" s="3" t="s">
        <v>3019</v>
      </c>
      <c r="T1977" s="3" t="str">
        <f t="shared" si="152"/>
        <v>ตระแสงเมืองสุรินทร์สุรินทร์</v>
      </c>
      <c r="U1977" s="3" t="s">
        <v>2626</v>
      </c>
      <c r="V1977" s="3" t="str">
        <f t="shared" si="153"/>
        <v/>
      </c>
      <c r="W1977" s="3" t="e">
        <f t="shared" si="154"/>
        <v>#NUM!</v>
      </c>
      <c r="X1977" s="3" t="str">
        <f t="shared" si="155"/>
        <v/>
      </c>
    </row>
    <row r="1978" spans="14:24" ht="14.5" customHeight="1">
      <c r="N1978">
        <v>1975</v>
      </c>
      <c r="O1978" s="4">
        <v>32000</v>
      </c>
      <c r="P1978" s="3" t="s">
        <v>3036</v>
      </c>
      <c r="Q1978" s="3" t="s">
        <v>1970</v>
      </c>
      <c r="R1978" s="3" t="s">
        <v>489</v>
      </c>
      <c r="S1978" s="3" t="s">
        <v>3019</v>
      </c>
      <c r="T1978" s="3" t="str">
        <f t="shared" si="152"/>
        <v>แสลงพันธ์เมืองสุรินทร์สุรินทร์</v>
      </c>
      <c r="U1978" s="3" t="s">
        <v>2626</v>
      </c>
      <c r="V1978" s="3" t="str">
        <f t="shared" si="153"/>
        <v/>
      </c>
      <c r="W1978" s="3" t="e">
        <f t="shared" si="154"/>
        <v>#NUM!</v>
      </c>
      <c r="X1978" s="3" t="str">
        <f t="shared" si="155"/>
        <v/>
      </c>
    </row>
    <row r="1979" spans="14:24" ht="14.5" customHeight="1">
      <c r="N1979">
        <v>1976</v>
      </c>
      <c r="O1979" s="4">
        <v>32000</v>
      </c>
      <c r="P1979" s="3" t="s">
        <v>3037</v>
      </c>
      <c r="Q1979" s="3" t="s">
        <v>1970</v>
      </c>
      <c r="R1979" s="3" t="s">
        <v>489</v>
      </c>
      <c r="S1979" s="3" t="s">
        <v>3019</v>
      </c>
      <c r="T1979" s="3" t="str">
        <f t="shared" si="152"/>
        <v>กาเกาะเมืองสุรินทร์สุรินทร์</v>
      </c>
      <c r="U1979" s="3" t="s">
        <v>2626</v>
      </c>
      <c r="V1979" s="3" t="str">
        <f t="shared" si="153"/>
        <v/>
      </c>
      <c r="W1979" s="3" t="e">
        <f t="shared" si="154"/>
        <v>#NUM!</v>
      </c>
      <c r="X1979" s="3" t="str">
        <f t="shared" si="155"/>
        <v/>
      </c>
    </row>
    <row r="1980" spans="14:24" ht="14.5" customHeight="1">
      <c r="N1980">
        <v>1977</v>
      </c>
      <c r="O1980" s="4">
        <v>32190</v>
      </c>
      <c r="P1980" s="3" t="s">
        <v>1958</v>
      </c>
      <c r="Q1980" s="3" t="s">
        <v>1958</v>
      </c>
      <c r="R1980" s="3" t="s">
        <v>489</v>
      </c>
      <c r="S1980" s="3" t="s">
        <v>3038</v>
      </c>
      <c r="T1980" s="3" t="str">
        <f t="shared" si="152"/>
        <v>ชุมพลบุรีชุมพลบุรีสุรินทร์</v>
      </c>
      <c r="U1980" s="3" t="s">
        <v>2626</v>
      </c>
      <c r="V1980" s="3" t="str">
        <f t="shared" si="153"/>
        <v/>
      </c>
      <c r="W1980" s="3" t="e">
        <f t="shared" si="154"/>
        <v>#NUM!</v>
      </c>
      <c r="X1980" s="3" t="str">
        <f t="shared" si="155"/>
        <v/>
      </c>
    </row>
    <row r="1981" spans="14:24" ht="14.5" customHeight="1">
      <c r="N1981">
        <v>1978</v>
      </c>
      <c r="O1981" s="4">
        <v>32190</v>
      </c>
      <c r="P1981" s="3" t="s">
        <v>3039</v>
      </c>
      <c r="Q1981" s="3" t="s">
        <v>1958</v>
      </c>
      <c r="R1981" s="3" t="s">
        <v>489</v>
      </c>
      <c r="S1981" s="3" t="s">
        <v>3038</v>
      </c>
      <c r="T1981" s="3" t="str">
        <f t="shared" si="152"/>
        <v>นาหนองไผ่ชุมพลบุรีสุรินทร์</v>
      </c>
      <c r="U1981" s="3" t="s">
        <v>2626</v>
      </c>
      <c r="V1981" s="3" t="str">
        <f t="shared" si="153"/>
        <v/>
      </c>
      <c r="W1981" s="3" t="e">
        <f t="shared" si="154"/>
        <v>#NUM!</v>
      </c>
      <c r="X1981" s="3" t="str">
        <f t="shared" si="155"/>
        <v/>
      </c>
    </row>
    <row r="1982" spans="14:24" ht="14.5" customHeight="1">
      <c r="N1982">
        <v>1979</v>
      </c>
      <c r="O1982" s="4">
        <v>32190</v>
      </c>
      <c r="P1982" s="3" t="s">
        <v>3040</v>
      </c>
      <c r="Q1982" s="3" t="s">
        <v>1958</v>
      </c>
      <c r="R1982" s="3" t="s">
        <v>489</v>
      </c>
      <c r="S1982" s="3" t="s">
        <v>3038</v>
      </c>
      <c r="T1982" s="3" t="str">
        <f t="shared" si="152"/>
        <v>ไพรขลาชุมพลบุรีสุรินทร์</v>
      </c>
      <c r="U1982" s="3" t="s">
        <v>2626</v>
      </c>
      <c r="V1982" s="3" t="str">
        <f t="shared" si="153"/>
        <v/>
      </c>
      <c r="W1982" s="3" t="e">
        <f t="shared" si="154"/>
        <v>#NUM!</v>
      </c>
      <c r="X1982" s="3" t="str">
        <f t="shared" si="155"/>
        <v/>
      </c>
    </row>
    <row r="1983" spans="14:24" ht="14.5" customHeight="1">
      <c r="N1983">
        <v>1980</v>
      </c>
      <c r="O1983" s="4">
        <v>32190</v>
      </c>
      <c r="P1983" s="3" t="s">
        <v>1975</v>
      </c>
      <c r="Q1983" s="3" t="s">
        <v>1958</v>
      </c>
      <c r="R1983" s="3" t="s">
        <v>489</v>
      </c>
      <c r="S1983" s="3" t="s">
        <v>3038</v>
      </c>
      <c r="T1983" s="3" t="str">
        <f t="shared" si="152"/>
        <v>ศรีณรงค์ชุมพลบุรีสุรินทร์</v>
      </c>
      <c r="U1983" s="3" t="s">
        <v>2626</v>
      </c>
      <c r="V1983" s="3" t="str">
        <f t="shared" si="153"/>
        <v/>
      </c>
      <c r="W1983" s="3" t="e">
        <f t="shared" si="154"/>
        <v>#NUM!</v>
      </c>
      <c r="X1983" s="3" t="str">
        <f t="shared" si="155"/>
        <v/>
      </c>
    </row>
    <row r="1984" spans="14:24" ht="14.5" customHeight="1">
      <c r="N1984">
        <v>1981</v>
      </c>
      <c r="O1984" s="4">
        <v>32190</v>
      </c>
      <c r="P1984" s="3" t="s">
        <v>3041</v>
      </c>
      <c r="Q1984" s="3" t="s">
        <v>1958</v>
      </c>
      <c r="R1984" s="3" t="s">
        <v>489</v>
      </c>
      <c r="S1984" s="3" t="s">
        <v>3038</v>
      </c>
      <c r="T1984" s="3" t="str">
        <f t="shared" si="152"/>
        <v>ยะวึกชุมพลบุรีสุรินทร์</v>
      </c>
      <c r="U1984" s="3" t="s">
        <v>2626</v>
      </c>
      <c r="V1984" s="3" t="str">
        <f t="shared" si="153"/>
        <v/>
      </c>
      <c r="W1984" s="3" t="e">
        <f t="shared" si="154"/>
        <v>#NUM!</v>
      </c>
      <c r="X1984" s="3" t="str">
        <f t="shared" si="155"/>
        <v/>
      </c>
    </row>
    <row r="1985" spans="14:24" ht="14.5" customHeight="1">
      <c r="N1985">
        <v>1982</v>
      </c>
      <c r="O1985" s="4">
        <v>32190</v>
      </c>
      <c r="P1985" s="3" t="s">
        <v>3042</v>
      </c>
      <c r="Q1985" s="3" t="s">
        <v>1958</v>
      </c>
      <c r="R1985" s="3" t="s">
        <v>489</v>
      </c>
      <c r="S1985" s="3" t="s">
        <v>3038</v>
      </c>
      <c r="T1985" s="3" t="str">
        <f t="shared" si="152"/>
        <v>เมืองบัวชุมพลบุรีสุรินทร์</v>
      </c>
      <c r="U1985" s="3" t="s">
        <v>2626</v>
      </c>
      <c r="V1985" s="3" t="str">
        <f t="shared" si="153"/>
        <v/>
      </c>
      <c r="W1985" s="3" t="e">
        <f t="shared" si="154"/>
        <v>#NUM!</v>
      </c>
      <c r="X1985" s="3" t="str">
        <f t="shared" si="155"/>
        <v/>
      </c>
    </row>
    <row r="1986" spans="14:24" ht="14.5" customHeight="1">
      <c r="N1986">
        <v>1983</v>
      </c>
      <c r="O1986" s="4">
        <v>32190</v>
      </c>
      <c r="P1986" s="3" t="s">
        <v>3043</v>
      </c>
      <c r="Q1986" s="3" t="s">
        <v>1958</v>
      </c>
      <c r="R1986" s="3" t="s">
        <v>489</v>
      </c>
      <c r="S1986" s="3" t="s">
        <v>3038</v>
      </c>
      <c r="T1986" s="3" t="str">
        <f t="shared" si="152"/>
        <v>สระขุดชุมพลบุรีสุรินทร์</v>
      </c>
      <c r="U1986" s="3" t="s">
        <v>2626</v>
      </c>
      <c r="V1986" s="3" t="str">
        <f t="shared" si="153"/>
        <v/>
      </c>
      <c r="W1986" s="3" t="e">
        <f t="shared" si="154"/>
        <v>#NUM!</v>
      </c>
      <c r="X1986" s="3" t="str">
        <f t="shared" si="155"/>
        <v/>
      </c>
    </row>
    <row r="1987" spans="14:24" ht="14.5" customHeight="1">
      <c r="N1987">
        <v>1984</v>
      </c>
      <c r="O1987" s="4">
        <v>32190</v>
      </c>
      <c r="P1987" s="3" t="s">
        <v>3044</v>
      </c>
      <c r="Q1987" s="3" t="s">
        <v>1958</v>
      </c>
      <c r="R1987" s="3" t="s">
        <v>489</v>
      </c>
      <c r="S1987" s="3" t="s">
        <v>3038</v>
      </c>
      <c r="T1987" s="3" t="str">
        <f t="shared" si="152"/>
        <v>กระเบื้องชุมพลบุรีสุรินทร์</v>
      </c>
      <c r="U1987" s="3" t="s">
        <v>2626</v>
      </c>
      <c r="V1987" s="3" t="str">
        <f t="shared" si="153"/>
        <v/>
      </c>
      <c r="W1987" s="3" t="e">
        <f t="shared" si="154"/>
        <v>#NUM!</v>
      </c>
      <c r="X1987" s="3" t="str">
        <f t="shared" si="155"/>
        <v/>
      </c>
    </row>
    <row r="1988" spans="14:24" ht="14.5" customHeight="1">
      <c r="N1988">
        <v>1985</v>
      </c>
      <c r="O1988" s="4">
        <v>32190</v>
      </c>
      <c r="P1988" s="3" t="s">
        <v>609</v>
      </c>
      <c r="Q1988" s="3" t="s">
        <v>1958</v>
      </c>
      <c r="R1988" s="3" t="s">
        <v>489</v>
      </c>
      <c r="S1988" s="3" t="s">
        <v>3038</v>
      </c>
      <c r="T1988" s="3" t="str">
        <f t="shared" si="152"/>
        <v>หนองเรือชุมพลบุรีสุรินทร์</v>
      </c>
      <c r="U1988" s="3" t="s">
        <v>2626</v>
      </c>
      <c r="V1988" s="3" t="str">
        <f t="shared" si="153"/>
        <v/>
      </c>
      <c r="W1988" s="3" t="e">
        <f t="shared" si="154"/>
        <v>#NUM!</v>
      </c>
      <c r="X1988" s="3" t="str">
        <f t="shared" si="155"/>
        <v/>
      </c>
    </row>
    <row r="1989" spans="14:24" ht="14.5" customHeight="1">
      <c r="N1989">
        <v>1986</v>
      </c>
      <c r="O1989" s="4">
        <v>32120</v>
      </c>
      <c r="P1989" s="3" t="s">
        <v>1960</v>
      </c>
      <c r="Q1989" s="3" t="s">
        <v>1960</v>
      </c>
      <c r="R1989" s="3" t="s">
        <v>489</v>
      </c>
      <c r="S1989" s="3" t="s">
        <v>3045</v>
      </c>
      <c r="T1989" s="3" t="str">
        <f t="shared" ref="T1989:T2052" si="156">P1989&amp;Q1989&amp;R1989</f>
        <v>ท่าตูมท่าตูมสุรินทร์</v>
      </c>
      <c r="U1989" s="3" t="s">
        <v>2626</v>
      </c>
      <c r="V1989" s="3" t="str">
        <f t="shared" ref="V1989:V2052" si="157">IF($V$1=$S1989,$N1989,"")</f>
        <v/>
      </c>
      <c r="W1989" s="3" t="e">
        <f t="shared" ref="W1989:W2052" si="158">SMALL($V$4:$V$7439,N1989)</f>
        <v>#NUM!</v>
      </c>
      <c r="X1989" s="3" t="str">
        <f t="shared" ref="X1989:X2052" si="159">IFERROR(INDEX($P$4:$P$7439,$W1989,1),"")</f>
        <v/>
      </c>
    </row>
    <row r="1990" spans="14:24" ht="14.5" customHeight="1">
      <c r="N1990">
        <v>1987</v>
      </c>
      <c r="O1990" s="4">
        <v>32120</v>
      </c>
      <c r="P1990" s="3" t="s">
        <v>3046</v>
      </c>
      <c r="Q1990" s="3" t="s">
        <v>1960</v>
      </c>
      <c r="R1990" s="3" t="s">
        <v>489</v>
      </c>
      <c r="S1990" s="3" t="s">
        <v>3045</v>
      </c>
      <c r="T1990" s="3" t="str">
        <f t="shared" si="156"/>
        <v>กระโพท่าตูมสุรินทร์</v>
      </c>
      <c r="U1990" s="3" t="s">
        <v>2626</v>
      </c>
      <c r="V1990" s="3" t="str">
        <f t="shared" si="157"/>
        <v/>
      </c>
      <c r="W1990" s="3" t="e">
        <f t="shared" si="158"/>
        <v>#NUM!</v>
      </c>
      <c r="X1990" s="3" t="str">
        <f t="shared" si="159"/>
        <v/>
      </c>
    </row>
    <row r="1991" spans="14:24" ht="14.5" customHeight="1">
      <c r="N1991">
        <v>1988</v>
      </c>
      <c r="O1991" s="4">
        <v>32120</v>
      </c>
      <c r="P1991" s="3" t="s">
        <v>3047</v>
      </c>
      <c r="Q1991" s="3" t="s">
        <v>1960</v>
      </c>
      <c r="R1991" s="3" t="s">
        <v>489</v>
      </c>
      <c r="S1991" s="3" t="s">
        <v>3045</v>
      </c>
      <c r="T1991" s="3" t="str">
        <f t="shared" si="156"/>
        <v>พรมเทพท่าตูมสุรินทร์</v>
      </c>
      <c r="U1991" s="3" t="s">
        <v>2626</v>
      </c>
      <c r="V1991" s="3" t="str">
        <f t="shared" si="157"/>
        <v/>
      </c>
      <c r="W1991" s="3" t="e">
        <f t="shared" si="158"/>
        <v>#NUM!</v>
      </c>
      <c r="X1991" s="3" t="str">
        <f t="shared" si="159"/>
        <v/>
      </c>
    </row>
    <row r="1992" spans="14:24" ht="14.5" customHeight="1">
      <c r="N1992">
        <v>1989</v>
      </c>
      <c r="O1992" s="4">
        <v>32120</v>
      </c>
      <c r="P1992" s="3" t="s">
        <v>3048</v>
      </c>
      <c r="Q1992" s="3" t="s">
        <v>1960</v>
      </c>
      <c r="R1992" s="3" t="s">
        <v>489</v>
      </c>
      <c r="S1992" s="3" t="s">
        <v>3045</v>
      </c>
      <c r="T1992" s="3" t="str">
        <f t="shared" si="156"/>
        <v>โพนครกท่าตูมสุรินทร์</v>
      </c>
      <c r="U1992" s="3" t="s">
        <v>2626</v>
      </c>
      <c r="V1992" s="3" t="str">
        <f t="shared" si="157"/>
        <v/>
      </c>
      <c r="W1992" s="3" t="e">
        <f t="shared" si="158"/>
        <v>#NUM!</v>
      </c>
      <c r="X1992" s="3" t="str">
        <f t="shared" si="159"/>
        <v/>
      </c>
    </row>
    <row r="1993" spans="14:24" ht="14.5" customHeight="1">
      <c r="N1993">
        <v>1990</v>
      </c>
      <c r="O1993" s="4">
        <v>32120</v>
      </c>
      <c r="P1993" s="3" t="s">
        <v>2962</v>
      </c>
      <c r="Q1993" s="3" t="s">
        <v>1960</v>
      </c>
      <c r="R1993" s="3" t="s">
        <v>489</v>
      </c>
      <c r="S1993" s="3" t="s">
        <v>3045</v>
      </c>
      <c r="T1993" s="3" t="str">
        <f t="shared" si="156"/>
        <v>เมืองแกท่าตูมสุรินทร์</v>
      </c>
      <c r="U1993" s="3" t="s">
        <v>2626</v>
      </c>
      <c r="V1993" s="3" t="str">
        <f t="shared" si="157"/>
        <v/>
      </c>
      <c r="W1993" s="3" t="e">
        <f t="shared" si="158"/>
        <v>#NUM!</v>
      </c>
      <c r="X1993" s="3" t="str">
        <f t="shared" si="159"/>
        <v/>
      </c>
    </row>
    <row r="1994" spans="14:24" ht="14.5" customHeight="1">
      <c r="N1994">
        <v>1991</v>
      </c>
      <c r="O1994" s="4">
        <v>32120</v>
      </c>
      <c r="P1994" s="3" t="s">
        <v>3049</v>
      </c>
      <c r="Q1994" s="3" t="s">
        <v>1960</v>
      </c>
      <c r="R1994" s="3" t="s">
        <v>489</v>
      </c>
      <c r="S1994" s="3" t="s">
        <v>3045</v>
      </c>
      <c r="T1994" s="3" t="str">
        <f t="shared" si="156"/>
        <v>บะท่าตูมสุรินทร์</v>
      </c>
      <c r="U1994" s="3" t="s">
        <v>2626</v>
      </c>
      <c r="V1994" s="3" t="str">
        <f t="shared" si="157"/>
        <v/>
      </c>
      <c r="W1994" s="3" t="e">
        <f t="shared" si="158"/>
        <v>#NUM!</v>
      </c>
      <c r="X1994" s="3" t="str">
        <f t="shared" si="159"/>
        <v/>
      </c>
    </row>
    <row r="1995" spans="14:24" ht="14.5" customHeight="1">
      <c r="N1995">
        <v>1992</v>
      </c>
      <c r="O1995" s="4">
        <v>32120</v>
      </c>
      <c r="P1995" s="3" t="s">
        <v>1081</v>
      </c>
      <c r="Q1995" s="3" t="s">
        <v>1960</v>
      </c>
      <c r="R1995" s="3" t="s">
        <v>489</v>
      </c>
      <c r="S1995" s="3" t="s">
        <v>3045</v>
      </c>
      <c r="T1995" s="3" t="str">
        <f t="shared" si="156"/>
        <v>หนองบัวท่าตูมสุรินทร์</v>
      </c>
      <c r="U1995" s="3" t="s">
        <v>2626</v>
      </c>
      <c r="V1995" s="3" t="str">
        <f t="shared" si="157"/>
        <v/>
      </c>
      <c r="W1995" s="3" t="e">
        <f t="shared" si="158"/>
        <v>#NUM!</v>
      </c>
      <c r="X1995" s="3" t="str">
        <f t="shared" si="159"/>
        <v/>
      </c>
    </row>
    <row r="1996" spans="14:24" ht="14.5" customHeight="1">
      <c r="N1996">
        <v>1993</v>
      </c>
      <c r="O1996" s="4">
        <v>32120</v>
      </c>
      <c r="P1996" s="3" t="s">
        <v>3050</v>
      </c>
      <c r="Q1996" s="3" t="s">
        <v>1960</v>
      </c>
      <c r="R1996" s="3" t="s">
        <v>489</v>
      </c>
      <c r="S1996" s="3" t="s">
        <v>3045</v>
      </c>
      <c r="T1996" s="3" t="str">
        <f t="shared" si="156"/>
        <v>บัวโคกท่าตูมสุรินทร์</v>
      </c>
      <c r="U1996" s="3" t="s">
        <v>2626</v>
      </c>
      <c r="V1996" s="3" t="str">
        <f t="shared" si="157"/>
        <v/>
      </c>
      <c r="W1996" s="3" t="e">
        <f t="shared" si="158"/>
        <v>#NUM!</v>
      </c>
      <c r="X1996" s="3" t="str">
        <f t="shared" si="159"/>
        <v/>
      </c>
    </row>
    <row r="1997" spans="14:24" ht="14.5" customHeight="1">
      <c r="N1997">
        <v>1994</v>
      </c>
      <c r="O1997" s="4">
        <v>32120</v>
      </c>
      <c r="P1997" s="3" t="s">
        <v>3051</v>
      </c>
      <c r="Q1997" s="3" t="s">
        <v>1960</v>
      </c>
      <c r="R1997" s="3" t="s">
        <v>489</v>
      </c>
      <c r="S1997" s="3" t="s">
        <v>3045</v>
      </c>
      <c r="T1997" s="3" t="str">
        <f t="shared" si="156"/>
        <v>หนองเมธีท่าตูมสุรินทร์</v>
      </c>
      <c r="U1997" s="3" t="s">
        <v>2626</v>
      </c>
      <c r="V1997" s="3" t="str">
        <f t="shared" si="157"/>
        <v/>
      </c>
      <c r="W1997" s="3" t="e">
        <f t="shared" si="158"/>
        <v>#NUM!</v>
      </c>
      <c r="X1997" s="3" t="str">
        <f t="shared" si="159"/>
        <v/>
      </c>
    </row>
    <row r="1998" spans="14:24" ht="14.5" customHeight="1">
      <c r="N1998">
        <v>1995</v>
      </c>
      <c r="O1998" s="4">
        <v>32120</v>
      </c>
      <c r="P1998" s="3" t="s">
        <v>3052</v>
      </c>
      <c r="Q1998" s="3" t="s">
        <v>1960</v>
      </c>
      <c r="R1998" s="3" t="s">
        <v>489</v>
      </c>
      <c r="S1998" s="3" t="s">
        <v>3045</v>
      </c>
      <c r="T1998" s="3" t="str">
        <f t="shared" si="156"/>
        <v>ทุ่งกุลาท่าตูมสุรินทร์</v>
      </c>
      <c r="U1998" s="3" t="s">
        <v>2626</v>
      </c>
      <c r="V1998" s="3" t="str">
        <f t="shared" si="157"/>
        <v/>
      </c>
      <c r="W1998" s="3" t="e">
        <f t="shared" si="158"/>
        <v>#NUM!</v>
      </c>
      <c r="X1998" s="3" t="str">
        <f t="shared" si="159"/>
        <v/>
      </c>
    </row>
    <row r="1999" spans="14:24" ht="14.5" customHeight="1">
      <c r="N1999">
        <v>1996</v>
      </c>
      <c r="O1999" s="4">
        <v>32180</v>
      </c>
      <c r="P1999" s="3" t="s">
        <v>1956</v>
      </c>
      <c r="Q1999" s="3" t="s">
        <v>1956</v>
      </c>
      <c r="R1999" s="3" t="s">
        <v>489</v>
      </c>
      <c r="S1999" s="3" t="s">
        <v>3053</v>
      </c>
      <c r="T1999" s="3" t="str">
        <f t="shared" si="156"/>
        <v>จอมพระจอมพระสุรินทร์</v>
      </c>
      <c r="U1999" s="3" t="s">
        <v>2626</v>
      </c>
      <c r="V1999" s="3" t="str">
        <f t="shared" si="157"/>
        <v/>
      </c>
      <c r="W1999" s="3" t="e">
        <f t="shared" si="158"/>
        <v>#NUM!</v>
      </c>
      <c r="X1999" s="3" t="str">
        <f t="shared" si="159"/>
        <v/>
      </c>
    </row>
    <row r="2000" spans="14:24" ht="14.5" customHeight="1">
      <c r="N2000">
        <v>1997</v>
      </c>
      <c r="O2000" s="4">
        <v>32180</v>
      </c>
      <c r="P2000" s="3" t="s">
        <v>3054</v>
      </c>
      <c r="Q2000" s="3" t="s">
        <v>1956</v>
      </c>
      <c r="R2000" s="3" t="s">
        <v>489</v>
      </c>
      <c r="S2000" s="3" t="s">
        <v>3053</v>
      </c>
      <c r="T2000" s="3" t="str">
        <f t="shared" si="156"/>
        <v>เมืองลีงจอมพระสุรินทร์</v>
      </c>
      <c r="U2000" s="3" t="s">
        <v>2626</v>
      </c>
      <c r="V2000" s="3" t="str">
        <f t="shared" si="157"/>
        <v/>
      </c>
      <c r="W2000" s="3" t="e">
        <f t="shared" si="158"/>
        <v>#NUM!</v>
      </c>
      <c r="X2000" s="3" t="str">
        <f t="shared" si="159"/>
        <v/>
      </c>
    </row>
    <row r="2001" spans="14:24" ht="14.5" customHeight="1">
      <c r="N2001">
        <v>1998</v>
      </c>
      <c r="O2001" s="4">
        <v>32180</v>
      </c>
      <c r="P2001" s="3" t="s">
        <v>3055</v>
      </c>
      <c r="Q2001" s="3" t="s">
        <v>1956</v>
      </c>
      <c r="R2001" s="3" t="s">
        <v>489</v>
      </c>
      <c r="S2001" s="3" t="s">
        <v>3053</v>
      </c>
      <c r="T2001" s="3" t="str">
        <f t="shared" si="156"/>
        <v>กระหาดจอมพระสุรินทร์</v>
      </c>
      <c r="U2001" s="3" t="s">
        <v>2626</v>
      </c>
      <c r="V2001" s="3" t="str">
        <f t="shared" si="157"/>
        <v/>
      </c>
      <c r="W2001" s="3" t="e">
        <f t="shared" si="158"/>
        <v>#NUM!</v>
      </c>
      <c r="X2001" s="3" t="str">
        <f t="shared" si="159"/>
        <v/>
      </c>
    </row>
    <row r="2002" spans="14:24" ht="14.5" customHeight="1">
      <c r="N2002">
        <v>1999</v>
      </c>
      <c r="O2002" s="4">
        <v>32180</v>
      </c>
      <c r="P2002" s="3" t="s">
        <v>3056</v>
      </c>
      <c r="Q2002" s="3" t="s">
        <v>1956</v>
      </c>
      <c r="R2002" s="3" t="s">
        <v>489</v>
      </c>
      <c r="S2002" s="3" t="s">
        <v>3053</v>
      </c>
      <c r="T2002" s="3" t="str">
        <f t="shared" si="156"/>
        <v>บุแกรงจอมพระสุรินทร์</v>
      </c>
      <c r="U2002" s="3" t="s">
        <v>2626</v>
      </c>
      <c r="V2002" s="3" t="str">
        <f t="shared" si="157"/>
        <v/>
      </c>
      <c r="W2002" s="3" t="e">
        <f t="shared" si="158"/>
        <v>#NUM!</v>
      </c>
      <c r="X2002" s="3" t="str">
        <f t="shared" si="159"/>
        <v/>
      </c>
    </row>
    <row r="2003" spans="14:24" ht="14.5" customHeight="1">
      <c r="N2003">
        <v>2000</v>
      </c>
      <c r="O2003" s="4">
        <v>32180</v>
      </c>
      <c r="P2003" s="3" t="s">
        <v>3057</v>
      </c>
      <c r="Q2003" s="3" t="s">
        <v>1956</v>
      </c>
      <c r="R2003" s="3" t="s">
        <v>489</v>
      </c>
      <c r="S2003" s="3" t="s">
        <v>3053</v>
      </c>
      <c r="T2003" s="3" t="str">
        <f t="shared" si="156"/>
        <v>หนองสนิทจอมพระสุรินทร์</v>
      </c>
      <c r="U2003" s="3" t="s">
        <v>2626</v>
      </c>
      <c r="V2003" s="3" t="str">
        <f t="shared" si="157"/>
        <v/>
      </c>
      <c r="W2003" s="3" t="e">
        <f t="shared" si="158"/>
        <v>#NUM!</v>
      </c>
      <c r="X2003" s="3" t="str">
        <f t="shared" si="159"/>
        <v/>
      </c>
    </row>
    <row r="2004" spans="14:24" ht="14.5" customHeight="1">
      <c r="N2004">
        <v>2001</v>
      </c>
      <c r="O2004" s="4">
        <v>32180</v>
      </c>
      <c r="P2004" s="3" t="s">
        <v>2051</v>
      </c>
      <c r="Q2004" s="3" t="s">
        <v>1956</v>
      </c>
      <c r="R2004" s="3" t="s">
        <v>489</v>
      </c>
      <c r="S2004" s="3" t="s">
        <v>3053</v>
      </c>
      <c r="T2004" s="3" t="str">
        <f t="shared" si="156"/>
        <v>บ้านผือจอมพระสุรินทร์</v>
      </c>
      <c r="U2004" s="3" t="s">
        <v>2626</v>
      </c>
      <c r="V2004" s="3" t="str">
        <f t="shared" si="157"/>
        <v/>
      </c>
      <c r="W2004" s="3" t="e">
        <f t="shared" si="158"/>
        <v>#NUM!</v>
      </c>
      <c r="X2004" s="3" t="str">
        <f t="shared" si="159"/>
        <v/>
      </c>
    </row>
    <row r="2005" spans="14:24" ht="14.5" customHeight="1">
      <c r="N2005">
        <v>2002</v>
      </c>
      <c r="O2005" s="4">
        <v>32180</v>
      </c>
      <c r="P2005" s="3" t="s">
        <v>3058</v>
      </c>
      <c r="Q2005" s="3" t="s">
        <v>1956</v>
      </c>
      <c r="R2005" s="3" t="s">
        <v>489</v>
      </c>
      <c r="S2005" s="3" t="s">
        <v>3053</v>
      </c>
      <c r="T2005" s="3" t="str">
        <f t="shared" si="156"/>
        <v>ลุ่มระวีจอมพระสุรินทร์</v>
      </c>
      <c r="U2005" s="3" t="s">
        <v>2626</v>
      </c>
      <c r="V2005" s="3" t="str">
        <f t="shared" si="157"/>
        <v/>
      </c>
      <c r="W2005" s="3" t="e">
        <f t="shared" si="158"/>
        <v>#NUM!</v>
      </c>
      <c r="X2005" s="3" t="str">
        <f t="shared" si="159"/>
        <v/>
      </c>
    </row>
    <row r="2006" spans="14:24" ht="14.5" customHeight="1">
      <c r="N2006">
        <v>2003</v>
      </c>
      <c r="O2006" s="4">
        <v>32180</v>
      </c>
      <c r="P2006" s="3" t="s">
        <v>1059</v>
      </c>
      <c r="Q2006" s="3" t="s">
        <v>1956</v>
      </c>
      <c r="R2006" s="3" t="s">
        <v>489</v>
      </c>
      <c r="S2006" s="3" t="s">
        <v>3053</v>
      </c>
      <c r="T2006" s="3" t="str">
        <f t="shared" si="156"/>
        <v>ชุมแสงจอมพระสุรินทร์</v>
      </c>
      <c r="U2006" s="3" t="s">
        <v>2626</v>
      </c>
      <c r="V2006" s="3" t="str">
        <f t="shared" si="157"/>
        <v/>
      </c>
      <c r="W2006" s="3" t="e">
        <f t="shared" si="158"/>
        <v>#NUM!</v>
      </c>
      <c r="X2006" s="3" t="str">
        <f t="shared" si="159"/>
        <v/>
      </c>
    </row>
    <row r="2007" spans="14:24" ht="14.5" customHeight="1">
      <c r="N2007">
        <v>2004</v>
      </c>
      <c r="O2007" s="4">
        <v>32180</v>
      </c>
      <c r="P2007" s="3" t="s">
        <v>3059</v>
      </c>
      <c r="Q2007" s="3" t="s">
        <v>1956</v>
      </c>
      <c r="R2007" s="3" t="s">
        <v>489</v>
      </c>
      <c r="S2007" s="3" t="s">
        <v>3053</v>
      </c>
      <c r="T2007" s="3" t="str">
        <f t="shared" si="156"/>
        <v>เป็นสุขจอมพระสุรินทร์</v>
      </c>
      <c r="U2007" s="3" t="s">
        <v>2626</v>
      </c>
      <c r="V2007" s="3" t="str">
        <f t="shared" si="157"/>
        <v/>
      </c>
      <c r="W2007" s="3" t="e">
        <f t="shared" si="158"/>
        <v>#NUM!</v>
      </c>
      <c r="X2007" s="3" t="str">
        <f t="shared" si="159"/>
        <v/>
      </c>
    </row>
    <row r="2008" spans="14:24" ht="14.5" customHeight="1">
      <c r="N2008">
        <v>2005</v>
      </c>
      <c r="O2008" s="4">
        <v>32140</v>
      </c>
      <c r="P2008" s="3" t="s">
        <v>3060</v>
      </c>
      <c r="Q2008" s="3" t="s">
        <v>1966</v>
      </c>
      <c r="R2008" s="3" t="s">
        <v>489</v>
      </c>
      <c r="S2008" s="3" t="s">
        <v>3061</v>
      </c>
      <c r="T2008" s="3" t="str">
        <f t="shared" si="156"/>
        <v>กังแอนปราสาทสุรินทร์</v>
      </c>
      <c r="U2008" s="3" t="s">
        <v>2626</v>
      </c>
      <c r="V2008" s="3" t="str">
        <f t="shared" si="157"/>
        <v/>
      </c>
      <c r="W2008" s="3" t="e">
        <f t="shared" si="158"/>
        <v>#NUM!</v>
      </c>
      <c r="X2008" s="3" t="str">
        <f t="shared" si="159"/>
        <v/>
      </c>
    </row>
    <row r="2009" spans="14:24" ht="14.5" customHeight="1">
      <c r="N2009">
        <v>2006</v>
      </c>
      <c r="O2009" s="4">
        <v>32140</v>
      </c>
      <c r="P2009" s="3" t="s">
        <v>3062</v>
      </c>
      <c r="Q2009" s="3" t="s">
        <v>1966</v>
      </c>
      <c r="R2009" s="3" t="s">
        <v>489</v>
      </c>
      <c r="S2009" s="3" t="s">
        <v>3061</v>
      </c>
      <c r="T2009" s="3" t="str">
        <f t="shared" si="156"/>
        <v>ทมอปราสาทสุรินทร์</v>
      </c>
      <c r="U2009" s="3" t="s">
        <v>2626</v>
      </c>
      <c r="V2009" s="3" t="str">
        <f t="shared" si="157"/>
        <v/>
      </c>
      <c r="W2009" s="3" t="e">
        <f t="shared" si="158"/>
        <v>#NUM!</v>
      </c>
      <c r="X2009" s="3" t="str">
        <f t="shared" si="159"/>
        <v/>
      </c>
    </row>
    <row r="2010" spans="14:24" ht="14.5" customHeight="1">
      <c r="N2010">
        <v>2007</v>
      </c>
      <c r="O2010" s="4">
        <v>32140</v>
      </c>
      <c r="P2010" s="3" t="s">
        <v>2860</v>
      </c>
      <c r="Q2010" s="3" t="s">
        <v>1966</v>
      </c>
      <c r="R2010" s="3" t="s">
        <v>489</v>
      </c>
      <c r="S2010" s="3" t="s">
        <v>3061</v>
      </c>
      <c r="T2010" s="3" t="str">
        <f t="shared" si="156"/>
        <v>ไพลปราสาทสุรินทร์</v>
      </c>
      <c r="U2010" s="3" t="s">
        <v>2626</v>
      </c>
      <c r="V2010" s="3" t="str">
        <f t="shared" si="157"/>
        <v/>
      </c>
      <c r="W2010" s="3" t="e">
        <f t="shared" si="158"/>
        <v>#NUM!</v>
      </c>
      <c r="X2010" s="3" t="str">
        <f t="shared" si="159"/>
        <v/>
      </c>
    </row>
    <row r="2011" spans="14:24" ht="14.5" customHeight="1">
      <c r="N2011">
        <v>2008</v>
      </c>
      <c r="O2011" s="4">
        <v>32140</v>
      </c>
      <c r="P2011" s="3" t="s">
        <v>3063</v>
      </c>
      <c r="Q2011" s="3" t="s">
        <v>1966</v>
      </c>
      <c r="R2011" s="3" t="s">
        <v>489</v>
      </c>
      <c r="S2011" s="3" t="s">
        <v>3061</v>
      </c>
      <c r="T2011" s="3" t="str">
        <f t="shared" si="156"/>
        <v>ปรือปราสาทสุรินทร์</v>
      </c>
      <c r="U2011" s="3" t="s">
        <v>2626</v>
      </c>
      <c r="V2011" s="3" t="str">
        <f t="shared" si="157"/>
        <v/>
      </c>
      <c r="W2011" s="3" t="e">
        <f t="shared" si="158"/>
        <v>#NUM!</v>
      </c>
      <c r="X2011" s="3" t="str">
        <f t="shared" si="159"/>
        <v/>
      </c>
    </row>
    <row r="2012" spans="14:24" ht="14.5" customHeight="1">
      <c r="N2012">
        <v>2009</v>
      </c>
      <c r="O2012" s="4">
        <v>32140</v>
      </c>
      <c r="P2012" s="3" t="s">
        <v>3064</v>
      </c>
      <c r="Q2012" s="3" t="s">
        <v>1966</v>
      </c>
      <c r="R2012" s="3" t="s">
        <v>489</v>
      </c>
      <c r="S2012" s="3" t="s">
        <v>3061</v>
      </c>
      <c r="T2012" s="3" t="str">
        <f t="shared" si="156"/>
        <v>ทุ่งมนปราสาทสุรินทร์</v>
      </c>
      <c r="U2012" s="3" t="s">
        <v>2626</v>
      </c>
      <c r="V2012" s="3" t="str">
        <f t="shared" si="157"/>
        <v/>
      </c>
      <c r="W2012" s="3" t="e">
        <f t="shared" si="158"/>
        <v>#NUM!</v>
      </c>
      <c r="X2012" s="3" t="str">
        <f t="shared" si="159"/>
        <v/>
      </c>
    </row>
    <row r="2013" spans="14:24" ht="14.5" customHeight="1">
      <c r="N2013">
        <v>2010</v>
      </c>
      <c r="O2013" s="4">
        <v>32140</v>
      </c>
      <c r="P2013" s="3" t="s">
        <v>3065</v>
      </c>
      <c r="Q2013" s="3" t="s">
        <v>1966</v>
      </c>
      <c r="R2013" s="3" t="s">
        <v>489</v>
      </c>
      <c r="S2013" s="3" t="s">
        <v>3061</v>
      </c>
      <c r="T2013" s="3" t="str">
        <f t="shared" si="156"/>
        <v>ตาเบาปราสาทสุรินทร์</v>
      </c>
      <c r="U2013" s="3" t="s">
        <v>2626</v>
      </c>
      <c r="V2013" s="3" t="str">
        <f t="shared" si="157"/>
        <v/>
      </c>
      <c r="W2013" s="3" t="e">
        <f t="shared" si="158"/>
        <v>#NUM!</v>
      </c>
      <c r="X2013" s="3" t="str">
        <f t="shared" si="159"/>
        <v/>
      </c>
    </row>
    <row r="2014" spans="14:24" ht="14.5" customHeight="1">
      <c r="N2014">
        <v>2011</v>
      </c>
      <c r="O2014" s="4">
        <v>32140</v>
      </c>
      <c r="P2014" s="3" t="s">
        <v>678</v>
      </c>
      <c r="Q2014" s="3" t="s">
        <v>1966</v>
      </c>
      <c r="R2014" s="3" t="s">
        <v>489</v>
      </c>
      <c r="S2014" s="3" t="s">
        <v>3061</v>
      </c>
      <c r="T2014" s="3" t="str">
        <f t="shared" si="156"/>
        <v>หนองใหญ่ปราสาทสุรินทร์</v>
      </c>
      <c r="U2014" s="3" t="s">
        <v>2626</v>
      </c>
      <c r="V2014" s="3" t="str">
        <f t="shared" si="157"/>
        <v/>
      </c>
      <c r="W2014" s="3" t="e">
        <f t="shared" si="158"/>
        <v>#NUM!</v>
      </c>
      <c r="X2014" s="3" t="str">
        <f t="shared" si="159"/>
        <v/>
      </c>
    </row>
    <row r="2015" spans="14:24" ht="14.5" customHeight="1">
      <c r="N2015">
        <v>2012</v>
      </c>
      <c r="O2015" s="4">
        <v>32140</v>
      </c>
      <c r="P2015" s="3" t="s">
        <v>3066</v>
      </c>
      <c r="Q2015" s="3" t="s">
        <v>1966</v>
      </c>
      <c r="R2015" s="3" t="s">
        <v>489</v>
      </c>
      <c r="S2015" s="3" t="s">
        <v>3061</v>
      </c>
      <c r="T2015" s="3" t="str">
        <f t="shared" si="156"/>
        <v>โคกยางปราสาทสุรินทร์</v>
      </c>
      <c r="U2015" s="3" t="s">
        <v>2626</v>
      </c>
      <c r="V2015" s="3" t="str">
        <f t="shared" si="157"/>
        <v/>
      </c>
      <c r="W2015" s="3" t="e">
        <f t="shared" si="158"/>
        <v>#NUM!</v>
      </c>
      <c r="X2015" s="3" t="str">
        <f t="shared" si="159"/>
        <v/>
      </c>
    </row>
    <row r="2016" spans="14:24" ht="14.5" customHeight="1">
      <c r="N2016">
        <v>2013</v>
      </c>
      <c r="O2016" s="4">
        <v>32140</v>
      </c>
      <c r="P2016" s="3" t="s">
        <v>2094</v>
      </c>
      <c r="Q2016" s="3" t="s">
        <v>1966</v>
      </c>
      <c r="R2016" s="3" t="s">
        <v>489</v>
      </c>
      <c r="S2016" s="3" t="s">
        <v>3061</v>
      </c>
      <c r="T2016" s="3" t="str">
        <f t="shared" si="156"/>
        <v>โคกสะอาดปราสาทสุรินทร์</v>
      </c>
      <c r="U2016" s="3" t="s">
        <v>2626</v>
      </c>
      <c r="V2016" s="3" t="str">
        <f t="shared" si="157"/>
        <v/>
      </c>
      <c r="W2016" s="3" t="e">
        <f t="shared" si="158"/>
        <v>#NUM!</v>
      </c>
      <c r="X2016" s="3" t="str">
        <f t="shared" si="159"/>
        <v/>
      </c>
    </row>
    <row r="2017" spans="14:24" ht="14.5" customHeight="1">
      <c r="N2017">
        <v>2014</v>
      </c>
      <c r="O2017" s="4">
        <v>32140</v>
      </c>
      <c r="P2017" s="3" t="s">
        <v>2923</v>
      </c>
      <c r="Q2017" s="3" t="s">
        <v>1966</v>
      </c>
      <c r="R2017" s="3" t="s">
        <v>489</v>
      </c>
      <c r="S2017" s="3" t="s">
        <v>3061</v>
      </c>
      <c r="T2017" s="3" t="str">
        <f t="shared" si="156"/>
        <v>บ้านไทรปราสาทสุรินทร์</v>
      </c>
      <c r="U2017" s="3" t="s">
        <v>2626</v>
      </c>
      <c r="V2017" s="3" t="str">
        <f t="shared" si="157"/>
        <v/>
      </c>
      <c r="W2017" s="3" t="e">
        <f t="shared" si="158"/>
        <v>#NUM!</v>
      </c>
      <c r="X2017" s="3" t="str">
        <f t="shared" si="159"/>
        <v/>
      </c>
    </row>
    <row r="2018" spans="14:24" ht="14.5" customHeight="1">
      <c r="N2018">
        <v>2015</v>
      </c>
      <c r="O2018" s="4">
        <v>32140</v>
      </c>
      <c r="P2018" s="3" t="s">
        <v>3067</v>
      </c>
      <c r="Q2018" s="3" t="s">
        <v>1966</v>
      </c>
      <c r="R2018" s="3" t="s">
        <v>489</v>
      </c>
      <c r="S2018" s="3" t="s">
        <v>3061</v>
      </c>
      <c r="T2018" s="3" t="str">
        <f t="shared" si="156"/>
        <v>โชคนาสามปราสาทสุรินทร์</v>
      </c>
      <c r="U2018" s="3" t="s">
        <v>2626</v>
      </c>
      <c r="V2018" s="3" t="str">
        <f t="shared" si="157"/>
        <v/>
      </c>
      <c r="W2018" s="3" t="e">
        <f t="shared" si="158"/>
        <v>#NUM!</v>
      </c>
      <c r="X2018" s="3" t="str">
        <f t="shared" si="159"/>
        <v/>
      </c>
    </row>
    <row r="2019" spans="14:24" ht="14.5" customHeight="1">
      <c r="N2019">
        <v>2016</v>
      </c>
      <c r="O2019" s="4">
        <v>32140</v>
      </c>
      <c r="P2019" s="3" t="s">
        <v>3068</v>
      </c>
      <c r="Q2019" s="3" t="s">
        <v>1966</v>
      </c>
      <c r="R2019" s="3" t="s">
        <v>489</v>
      </c>
      <c r="S2019" s="3" t="s">
        <v>3061</v>
      </c>
      <c r="T2019" s="3" t="str">
        <f t="shared" si="156"/>
        <v>เชื้อเพลิงปราสาทสุรินทร์</v>
      </c>
      <c r="U2019" s="3" t="s">
        <v>2626</v>
      </c>
      <c r="V2019" s="3" t="str">
        <f t="shared" si="157"/>
        <v/>
      </c>
      <c r="W2019" s="3" t="e">
        <f t="shared" si="158"/>
        <v>#NUM!</v>
      </c>
      <c r="X2019" s="3" t="str">
        <f t="shared" si="159"/>
        <v/>
      </c>
    </row>
    <row r="2020" spans="14:24" ht="14.5" customHeight="1">
      <c r="N2020">
        <v>2017</v>
      </c>
      <c r="O2020" s="4">
        <v>32140</v>
      </c>
      <c r="P2020" s="3" t="s">
        <v>3069</v>
      </c>
      <c r="Q2020" s="3" t="s">
        <v>1966</v>
      </c>
      <c r="R2020" s="3" t="s">
        <v>489</v>
      </c>
      <c r="S2020" s="3" t="s">
        <v>3061</v>
      </c>
      <c r="T2020" s="3" t="str">
        <f t="shared" si="156"/>
        <v>ปราสาททนงปราสาทสุรินทร์</v>
      </c>
      <c r="U2020" s="3" t="s">
        <v>2626</v>
      </c>
      <c r="V2020" s="3" t="str">
        <f t="shared" si="157"/>
        <v/>
      </c>
      <c r="W2020" s="3" t="e">
        <f t="shared" si="158"/>
        <v>#NUM!</v>
      </c>
      <c r="X2020" s="3" t="str">
        <f t="shared" si="159"/>
        <v/>
      </c>
    </row>
    <row r="2021" spans="14:24" ht="14.5" customHeight="1">
      <c r="N2021">
        <v>2018</v>
      </c>
      <c r="O2021" s="4">
        <v>32140</v>
      </c>
      <c r="P2021" s="3" t="s">
        <v>3070</v>
      </c>
      <c r="Q2021" s="3" t="s">
        <v>1966</v>
      </c>
      <c r="R2021" s="3" t="s">
        <v>489</v>
      </c>
      <c r="S2021" s="3" t="s">
        <v>3061</v>
      </c>
      <c r="T2021" s="3" t="str">
        <f t="shared" si="156"/>
        <v>ตานีปราสาทสุรินทร์</v>
      </c>
      <c r="U2021" s="3" t="s">
        <v>2626</v>
      </c>
      <c r="V2021" s="3" t="str">
        <f t="shared" si="157"/>
        <v/>
      </c>
      <c r="W2021" s="3" t="e">
        <f t="shared" si="158"/>
        <v>#NUM!</v>
      </c>
      <c r="X2021" s="3" t="str">
        <f t="shared" si="159"/>
        <v/>
      </c>
    </row>
    <row r="2022" spans="14:24" ht="14.5" customHeight="1">
      <c r="N2022">
        <v>2019</v>
      </c>
      <c r="O2022" s="4">
        <v>32140</v>
      </c>
      <c r="P2022" s="3" t="s">
        <v>3071</v>
      </c>
      <c r="Q2022" s="3" t="s">
        <v>1966</v>
      </c>
      <c r="R2022" s="3" t="s">
        <v>489</v>
      </c>
      <c r="S2022" s="3" t="s">
        <v>3061</v>
      </c>
      <c r="T2022" s="3" t="str">
        <f t="shared" si="156"/>
        <v>บ้านพลวงปราสาทสุรินทร์</v>
      </c>
      <c r="U2022" s="3" t="s">
        <v>2626</v>
      </c>
      <c r="V2022" s="3" t="str">
        <f t="shared" si="157"/>
        <v/>
      </c>
      <c r="W2022" s="3" t="e">
        <f t="shared" si="158"/>
        <v>#NUM!</v>
      </c>
      <c r="X2022" s="3" t="str">
        <f t="shared" si="159"/>
        <v/>
      </c>
    </row>
    <row r="2023" spans="14:24" ht="14.5" customHeight="1">
      <c r="N2023">
        <v>2020</v>
      </c>
      <c r="O2023" s="4">
        <v>32140</v>
      </c>
      <c r="P2023" s="3" t="s">
        <v>3072</v>
      </c>
      <c r="Q2023" s="3" t="s">
        <v>1966</v>
      </c>
      <c r="R2023" s="3" t="s">
        <v>489</v>
      </c>
      <c r="S2023" s="3" t="s">
        <v>3061</v>
      </c>
      <c r="T2023" s="3" t="str">
        <f t="shared" si="156"/>
        <v>กันตวจระมวลปราสาทสุรินทร์</v>
      </c>
      <c r="U2023" s="3" t="s">
        <v>2626</v>
      </c>
      <c r="V2023" s="3" t="str">
        <f t="shared" si="157"/>
        <v/>
      </c>
      <c r="W2023" s="3" t="e">
        <f t="shared" si="158"/>
        <v>#NUM!</v>
      </c>
      <c r="X2023" s="3" t="str">
        <f t="shared" si="159"/>
        <v/>
      </c>
    </row>
    <row r="2024" spans="14:24" ht="14.5" customHeight="1">
      <c r="N2024">
        <v>2021</v>
      </c>
      <c r="O2024" s="4">
        <v>32140</v>
      </c>
      <c r="P2024" s="3" t="s">
        <v>3073</v>
      </c>
      <c r="Q2024" s="3" t="s">
        <v>1966</v>
      </c>
      <c r="R2024" s="3" t="s">
        <v>489</v>
      </c>
      <c r="S2024" s="3" t="s">
        <v>3061</v>
      </c>
      <c r="T2024" s="3" t="str">
        <f t="shared" si="156"/>
        <v>สมุดปราสาทสุรินทร์</v>
      </c>
      <c r="U2024" s="3" t="s">
        <v>2626</v>
      </c>
      <c r="V2024" s="3" t="str">
        <f t="shared" si="157"/>
        <v/>
      </c>
      <c r="W2024" s="3" t="e">
        <f t="shared" si="158"/>
        <v>#NUM!</v>
      </c>
      <c r="X2024" s="3" t="str">
        <f t="shared" si="159"/>
        <v/>
      </c>
    </row>
    <row r="2025" spans="14:24" ht="14.5" customHeight="1">
      <c r="N2025">
        <v>2022</v>
      </c>
      <c r="O2025" s="4">
        <v>32140</v>
      </c>
      <c r="P2025" s="3" t="s">
        <v>2933</v>
      </c>
      <c r="Q2025" s="3" t="s">
        <v>1966</v>
      </c>
      <c r="R2025" s="3" t="s">
        <v>489</v>
      </c>
      <c r="S2025" s="3" t="s">
        <v>3061</v>
      </c>
      <c r="T2025" s="3" t="str">
        <f t="shared" si="156"/>
        <v>ประทัดบุปราสาทสุรินทร์</v>
      </c>
      <c r="U2025" s="3" t="s">
        <v>2626</v>
      </c>
      <c r="V2025" s="3" t="str">
        <f t="shared" si="157"/>
        <v/>
      </c>
      <c r="W2025" s="3" t="e">
        <f t="shared" si="158"/>
        <v>#NUM!</v>
      </c>
      <c r="X2025" s="3" t="str">
        <f t="shared" si="159"/>
        <v/>
      </c>
    </row>
    <row r="2026" spans="14:24" ht="14.5" customHeight="1">
      <c r="N2026">
        <v>2023</v>
      </c>
      <c r="O2026" s="4">
        <v>32210</v>
      </c>
      <c r="P2026" s="3" t="s">
        <v>1951</v>
      </c>
      <c r="Q2026" s="3" t="s">
        <v>1951</v>
      </c>
      <c r="R2026" s="3" t="s">
        <v>489</v>
      </c>
      <c r="S2026" s="3" t="s">
        <v>3074</v>
      </c>
      <c r="T2026" s="3" t="str">
        <f t="shared" si="156"/>
        <v>กาบเชิงกาบเชิงสุรินทร์</v>
      </c>
      <c r="U2026" s="3" t="s">
        <v>2626</v>
      </c>
      <c r="V2026" s="3" t="str">
        <f t="shared" si="157"/>
        <v/>
      </c>
      <c r="W2026" s="3" t="e">
        <f t="shared" si="158"/>
        <v>#NUM!</v>
      </c>
      <c r="X2026" s="3" t="str">
        <f t="shared" si="159"/>
        <v/>
      </c>
    </row>
    <row r="2027" spans="14:24" ht="14.5" customHeight="1">
      <c r="N2027">
        <v>2024</v>
      </c>
      <c r="O2027" s="4">
        <v>32210</v>
      </c>
      <c r="P2027" s="3" t="s">
        <v>3075</v>
      </c>
      <c r="Q2027" s="3" t="s">
        <v>1951</v>
      </c>
      <c r="R2027" s="3" t="s">
        <v>489</v>
      </c>
      <c r="S2027" s="3" t="s">
        <v>3074</v>
      </c>
      <c r="T2027" s="3" t="str">
        <f t="shared" si="156"/>
        <v>คูตันกาบเชิงสุรินทร์</v>
      </c>
      <c r="U2027" s="3" t="s">
        <v>2626</v>
      </c>
      <c r="V2027" s="3" t="str">
        <f t="shared" si="157"/>
        <v/>
      </c>
      <c r="W2027" s="3" t="e">
        <f t="shared" si="158"/>
        <v>#NUM!</v>
      </c>
      <c r="X2027" s="3" t="str">
        <f t="shared" si="159"/>
        <v/>
      </c>
    </row>
    <row r="2028" spans="14:24" ht="14.5" customHeight="1">
      <c r="N2028">
        <v>2025</v>
      </c>
      <c r="O2028" s="4">
        <v>32210</v>
      </c>
      <c r="P2028" s="3" t="s">
        <v>3076</v>
      </c>
      <c r="Q2028" s="3" t="s">
        <v>1951</v>
      </c>
      <c r="R2028" s="3" t="s">
        <v>489</v>
      </c>
      <c r="S2028" s="3" t="s">
        <v>3074</v>
      </c>
      <c r="T2028" s="3" t="str">
        <f t="shared" si="156"/>
        <v>ด่านกาบเชิงสุรินทร์</v>
      </c>
      <c r="U2028" s="3" t="s">
        <v>2626</v>
      </c>
      <c r="V2028" s="3" t="str">
        <f t="shared" si="157"/>
        <v/>
      </c>
      <c r="W2028" s="3" t="e">
        <f t="shared" si="158"/>
        <v>#NUM!</v>
      </c>
      <c r="X2028" s="3" t="str">
        <f t="shared" si="159"/>
        <v/>
      </c>
    </row>
    <row r="2029" spans="14:24" ht="14.5" customHeight="1">
      <c r="N2029">
        <v>2026</v>
      </c>
      <c r="O2029" s="4">
        <v>32210</v>
      </c>
      <c r="P2029" s="3" t="s">
        <v>3077</v>
      </c>
      <c r="Q2029" s="3" t="s">
        <v>1951</v>
      </c>
      <c r="R2029" s="3" t="s">
        <v>489</v>
      </c>
      <c r="S2029" s="3" t="s">
        <v>3074</v>
      </c>
      <c r="T2029" s="3" t="str">
        <f t="shared" si="156"/>
        <v>แนงมุดกาบเชิงสุรินทร์</v>
      </c>
      <c r="U2029" s="3" t="s">
        <v>2626</v>
      </c>
      <c r="V2029" s="3" t="str">
        <f t="shared" si="157"/>
        <v/>
      </c>
      <c r="W2029" s="3" t="e">
        <f t="shared" si="158"/>
        <v>#NUM!</v>
      </c>
      <c r="X2029" s="3" t="str">
        <f t="shared" si="159"/>
        <v/>
      </c>
    </row>
    <row r="2030" spans="14:24" ht="14.5" customHeight="1">
      <c r="N2030">
        <v>2027</v>
      </c>
      <c r="O2030" s="4">
        <v>32210</v>
      </c>
      <c r="P2030" s="3" t="s">
        <v>3078</v>
      </c>
      <c r="Q2030" s="3" t="s">
        <v>1951</v>
      </c>
      <c r="R2030" s="3" t="s">
        <v>489</v>
      </c>
      <c r="S2030" s="3" t="s">
        <v>3074</v>
      </c>
      <c r="T2030" s="3" t="str">
        <f t="shared" si="156"/>
        <v>โคกตะเคียนกาบเชิงสุรินทร์</v>
      </c>
      <c r="U2030" s="3" t="s">
        <v>2626</v>
      </c>
      <c r="V2030" s="3" t="str">
        <f t="shared" si="157"/>
        <v/>
      </c>
      <c r="W2030" s="3" t="e">
        <f t="shared" si="158"/>
        <v>#NUM!</v>
      </c>
      <c r="X2030" s="3" t="str">
        <f t="shared" si="159"/>
        <v/>
      </c>
    </row>
    <row r="2031" spans="14:24" ht="14.5" customHeight="1">
      <c r="N2031">
        <v>2028</v>
      </c>
      <c r="O2031" s="4">
        <v>32210</v>
      </c>
      <c r="P2031" s="3" t="s">
        <v>2693</v>
      </c>
      <c r="Q2031" s="3" t="s">
        <v>1951</v>
      </c>
      <c r="R2031" s="3" t="s">
        <v>489</v>
      </c>
      <c r="S2031" s="3" t="s">
        <v>3074</v>
      </c>
      <c r="T2031" s="3" t="str">
        <f t="shared" si="156"/>
        <v>ตะเคียนกาบเชิงสุรินทร์</v>
      </c>
      <c r="U2031" s="3" t="s">
        <v>2626</v>
      </c>
      <c r="V2031" s="3" t="str">
        <f t="shared" si="157"/>
        <v/>
      </c>
      <c r="W2031" s="3" t="e">
        <f t="shared" si="158"/>
        <v>#NUM!</v>
      </c>
      <c r="X2031" s="3" t="str">
        <f t="shared" si="159"/>
        <v/>
      </c>
    </row>
    <row r="2032" spans="14:24" ht="14.5" customHeight="1">
      <c r="N2032">
        <v>2029</v>
      </c>
      <c r="O2032" s="4">
        <v>32130</v>
      </c>
      <c r="P2032" s="3" t="s">
        <v>1972</v>
      </c>
      <c r="Q2032" s="3" t="s">
        <v>1972</v>
      </c>
      <c r="R2032" s="3" t="s">
        <v>489</v>
      </c>
      <c r="S2032" s="3" t="s">
        <v>3079</v>
      </c>
      <c r="T2032" s="3" t="str">
        <f t="shared" si="156"/>
        <v>รัตนบุรีรัตนบุรีสุรินทร์</v>
      </c>
      <c r="U2032" s="3" t="s">
        <v>2626</v>
      </c>
      <c r="V2032" s="3" t="str">
        <f t="shared" si="157"/>
        <v/>
      </c>
      <c r="W2032" s="3" t="e">
        <f t="shared" si="158"/>
        <v>#NUM!</v>
      </c>
      <c r="X2032" s="3" t="str">
        <f t="shared" si="159"/>
        <v/>
      </c>
    </row>
    <row r="2033" spans="14:24" ht="14.5" customHeight="1">
      <c r="N2033">
        <v>2030</v>
      </c>
      <c r="O2033" s="4">
        <v>32130</v>
      </c>
      <c r="P2033" s="3" t="s">
        <v>3080</v>
      </c>
      <c r="Q2033" s="3" t="s">
        <v>1972</v>
      </c>
      <c r="R2033" s="3" t="s">
        <v>489</v>
      </c>
      <c r="S2033" s="3" t="s">
        <v>3079</v>
      </c>
      <c r="T2033" s="3" t="str">
        <f t="shared" si="156"/>
        <v>ธาตุรัตนบุรีสุรินทร์</v>
      </c>
      <c r="U2033" s="3" t="s">
        <v>2626</v>
      </c>
      <c r="V2033" s="3" t="str">
        <f t="shared" si="157"/>
        <v/>
      </c>
      <c r="W2033" s="3" t="e">
        <f t="shared" si="158"/>
        <v>#NUM!</v>
      </c>
      <c r="X2033" s="3" t="str">
        <f t="shared" si="159"/>
        <v/>
      </c>
    </row>
    <row r="2034" spans="14:24" ht="14.5" customHeight="1">
      <c r="N2034">
        <v>2031</v>
      </c>
      <c r="O2034" s="4">
        <v>32130</v>
      </c>
      <c r="P2034" s="3" t="s">
        <v>3081</v>
      </c>
      <c r="Q2034" s="3" t="s">
        <v>1972</v>
      </c>
      <c r="R2034" s="3" t="s">
        <v>489</v>
      </c>
      <c r="S2034" s="3" t="s">
        <v>3079</v>
      </c>
      <c r="T2034" s="3" t="str">
        <f t="shared" si="156"/>
        <v>แกรัตนบุรีสุรินทร์</v>
      </c>
      <c r="U2034" s="3" t="s">
        <v>2626</v>
      </c>
      <c r="V2034" s="3" t="str">
        <f t="shared" si="157"/>
        <v/>
      </c>
      <c r="W2034" s="3" t="e">
        <f t="shared" si="158"/>
        <v>#NUM!</v>
      </c>
      <c r="X2034" s="3" t="str">
        <f t="shared" si="159"/>
        <v/>
      </c>
    </row>
    <row r="2035" spans="14:24" ht="14.5" customHeight="1">
      <c r="N2035">
        <v>2032</v>
      </c>
      <c r="O2035" s="4">
        <v>32130</v>
      </c>
      <c r="P2035" s="3" t="s">
        <v>3082</v>
      </c>
      <c r="Q2035" s="3" t="s">
        <v>1972</v>
      </c>
      <c r="R2035" s="3" t="s">
        <v>489</v>
      </c>
      <c r="S2035" s="3" t="s">
        <v>3079</v>
      </c>
      <c r="T2035" s="3" t="str">
        <f t="shared" si="156"/>
        <v>ดอนแรดรัตนบุรีสุรินทร์</v>
      </c>
      <c r="U2035" s="3" t="s">
        <v>2626</v>
      </c>
      <c r="V2035" s="3" t="str">
        <f t="shared" si="157"/>
        <v/>
      </c>
      <c r="W2035" s="3" t="e">
        <f t="shared" si="158"/>
        <v>#NUM!</v>
      </c>
      <c r="X2035" s="3" t="str">
        <f t="shared" si="159"/>
        <v/>
      </c>
    </row>
    <row r="2036" spans="14:24" ht="14.5" customHeight="1">
      <c r="N2036">
        <v>2033</v>
      </c>
      <c r="O2036" s="4">
        <v>32130</v>
      </c>
      <c r="P2036" s="3" t="s">
        <v>3083</v>
      </c>
      <c r="Q2036" s="3" t="s">
        <v>1972</v>
      </c>
      <c r="R2036" s="3" t="s">
        <v>489</v>
      </c>
      <c r="S2036" s="3" t="s">
        <v>3079</v>
      </c>
      <c r="T2036" s="3" t="str">
        <f t="shared" si="156"/>
        <v>หนองบัวทองรัตนบุรีสุรินทร์</v>
      </c>
      <c r="U2036" s="3" t="s">
        <v>2626</v>
      </c>
      <c r="V2036" s="3" t="str">
        <f t="shared" si="157"/>
        <v/>
      </c>
      <c r="W2036" s="3" t="e">
        <f t="shared" si="158"/>
        <v>#NUM!</v>
      </c>
      <c r="X2036" s="3" t="str">
        <f t="shared" si="159"/>
        <v/>
      </c>
    </row>
    <row r="2037" spans="14:24" ht="14.5" customHeight="1">
      <c r="N2037">
        <v>2034</v>
      </c>
      <c r="O2037" s="4">
        <v>32130</v>
      </c>
      <c r="P2037" s="3" t="s">
        <v>3084</v>
      </c>
      <c r="Q2037" s="3" t="s">
        <v>1972</v>
      </c>
      <c r="R2037" s="3" t="s">
        <v>489</v>
      </c>
      <c r="S2037" s="3" t="s">
        <v>3079</v>
      </c>
      <c r="T2037" s="3" t="str">
        <f t="shared" si="156"/>
        <v>หนองบัวบานรัตนบุรีสุรินทร์</v>
      </c>
      <c r="U2037" s="3" t="s">
        <v>2626</v>
      </c>
      <c r="V2037" s="3" t="str">
        <f t="shared" si="157"/>
        <v/>
      </c>
      <c r="W2037" s="3" t="e">
        <f t="shared" si="158"/>
        <v>#NUM!</v>
      </c>
      <c r="X2037" s="3" t="str">
        <f t="shared" si="159"/>
        <v/>
      </c>
    </row>
    <row r="2038" spans="14:24" ht="14.5" customHeight="1">
      <c r="N2038">
        <v>2035</v>
      </c>
      <c r="O2038" s="4">
        <v>32130</v>
      </c>
      <c r="P2038" s="3" t="s">
        <v>3085</v>
      </c>
      <c r="Q2038" s="3" t="s">
        <v>1972</v>
      </c>
      <c r="R2038" s="3" t="s">
        <v>489</v>
      </c>
      <c r="S2038" s="3" t="s">
        <v>3079</v>
      </c>
      <c r="T2038" s="3" t="str">
        <f t="shared" si="156"/>
        <v>ไผ่รัตนบุรีสุรินทร์</v>
      </c>
      <c r="U2038" s="3" t="s">
        <v>2626</v>
      </c>
      <c r="V2038" s="3" t="str">
        <f t="shared" si="157"/>
        <v/>
      </c>
      <c r="W2038" s="3" t="e">
        <f t="shared" si="158"/>
        <v>#NUM!</v>
      </c>
      <c r="X2038" s="3" t="str">
        <f t="shared" si="159"/>
        <v/>
      </c>
    </row>
    <row r="2039" spans="14:24" ht="14.5" customHeight="1">
      <c r="N2039">
        <v>2036</v>
      </c>
      <c r="O2039" s="4">
        <v>32130</v>
      </c>
      <c r="P2039" s="3" t="s">
        <v>3086</v>
      </c>
      <c r="Q2039" s="3" t="s">
        <v>1972</v>
      </c>
      <c r="R2039" s="3" t="s">
        <v>489</v>
      </c>
      <c r="S2039" s="3" t="s">
        <v>3079</v>
      </c>
      <c r="T2039" s="3" t="str">
        <f t="shared" si="156"/>
        <v>เบิดรัตนบุรีสุรินทร์</v>
      </c>
      <c r="U2039" s="3" t="s">
        <v>2626</v>
      </c>
      <c r="V2039" s="3" t="str">
        <f t="shared" si="157"/>
        <v/>
      </c>
      <c r="W2039" s="3" t="e">
        <f t="shared" si="158"/>
        <v>#NUM!</v>
      </c>
      <c r="X2039" s="3" t="str">
        <f t="shared" si="159"/>
        <v/>
      </c>
    </row>
    <row r="2040" spans="14:24" ht="14.5" customHeight="1">
      <c r="N2040">
        <v>2037</v>
      </c>
      <c r="O2040" s="4">
        <v>32130</v>
      </c>
      <c r="P2040" s="3" t="s">
        <v>3087</v>
      </c>
      <c r="Q2040" s="3" t="s">
        <v>1972</v>
      </c>
      <c r="R2040" s="3" t="s">
        <v>489</v>
      </c>
      <c r="S2040" s="3" t="s">
        <v>3079</v>
      </c>
      <c r="T2040" s="3" t="str">
        <f t="shared" si="156"/>
        <v>น้ำเขียวรัตนบุรีสุรินทร์</v>
      </c>
      <c r="U2040" s="3" t="s">
        <v>2626</v>
      </c>
      <c r="V2040" s="3" t="str">
        <f t="shared" si="157"/>
        <v/>
      </c>
      <c r="W2040" s="3" t="e">
        <f t="shared" si="158"/>
        <v>#NUM!</v>
      </c>
      <c r="X2040" s="3" t="str">
        <f t="shared" si="159"/>
        <v/>
      </c>
    </row>
    <row r="2041" spans="14:24" ht="14.5" customHeight="1">
      <c r="N2041">
        <v>2038</v>
      </c>
      <c r="O2041" s="4">
        <v>32130</v>
      </c>
      <c r="P2041" s="3" t="s">
        <v>3088</v>
      </c>
      <c r="Q2041" s="3" t="s">
        <v>1972</v>
      </c>
      <c r="R2041" s="3" t="s">
        <v>489</v>
      </c>
      <c r="S2041" s="3" t="s">
        <v>3079</v>
      </c>
      <c r="T2041" s="3" t="str">
        <f t="shared" si="156"/>
        <v>กุดขาคีมรัตนบุรีสุรินทร์</v>
      </c>
      <c r="U2041" s="3" t="s">
        <v>2626</v>
      </c>
      <c r="V2041" s="3" t="str">
        <f t="shared" si="157"/>
        <v/>
      </c>
      <c r="W2041" s="3" t="e">
        <f t="shared" si="158"/>
        <v>#NUM!</v>
      </c>
      <c r="X2041" s="3" t="str">
        <f t="shared" si="159"/>
        <v/>
      </c>
    </row>
    <row r="2042" spans="14:24" ht="14.5" customHeight="1">
      <c r="N2042">
        <v>2039</v>
      </c>
      <c r="O2042" s="4">
        <v>32130</v>
      </c>
      <c r="P2042" s="3" t="s">
        <v>3089</v>
      </c>
      <c r="Q2042" s="3" t="s">
        <v>1972</v>
      </c>
      <c r="R2042" s="3" t="s">
        <v>489</v>
      </c>
      <c r="S2042" s="3" t="s">
        <v>3079</v>
      </c>
      <c r="T2042" s="3" t="str">
        <f t="shared" si="156"/>
        <v>ยางสว่างรัตนบุรีสุรินทร์</v>
      </c>
      <c r="U2042" s="3" t="s">
        <v>2626</v>
      </c>
      <c r="V2042" s="3" t="str">
        <f t="shared" si="157"/>
        <v/>
      </c>
      <c r="W2042" s="3" t="e">
        <f t="shared" si="158"/>
        <v>#NUM!</v>
      </c>
      <c r="X2042" s="3" t="str">
        <f t="shared" si="159"/>
        <v/>
      </c>
    </row>
    <row r="2043" spans="14:24" ht="14.5" customHeight="1">
      <c r="N2043">
        <v>2040</v>
      </c>
      <c r="O2043" s="4">
        <v>32130</v>
      </c>
      <c r="P2043" s="3" t="s">
        <v>3090</v>
      </c>
      <c r="Q2043" s="3" t="s">
        <v>1972</v>
      </c>
      <c r="R2043" s="3" t="s">
        <v>489</v>
      </c>
      <c r="S2043" s="3" t="s">
        <v>3079</v>
      </c>
      <c r="T2043" s="3" t="str">
        <f t="shared" si="156"/>
        <v>ทับใหญ่รัตนบุรีสุรินทร์</v>
      </c>
      <c r="U2043" s="3" t="s">
        <v>2626</v>
      </c>
      <c r="V2043" s="3" t="str">
        <f t="shared" si="157"/>
        <v/>
      </c>
      <c r="W2043" s="3" t="e">
        <f t="shared" si="158"/>
        <v>#NUM!</v>
      </c>
      <c r="X2043" s="3" t="str">
        <f t="shared" si="159"/>
        <v/>
      </c>
    </row>
    <row r="2044" spans="14:24" ht="14.5" customHeight="1">
      <c r="N2044">
        <v>2041</v>
      </c>
      <c r="O2044" s="4">
        <v>32160</v>
      </c>
      <c r="P2044" s="3" t="s">
        <v>1979</v>
      </c>
      <c r="Q2044" s="3" t="s">
        <v>1979</v>
      </c>
      <c r="R2044" s="3" t="s">
        <v>489</v>
      </c>
      <c r="S2044" s="3" t="s">
        <v>3091</v>
      </c>
      <c r="T2044" s="3" t="str">
        <f t="shared" si="156"/>
        <v>สนมสนมสุรินทร์</v>
      </c>
      <c r="U2044" s="3" t="s">
        <v>2626</v>
      </c>
      <c r="V2044" s="3" t="str">
        <f t="shared" si="157"/>
        <v/>
      </c>
      <c r="W2044" s="3" t="e">
        <f t="shared" si="158"/>
        <v>#NUM!</v>
      </c>
      <c r="X2044" s="3" t="str">
        <f t="shared" si="159"/>
        <v/>
      </c>
    </row>
    <row r="2045" spans="14:24" ht="14.5" customHeight="1">
      <c r="N2045">
        <v>2042</v>
      </c>
      <c r="O2045" s="4">
        <v>32160</v>
      </c>
      <c r="P2045" s="3" t="s">
        <v>3092</v>
      </c>
      <c r="Q2045" s="3" t="s">
        <v>1979</v>
      </c>
      <c r="R2045" s="3" t="s">
        <v>489</v>
      </c>
      <c r="S2045" s="3" t="s">
        <v>3091</v>
      </c>
      <c r="T2045" s="3" t="str">
        <f t="shared" si="156"/>
        <v>โพนโกสนมสุรินทร์</v>
      </c>
      <c r="U2045" s="3" t="s">
        <v>2626</v>
      </c>
      <c r="V2045" s="3" t="str">
        <f t="shared" si="157"/>
        <v/>
      </c>
      <c r="W2045" s="3" t="e">
        <f t="shared" si="158"/>
        <v>#NUM!</v>
      </c>
      <c r="X2045" s="3" t="str">
        <f t="shared" si="159"/>
        <v/>
      </c>
    </row>
    <row r="2046" spans="14:24" ht="14.5" customHeight="1">
      <c r="N2046">
        <v>2043</v>
      </c>
      <c r="O2046" s="4">
        <v>32160</v>
      </c>
      <c r="P2046" s="3" t="s">
        <v>3093</v>
      </c>
      <c r="Q2046" s="3" t="s">
        <v>1979</v>
      </c>
      <c r="R2046" s="3" t="s">
        <v>489</v>
      </c>
      <c r="S2046" s="3" t="s">
        <v>3091</v>
      </c>
      <c r="T2046" s="3" t="str">
        <f t="shared" si="156"/>
        <v>หนองระฆังสนมสุรินทร์</v>
      </c>
      <c r="U2046" s="3" t="s">
        <v>2626</v>
      </c>
      <c r="V2046" s="3" t="str">
        <f t="shared" si="157"/>
        <v/>
      </c>
      <c r="W2046" s="3" t="e">
        <f t="shared" si="158"/>
        <v>#NUM!</v>
      </c>
      <c r="X2046" s="3" t="str">
        <f t="shared" si="159"/>
        <v/>
      </c>
    </row>
    <row r="2047" spans="14:24" ht="14.5" customHeight="1">
      <c r="N2047">
        <v>2044</v>
      </c>
      <c r="O2047" s="4">
        <v>32160</v>
      </c>
      <c r="P2047" s="3" t="s">
        <v>3094</v>
      </c>
      <c r="Q2047" s="3" t="s">
        <v>1979</v>
      </c>
      <c r="R2047" s="3" t="s">
        <v>489</v>
      </c>
      <c r="S2047" s="3" t="s">
        <v>3091</v>
      </c>
      <c r="T2047" s="3" t="str">
        <f t="shared" si="156"/>
        <v>นานวนสนมสุรินทร์</v>
      </c>
      <c r="U2047" s="3" t="s">
        <v>2626</v>
      </c>
      <c r="V2047" s="3" t="str">
        <f t="shared" si="157"/>
        <v/>
      </c>
      <c r="W2047" s="3" t="e">
        <f t="shared" si="158"/>
        <v>#NUM!</v>
      </c>
      <c r="X2047" s="3" t="str">
        <f t="shared" si="159"/>
        <v/>
      </c>
    </row>
    <row r="2048" spans="14:24" ht="14.5" customHeight="1">
      <c r="N2048">
        <v>2045</v>
      </c>
      <c r="O2048" s="4">
        <v>32160</v>
      </c>
      <c r="P2048" s="3" t="s">
        <v>3095</v>
      </c>
      <c r="Q2048" s="3" t="s">
        <v>1979</v>
      </c>
      <c r="R2048" s="3" t="s">
        <v>489</v>
      </c>
      <c r="S2048" s="3" t="s">
        <v>3091</v>
      </c>
      <c r="T2048" s="3" t="str">
        <f t="shared" si="156"/>
        <v>แคนสนมสุรินทร์</v>
      </c>
      <c r="U2048" s="3" t="s">
        <v>2626</v>
      </c>
      <c r="V2048" s="3" t="str">
        <f t="shared" si="157"/>
        <v/>
      </c>
      <c r="W2048" s="3" t="e">
        <f t="shared" si="158"/>
        <v>#NUM!</v>
      </c>
      <c r="X2048" s="3" t="str">
        <f t="shared" si="159"/>
        <v/>
      </c>
    </row>
    <row r="2049" spans="14:24" ht="14.5" customHeight="1">
      <c r="N2049">
        <v>2046</v>
      </c>
      <c r="O2049" s="4">
        <v>32160</v>
      </c>
      <c r="P2049" s="3" t="s">
        <v>3096</v>
      </c>
      <c r="Q2049" s="3" t="s">
        <v>1979</v>
      </c>
      <c r="R2049" s="3" t="s">
        <v>489</v>
      </c>
      <c r="S2049" s="3" t="s">
        <v>3091</v>
      </c>
      <c r="T2049" s="3" t="str">
        <f t="shared" si="156"/>
        <v>หัวงัวสนมสุรินทร์</v>
      </c>
      <c r="U2049" s="3" t="s">
        <v>2626</v>
      </c>
      <c r="V2049" s="3" t="str">
        <f t="shared" si="157"/>
        <v/>
      </c>
      <c r="W2049" s="3" t="e">
        <f t="shared" si="158"/>
        <v>#NUM!</v>
      </c>
      <c r="X2049" s="3" t="str">
        <f t="shared" si="159"/>
        <v/>
      </c>
    </row>
    <row r="2050" spans="14:24" ht="14.5" customHeight="1">
      <c r="N2050">
        <v>2047</v>
      </c>
      <c r="O2050" s="4">
        <v>32160</v>
      </c>
      <c r="P2050" s="3" t="s">
        <v>3097</v>
      </c>
      <c r="Q2050" s="3" t="s">
        <v>1979</v>
      </c>
      <c r="R2050" s="3" t="s">
        <v>489</v>
      </c>
      <c r="S2050" s="3" t="s">
        <v>3091</v>
      </c>
      <c r="T2050" s="3" t="str">
        <f t="shared" si="156"/>
        <v>หนองอียอสนมสุรินทร์</v>
      </c>
      <c r="U2050" s="3" t="s">
        <v>2626</v>
      </c>
      <c r="V2050" s="3" t="str">
        <f t="shared" si="157"/>
        <v/>
      </c>
      <c r="W2050" s="3" t="e">
        <f t="shared" si="158"/>
        <v>#NUM!</v>
      </c>
      <c r="X2050" s="3" t="str">
        <f t="shared" si="159"/>
        <v/>
      </c>
    </row>
    <row r="2051" spans="14:24" ht="14.5" customHeight="1">
      <c r="N2051">
        <v>2048</v>
      </c>
      <c r="O2051" s="4">
        <v>32110</v>
      </c>
      <c r="P2051" s="3" t="s">
        <v>3098</v>
      </c>
      <c r="Q2051" s="3" t="s">
        <v>1977</v>
      </c>
      <c r="R2051" s="3" t="s">
        <v>489</v>
      </c>
      <c r="S2051" s="3" t="s">
        <v>3099</v>
      </c>
      <c r="T2051" s="3" t="str">
        <f t="shared" si="156"/>
        <v>ระแงงศีขรภูมิสุรินทร์</v>
      </c>
      <c r="U2051" s="3" t="s">
        <v>2626</v>
      </c>
      <c r="V2051" s="3" t="str">
        <f t="shared" si="157"/>
        <v/>
      </c>
      <c r="W2051" s="3" t="e">
        <f t="shared" si="158"/>
        <v>#NUM!</v>
      </c>
      <c r="X2051" s="3" t="str">
        <f t="shared" si="159"/>
        <v/>
      </c>
    </row>
    <row r="2052" spans="14:24" ht="14.5" customHeight="1">
      <c r="N2052">
        <v>2049</v>
      </c>
      <c r="O2052" s="4">
        <v>32110</v>
      </c>
      <c r="P2052" s="3" t="s">
        <v>3100</v>
      </c>
      <c r="Q2052" s="3" t="s">
        <v>1977</v>
      </c>
      <c r="R2052" s="3" t="s">
        <v>489</v>
      </c>
      <c r="S2052" s="3" t="s">
        <v>3099</v>
      </c>
      <c r="T2052" s="3" t="str">
        <f t="shared" si="156"/>
        <v>ตรึมศีขรภูมิสุรินทร์</v>
      </c>
      <c r="U2052" s="3" t="s">
        <v>2626</v>
      </c>
      <c r="V2052" s="3" t="str">
        <f t="shared" si="157"/>
        <v/>
      </c>
      <c r="W2052" s="3" t="e">
        <f t="shared" si="158"/>
        <v>#NUM!</v>
      </c>
      <c r="X2052" s="3" t="str">
        <f t="shared" si="159"/>
        <v/>
      </c>
    </row>
    <row r="2053" spans="14:24" ht="14.5" customHeight="1">
      <c r="N2053">
        <v>2050</v>
      </c>
      <c r="O2053" s="4">
        <v>32110</v>
      </c>
      <c r="P2053" s="3" t="s">
        <v>3101</v>
      </c>
      <c r="Q2053" s="3" t="s">
        <v>1977</v>
      </c>
      <c r="R2053" s="3" t="s">
        <v>489</v>
      </c>
      <c r="S2053" s="3" t="s">
        <v>3099</v>
      </c>
      <c r="T2053" s="3" t="str">
        <f t="shared" ref="T2053:T2116" si="160">P2053&amp;Q2053&amp;R2053</f>
        <v>จารพัตศีขรภูมิสุรินทร์</v>
      </c>
      <c r="U2053" s="3" t="s">
        <v>2626</v>
      </c>
      <c r="V2053" s="3" t="str">
        <f t="shared" ref="V2053:V2116" si="161">IF($V$1=$S2053,$N2053,"")</f>
        <v/>
      </c>
      <c r="W2053" s="3" t="e">
        <f t="shared" ref="W2053:W2116" si="162">SMALL($V$4:$V$7439,N2053)</f>
        <v>#NUM!</v>
      </c>
      <c r="X2053" s="3" t="str">
        <f t="shared" ref="X2053:X2116" si="163">IFERROR(INDEX($P$4:$P$7439,$W2053,1),"")</f>
        <v/>
      </c>
    </row>
    <row r="2054" spans="14:24" ht="14.5" customHeight="1">
      <c r="N2054">
        <v>2051</v>
      </c>
      <c r="O2054" s="4">
        <v>32110</v>
      </c>
      <c r="P2054" s="3" t="s">
        <v>3102</v>
      </c>
      <c r="Q2054" s="3" t="s">
        <v>1977</v>
      </c>
      <c r="R2054" s="3" t="s">
        <v>489</v>
      </c>
      <c r="S2054" s="3" t="s">
        <v>3099</v>
      </c>
      <c r="T2054" s="3" t="str">
        <f t="shared" si="160"/>
        <v>ยางศีขรภูมิสุรินทร์</v>
      </c>
      <c r="U2054" s="3" t="s">
        <v>2626</v>
      </c>
      <c r="V2054" s="3" t="str">
        <f t="shared" si="161"/>
        <v/>
      </c>
      <c r="W2054" s="3" t="e">
        <f t="shared" si="162"/>
        <v>#NUM!</v>
      </c>
      <c r="X2054" s="3" t="str">
        <f t="shared" si="163"/>
        <v/>
      </c>
    </row>
    <row r="2055" spans="14:24" ht="14.5" customHeight="1">
      <c r="N2055">
        <v>2052</v>
      </c>
      <c r="O2055" s="4">
        <v>32110</v>
      </c>
      <c r="P2055" s="3" t="s">
        <v>3103</v>
      </c>
      <c r="Q2055" s="3" t="s">
        <v>1977</v>
      </c>
      <c r="R2055" s="3" t="s">
        <v>489</v>
      </c>
      <c r="S2055" s="3" t="s">
        <v>3099</v>
      </c>
      <c r="T2055" s="3" t="str">
        <f t="shared" si="160"/>
        <v>แตลศีขรภูมิสุรินทร์</v>
      </c>
      <c r="U2055" s="3" t="s">
        <v>2626</v>
      </c>
      <c r="V2055" s="3" t="str">
        <f t="shared" si="161"/>
        <v/>
      </c>
      <c r="W2055" s="3" t="e">
        <f t="shared" si="162"/>
        <v>#NUM!</v>
      </c>
      <c r="X2055" s="3" t="str">
        <f t="shared" si="163"/>
        <v/>
      </c>
    </row>
    <row r="2056" spans="14:24" ht="14.5" customHeight="1">
      <c r="N2056">
        <v>2053</v>
      </c>
      <c r="O2056" s="4">
        <v>32110</v>
      </c>
      <c r="P2056" s="3" t="s">
        <v>1081</v>
      </c>
      <c r="Q2056" s="3" t="s">
        <v>1977</v>
      </c>
      <c r="R2056" s="3" t="s">
        <v>489</v>
      </c>
      <c r="S2056" s="3" t="s">
        <v>3099</v>
      </c>
      <c r="T2056" s="3" t="str">
        <f t="shared" si="160"/>
        <v>หนองบัวศีขรภูมิสุรินทร์</v>
      </c>
      <c r="U2056" s="3" t="s">
        <v>2626</v>
      </c>
      <c r="V2056" s="3" t="str">
        <f t="shared" si="161"/>
        <v/>
      </c>
      <c r="W2056" s="3" t="e">
        <f t="shared" si="162"/>
        <v>#NUM!</v>
      </c>
      <c r="X2056" s="3" t="str">
        <f t="shared" si="163"/>
        <v/>
      </c>
    </row>
    <row r="2057" spans="14:24" ht="14.5" customHeight="1">
      <c r="N2057">
        <v>2054</v>
      </c>
      <c r="O2057" s="4">
        <v>32110</v>
      </c>
      <c r="P2057" s="3" t="s">
        <v>3104</v>
      </c>
      <c r="Q2057" s="3" t="s">
        <v>1977</v>
      </c>
      <c r="R2057" s="3" t="s">
        <v>489</v>
      </c>
      <c r="S2057" s="3" t="s">
        <v>3099</v>
      </c>
      <c r="T2057" s="3" t="str">
        <f t="shared" si="160"/>
        <v>คาละแมะศีขรภูมิสุรินทร์</v>
      </c>
      <c r="U2057" s="3" t="s">
        <v>2626</v>
      </c>
      <c r="V2057" s="3" t="str">
        <f t="shared" si="161"/>
        <v/>
      </c>
      <c r="W2057" s="3" t="e">
        <f t="shared" si="162"/>
        <v>#NUM!</v>
      </c>
      <c r="X2057" s="3" t="str">
        <f t="shared" si="163"/>
        <v/>
      </c>
    </row>
    <row r="2058" spans="14:24" ht="14.5" customHeight="1">
      <c r="N2058">
        <v>2055</v>
      </c>
      <c r="O2058" s="4">
        <v>32110</v>
      </c>
      <c r="P2058" s="3" t="s">
        <v>3105</v>
      </c>
      <c r="Q2058" s="3" t="s">
        <v>1977</v>
      </c>
      <c r="R2058" s="3" t="s">
        <v>489</v>
      </c>
      <c r="S2058" s="3" t="s">
        <v>3099</v>
      </c>
      <c r="T2058" s="3" t="str">
        <f t="shared" si="160"/>
        <v>หนองเหล็กศีขรภูมิสุรินทร์</v>
      </c>
      <c r="U2058" s="3" t="s">
        <v>2626</v>
      </c>
      <c r="V2058" s="3" t="str">
        <f t="shared" si="161"/>
        <v/>
      </c>
      <c r="W2058" s="3" t="e">
        <f t="shared" si="162"/>
        <v>#NUM!</v>
      </c>
      <c r="X2058" s="3" t="str">
        <f t="shared" si="163"/>
        <v/>
      </c>
    </row>
    <row r="2059" spans="14:24" ht="14.5" customHeight="1">
      <c r="N2059">
        <v>2056</v>
      </c>
      <c r="O2059" s="4">
        <v>32110</v>
      </c>
      <c r="P2059" s="3" t="s">
        <v>3106</v>
      </c>
      <c r="Q2059" s="3" t="s">
        <v>1977</v>
      </c>
      <c r="R2059" s="3" t="s">
        <v>489</v>
      </c>
      <c r="S2059" s="3" t="s">
        <v>3099</v>
      </c>
      <c r="T2059" s="3" t="str">
        <f t="shared" si="160"/>
        <v>หนองขวาวศีขรภูมิสุรินทร์</v>
      </c>
      <c r="U2059" s="3" t="s">
        <v>2626</v>
      </c>
      <c r="V2059" s="3" t="str">
        <f t="shared" si="161"/>
        <v/>
      </c>
      <c r="W2059" s="3" t="e">
        <f t="shared" si="162"/>
        <v>#NUM!</v>
      </c>
      <c r="X2059" s="3" t="str">
        <f t="shared" si="163"/>
        <v/>
      </c>
    </row>
    <row r="2060" spans="14:24" ht="14.5" customHeight="1">
      <c r="N2060">
        <v>2057</v>
      </c>
      <c r="O2060" s="4">
        <v>32110</v>
      </c>
      <c r="P2060" s="3" t="s">
        <v>3107</v>
      </c>
      <c r="Q2060" s="3" t="s">
        <v>1977</v>
      </c>
      <c r="R2060" s="3" t="s">
        <v>489</v>
      </c>
      <c r="S2060" s="3" t="s">
        <v>3099</v>
      </c>
      <c r="T2060" s="3" t="str">
        <f t="shared" si="160"/>
        <v>ช่างปี่ศีขรภูมิสุรินทร์</v>
      </c>
      <c r="U2060" s="3" t="s">
        <v>2626</v>
      </c>
      <c r="V2060" s="3" t="str">
        <f t="shared" si="161"/>
        <v/>
      </c>
      <c r="W2060" s="3" t="e">
        <f t="shared" si="162"/>
        <v>#NUM!</v>
      </c>
      <c r="X2060" s="3" t="str">
        <f t="shared" si="163"/>
        <v/>
      </c>
    </row>
    <row r="2061" spans="14:24" ht="14.5" customHeight="1">
      <c r="N2061">
        <v>2058</v>
      </c>
      <c r="O2061" s="4">
        <v>32110</v>
      </c>
      <c r="P2061" s="3" t="s">
        <v>3108</v>
      </c>
      <c r="Q2061" s="3" t="s">
        <v>1977</v>
      </c>
      <c r="R2061" s="3" t="s">
        <v>489</v>
      </c>
      <c r="S2061" s="3" t="s">
        <v>3099</v>
      </c>
      <c r="T2061" s="3" t="str">
        <f t="shared" si="160"/>
        <v>กุดหวายศีขรภูมิสุรินทร์</v>
      </c>
      <c r="U2061" s="3" t="s">
        <v>2626</v>
      </c>
      <c r="V2061" s="3" t="str">
        <f t="shared" si="161"/>
        <v/>
      </c>
      <c r="W2061" s="3" t="e">
        <f t="shared" si="162"/>
        <v>#NUM!</v>
      </c>
      <c r="X2061" s="3" t="str">
        <f t="shared" si="163"/>
        <v/>
      </c>
    </row>
    <row r="2062" spans="14:24" ht="14.5" customHeight="1">
      <c r="N2062">
        <v>2059</v>
      </c>
      <c r="O2062" s="4">
        <v>32110</v>
      </c>
      <c r="P2062" s="3" t="s">
        <v>3109</v>
      </c>
      <c r="Q2062" s="3" t="s">
        <v>1977</v>
      </c>
      <c r="R2062" s="3" t="s">
        <v>489</v>
      </c>
      <c r="S2062" s="3" t="s">
        <v>3099</v>
      </c>
      <c r="T2062" s="3" t="str">
        <f t="shared" si="160"/>
        <v>ขวาวใหญ่ศีขรภูมิสุรินทร์</v>
      </c>
      <c r="U2062" s="3" t="s">
        <v>2626</v>
      </c>
      <c r="V2062" s="3" t="str">
        <f t="shared" si="161"/>
        <v/>
      </c>
      <c r="W2062" s="3" t="e">
        <f t="shared" si="162"/>
        <v>#NUM!</v>
      </c>
      <c r="X2062" s="3" t="str">
        <f t="shared" si="163"/>
        <v/>
      </c>
    </row>
    <row r="2063" spans="14:24" ht="14.5" customHeight="1">
      <c r="N2063">
        <v>2060</v>
      </c>
      <c r="O2063" s="4">
        <v>32110</v>
      </c>
      <c r="P2063" s="3" t="s">
        <v>3110</v>
      </c>
      <c r="Q2063" s="3" t="s">
        <v>1977</v>
      </c>
      <c r="R2063" s="3" t="s">
        <v>489</v>
      </c>
      <c r="S2063" s="3" t="s">
        <v>3099</v>
      </c>
      <c r="T2063" s="3" t="str">
        <f t="shared" si="160"/>
        <v>นารุ่งศีขรภูมิสุรินทร์</v>
      </c>
      <c r="U2063" s="3" t="s">
        <v>2626</v>
      </c>
      <c r="V2063" s="3" t="str">
        <f t="shared" si="161"/>
        <v/>
      </c>
      <c r="W2063" s="3" t="e">
        <f t="shared" si="162"/>
        <v>#NUM!</v>
      </c>
      <c r="X2063" s="3" t="str">
        <f t="shared" si="163"/>
        <v/>
      </c>
    </row>
    <row r="2064" spans="14:24" ht="14.5" customHeight="1">
      <c r="N2064">
        <v>2061</v>
      </c>
      <c r="O2064" s="4">
        <v>32110</v>
      </c>
      <c r="P2064" s="3" t="s">
        <v>3111</v>
      </c>
      <c r="Q2064" s="3" t="s">
        <v>1977</v>
      </c>
      <c r="R2064" s="3" t="s">
        <v>489</v>
      </c>
      <c r="S2064" s="3" t="s">
        <v>3099</v>
      </c>
      <c r="T2064" s="3" t="str">
        <f t="shared" si="160"/>
        <v>ตรมไพรศีขรภูมิสุรินทร์</v>
      </c>
      <c r="U2064" s="3" t="s">
        <v>2626</v>
      </c>
      <c r="V2064" s="3" t="str">
        <f t="shared" si="161"/>
        <v/>
      </c>
      <c r="W2064" s="3" t="e">
        <f t="shared" si="162"/>
        <v>#NUM!</v>
      </c>
      <c r="X2064" s="3" t="str">
        <f t="shared" si="163"/>
        <v/>
      </c>
    </row>
    <row r="2065" spans="14:24" ht="14.5" customHeight="1">
      <c r="N2065">
        <v>2062</v>
      </c>
      <c r="O2065" s="4">
        <v>32110</v>
      </c>
      <c r="P2065" s="3" t="s">
        <v>3112</v>
      </c>
      <c r="Q2065" s="3" t="s">
        <v>1977</v>
      </c>
      <c r="R2065" s="3" t="s">
        <v>489</v>
      </c>
      <c r="S2065" s="3" t="s">
        <v>3099</v>
      </c>
      <c r="T2065" s="3" t="str">
        <f t="shared" si="160"/>
        <v>ผักไหมศีขรภูมิสุรินทร์</v>
      </c>
      <c r="U2065" s="3" t="s">
        <v>2626</v>
      </c>
      <c r="V2065" s="3" t="str">
        <f t="shared" si="161"/>
        <v/>
      </c>
      <c r="W2065" s="3" t="e">
        <f t="shared" si="162"/>
        <v>#NUM!</v>
      </c>
      <c r="X2065" s="3" t="str">
        <f t="shared" si="163"/>
        <v/>
      </c>
    </row>
    <row r="2066" spans="14:24" ht="14.5" customHeight="1">
      <c r="N2066">
        <v>2063</v>
      </c>
      <c r="O2066" s="4">
        <v>32150</v>
      </c>
      <c r="P2066" s="3" t="s">
        <v>1981</v>
      </c>
      <c r="Q2066" s="3" t="s">
        <v>1981</v>
      </c>
      <c r="R2066" s="3" t="s">
        <v>489</v>
      </c>
      <c r="S2066" s="3" t="s">
        <v>3113</v>
      </c>
      <c r="T2066" s="3" t="str">
        <f t="shared" si="160"/>
        <v>สังขะสังขะสุรินทร์</v>
      </c>
      <c r="U2066" s="3" t="s">
        <v>2626</v>
      </c>
      <c r="V2066" s="3" t="str">
        <f t="shared" si="161"/>
        <v/>
      </c>
      <c r="W2066" s="3" t="e">
        <f t="shared" si="162"/>
        <v>#NUM!</v>
      </c>
      <c r="X2066" s="3" t="str">
        <f t="shared" si="163"/>
        <v/>
      </c>
    </row>
    <row r="2067" spans="14:24" ht="14.5" customHeight="1">
      <c r="N2067">
        <v>2064</v>
      </c>
      <c r="O2067" s="4">
        <v>32150</v>
      </c>
      <c r="P2067" s="3" t="s">
        <v>3114</v>
      </c>
      <c r="Q2067" s="3" t="s">
        <v>1981</v>
      </c>
      <c r="R2067" s="3" t="s">
        <v>489</v>
      </c>
      <c r="S2067" s="3" t="s">
        <v>3113</v>
      </c>
      <c r="T2067" s="3" t="str">
        <f t="shared" si="160"/>
        <v>ขอนแตกสังขะสุรินทร์</v>
      </c>
      <c r="U2067" s="3" t="s">
        <v>2626</v>
      </c>
      <c r="V2067" s="3" t="str">
        <f t="shared" si="161"/>
        <v/>
      </c>
      <c r="W2067" s="3" t="e">
        <f t="shared" si="162"/>
        <v>#NUM!</v>
      </c>
      <c r="X2067" s="3" t="str">
        <f t="shared" si="163"/>
        <v/>
      </c>
    </row>
    <row r="2068" spans="14:24" ht="14.5" customHeight="1">
      <c r="N2068">
        <v>2065</v>
      </c>
      <c r="O2068" s="4">
        <v>32150</v>
      </c>
      <c r="P2068" s="3" t="s">
        <v>3115</v>
      </c>
      <c r="Q2068" s="3" t="s">
        <v>1981</v>
      </c>
      <c r="R2068" s="3" t="s">
        <v>489</v>
      </c>
      <c r="S2068" s="3" t="s">
        <v>3113</v>
      </c>
      <c r="T2068" s="3" t="str">
        <f t="shared" si="160"/>
        <v>ดมสังขะสุรินทร์</v>
      </c>
      <c r="U2068" s="3" t="s">
        <v>2626</v>
      </c>
      <c r="V2068" s="3" t="str">
        <f t="shared" si="161"/>
        <v/>
      </c>
      <c r="W2068" s="3" t="e">
        <f t="shared" si="162"/>
        <v>#NUM!</v>
      </c>
      <c r="X2068" s="3" t="str">
        <f t="shared" si="163"/>
        <v/>
      </c>
    </row>
    <row r="2069" spans="14:24" ht="14.5" customHeight="1">
      <c r="N2069">
        <v>2066</v>
      </c>
      <c r="O2069" s="4">
        <v>32150</v>
      </c>
      <c r="P2069" s="3" t="s">
        <v>1309</v>
      </c>
      <c r="Q2069" s="3" t="s">
        <v>1981</v>
      </c>
      <c r="R2069" s="3" t="s">
        <v>489</v>
      </c>
      <c r="S2069" s="3" t="s">
        <v>3113</v>
      </c>
      <c r="T2069" s="3" t="str">
        <f t="shared" si="160"/>
        <v>พระแก้วสังขะสุรินทร์</v>
      </c>
      <c r="U2069" s="3" t="s">
        <v>2626</v>
      </c>
      <c r="V2069" s="3" t="str">
        <f t="shared" si="161"/>
        <v/>
      </c>
      <c r="W2069" s="3" t="e">
        <f t="shared" si="162"/>
        <v>#NUM!</v>
      </c>
      <c r="X2069" s="3" t="str">
        <f t="shared" si="163"/>
        <v/>
      </c>
    </row>
    <row r="2070" spans="14:24" ht="14.5" customHeight="1">
      <c r="N2070">
        <v>2067</v>
      </c>
      <c r="O2070" s="4">
        <v>32150</v>
      </c>
      <c r="P2070" s="3" t="s">
        <v>3116</v>
      </c>
      <c r="Q2070" s="3" t="s">
        <v>1981</v>
      </c>
      <c r="R2070" s="3" t="s">
        <v>489</v>
      </c>
      <c r="S2070" s="3" t="s">
        <v>3113</v>
      </c>
      <c r="T2070" s="3" t="str">
        <f t="shared" si="160"/>
        <v>บ้านจารย์สังขะสุรินทร์</v>
      </c>
      <c r="U2070" s="3" t="s">
        <v>2626</v>
      </c>
      <c r="V2070" s="3" t="str">
        <f t="shared" si="161"/>
        <v/>
      </c>
      <c r="W2070" s="3" t="e">
        <f t="shared" si="162"/>
        <v>#NUM!</v>
      </c>
      <c r="X2070" s="3" t="str">
        <f t="shared" si="163"/>
        <v/>
      </c>
    </row>
    <row r="2071" spans="14:24" ht="14.5" customHeight="1">
      <c r="N2071">
        <v>2068</v>
      </c>
      <c r="O2071" s="4">
        <v>32150</v>
      </c>
      <c r="P2071" s="3" t="s">
        <v>3117</v>
      </c>
      <c r="Q2071" s="3" t="s">
        <v>1981</v>
      </c>
      <c r="R2071" s="3" t="s">
        <v>489</v>
      </c>
      <c r="S2071" s="3" t="s">
        <v>3113</v>
      </c>
      <c r="T2071" s="3" t="str">
        <f t="shared" si="160"/>
        <v>กระเทียมสังขะสุรินทร์</v>
      </c>
      <c r="U2071" s="3" t="s">
        <v>2626</v>
      </c>
      <c r="V2071" s="3" t="str">
        <f t="shared" si="161"/>
        <v/>
      </c>
      <c r="W2071" s="3" t="e">
        <f t="shared" si="162"/>
        <v>#NUM!</v>
      </c>
      <c r="X2071" s="3" t="str">
        <f t="shared" si="163"/>
        <v/>
      </c>
    </row>
    <row r="2072" spans="14:24" ht="14.5" customHeight="1">
      <c r="N2072">
        <v>2069</v>
      </c>
      <c r="O2072" s="4">
        <v>32150</v>
      </c>
      <c r="P2072" s="3" t="s">
        <v>3118</v>
      </c>
      <c r="Q2072" s="3" t="s">
        <v>1981</v>
      </c>
      <c r="R2072" s="3" t="s">
        <v>489</v>
      </c>
      <c r="S2072" s="3" t="s">
        <v>3113</v>
      </c>
      <c r="T2072" s="3" t="str">
        <f t="shared" si="160"/>
        <v>สะกาดสังขะสุรินทร์</v>
      </c>
      <c r="U2072" s="3" t="s">
        <v>2626</v>
      </c>
      <c r="V2072" s="3" t="str">
        <f t="shared" si="161"/>
        <v/>
      </c>
      <c r="W2072" s="3" t="e">
        <f t="shared" si="162"/>
        <v>#NUM!</v>
      </c>
      <c r="X2072" s="3" t="str">
        <f t="shared" si="163"/>
        <v/>
      </c>
    </row>
    <row r="2073" spans="14:24" ht="14.5" customHeight="1">
      <c r="N2073">
        <v>2070</v>
      </c>
      <c r="O2073" s="4">
        <v>32150</v>
      </c>
      <c r="P2073" s="3" t="s">
        <v>3119</v>
      </c>
      <c r="Q2073" s="3" t="s">
        <v>1981</v>
      </c>
      <c r="R2073" s="3" t="s">
        <v>489</v>
      </c>
      <c r="S2073" s="3" t="s">
        <v>3113</v>
      </c>
      <c r="T2073" s="3" t="str">
        <f t="shared" si="160"/>
        <v>ตาตุมสังขะสุรินทร์</v>
      </c>
      <c r="U2073" s="3" t="s">
        <v>2626</v>
      </c>
      <c r="V2073" s="3" t="str">
        <f t="shared" si="161"/>
        <v/>
      </c>
      <c r="W2073" s="3" t="e">
        <f t="shared" si="162"/>
        <v>#NUM!</v>
      </c>
      <c r="X2073" s="3" t="str">
        <f t="shared" si="163"/>
        <v/>
      </c>
    </row>
    <row r="2074" spans="14:24" ht="14.5" customHeight="1">
      <c r="N2074">
        <v>2071</v>
      </c>
      <c r="O2074" s="4">
        <v>32150</v>
      </c>
      <c r="P2074" s="3" t="s">
        <v>3120</v>
      </c>
      <c r="Q2074" s="3" t="s">
        <v>1981</v>
      </c>
      <c r="R2074" s="3" t="s">
        <v>489</v>
      </c>
      <c r="S2074" s="3" t="s">
        <v>3113</v>
      </c>
      <c r="T2074" s="3" t="str">
        <f t="shared" si="160"/>
        <v>ทับทันสังขะสุรินทร์</v>
      </c>
      <c r="U2074" s="3" t="s">
        <v>2626</v>
      </c>
      <c r="V2074" s="3" t="str">
        <f t="shared" si="161"/>
        <v/>
      </c>
      <c r="W2074" s="3" t="e">
        <f t="shared" si="162"/>
        <v>#NUM!</v>
      </c>
      <c r="X2074" s="3" t="str">
        <f t="shared" si="163"/>
        <v/>
      </c>
    </row>
    <row r="2075" spans="14:24" ht="14.5" customHeight="1">
      <c r="N2075">
        <v>2072</v>
      </c>
      <c r="O2075" s="4">
        <v>32150</v>
      </c>
      <c r="P2075" s="3" t="s">
        <v>3121</v>
      </c>
      <c r="Q2075" s="3" t="s">
        <v>1981</v>
      </c>
      <c r="R2075" s="3" t="s">
        <v>489</v>
      </c>
      <c r="S2075" s="3" t="s">
        <v>3113</v>
      </c>
      <c r="T2075" s="3" t="str">
        <f t="shared" si="160"/>
        <v>ตาคงสังขะสุรินทร์</v>
      </c>
      <c r="U2075" s="3" t="s">
        <v>2626</v>
      </c>
      <c r="V2075" s="3" t="str">
        <f t="shared" si="161"/>
        <v/>
      </c>
      <c r="W2075" s="3" t="e">
        <f t="shared" si="162"/>
        <v>#NUM!</v>
      </c>
      <c r="X2075" s="3" t="str">
        <f t="shared" si="163"/>
        <v/>
      </c>
    </row>
    <row r="2076" spans="14:24" ht="14.5" customHeight="1">
      <c r="N2076">
        <v>2073</v>
      </c>
      <c r="O2076" s="4">
        <v>32150</v>
      </c>
      <c r="P2076" s="3" t="s">
        <v>3122</v>
      </c>
      <c r="Q2076" s="3" t="s">
        <v>1981</v>
      </c>
      <c r="R2076" s="3" t="s">
        <v>489</v>
      </c>
      <c r="S2076" s="3" t="s">
        <v>3113</v>
      </c>
      <c r="T2076" s="3" t="str">
        <f t="shared" si="160"/>
        <v>บ้านชบสังขะสุรินทร์</v>
      </c>
      <c r="U2076" s="3" t="s">
        <v>2626</v>
      </c>
      <c r="V2076" s="3" t="str">
        <f t="shared" si="161"/>
        <v/>
      </c>
      <c r="W2076" s="3" t="e">
        <f t="shared" si="162"/>
        <v>#NUM!</v>
      </c>
      <c r="X2076" s="3" t="str">
        <f t="shared" si="163"/>
        <v/>
      </c>
    </row>
    <row r="2077" spans="14:24" ht="14.5" customHeight="1">
      <c r="N2077">
        <v>2074</v>
      </c>
      <c r="O2077" s="4">
        <v>32150</v>
      </c>
      <c r="P2077" s="3" t="s">
        <v>3123</v>
      </c>
      <c r="Q2077" s="3" t="s">
        <v>1981</v>
      </c>
      <c r="R2077" s="3" t="s">
        <v>489</v>
      </c>
      <c r="S2077" s="3" t="s">
        <v>3113</v>
      </c>
      <c r="T2077" s="3" t="str">
        <f t="shared" si="160"/>
        <v>เทพรักษาสังขะสุรินทร์</v>
      </c>
      <c r="U2077" s="3" t="s">
        <v>2626</v>
      </c>
      <c r="V2077" s="3" t="str">
        <f t="shared" si="161"/>
        <v/>
      </c>
      <c r="W2077" s="3" t="e">
        <f t="shared" si="162"/>
        <v>#NUM!</v>
      </c>
      <c r="X2077" s="3" t="str">
        <f t="shared" si="163"/>
        <v/>
      </c>
    </row>
    <row r="2078" spans="14:24" ht="14.5" customHeight="1">
      <c r="N2078">
        <v>2075</v>
      </c>
      <c r="O2078" s="4">
        <v>32220</v>
      </c>
      <c r="P2078" s="3" t="s">
        <v>1974</v>
      </c>
      <c r="Q2078" s="3" t="s">
        <v>1974</v>
      </c>
      <c r="R2078" s="3" t="s">
        <v>489</v>
      </c>
      <c r="S2078" s="3" t="s">
        <v>3124</v>
      </c>
      <c r="T2078" s="3" t="str">
        <f t="shared" si="160"/>
        <v>ลำดวนลำดวนสุรินทร์</v>
      </c>
      <c r="U2078" s="3" t="s">
        <v>2626</v>
      </c>
      <c r="V2078" s="3" t="str">
        <f t="shared" si="161"/>
        <v/>
      </c>
      <c r="W2078" s="3" t="e">
        <f t="shared" si="162"/>
        <v>#NUM!</v>
      </c>
      <c r="X2078" s="3" t="str">
        <f t="shared" si="163"/>
        <v/>
      </c>
    </row>
    <row r="2079" spans="14:24" ht="14.5" customHeight="1">
      <c r="N2079">
        <v>2076</v>
      </c>
      <c r="O2079" s="4">
        <v>32220</v>
      </c>
      <c r="P2079" s="3" t="s">
        <v>3125</v>
      </c>
      <c r="Q2079" s="3" t="s">
        <v>1974</v>
      </c>
      <c r="R2079" s="3" t="s">
        <v>489</v>
      </c>
      <c r="S2079" s="3" t="s">
        <v>3124</v>
      </c>
      <c r="T2079" s="3" t="str">
        <f t="shared" si="160"/>
        <v>โชคเหนือลำดวนสุรินทร์</v>
      </c>
      <c r="U2079" s="3" t="s">
        <v>2626</v>
      </c>
      <c r="V2079" s="3" t="str">
        <f t="shared" si="161"/>
        <v/>
      </c>
      <c r="W2079" s="3" t="e">
        <f t="shared" si="162"/>
        <v>#NUM!</v>
      </c>
      <c r="X2079" s="3" t="str">
        <f t="shared" si="163"/>
        <v/>
      </c>
    </row>
    <row r="2080" spans="14:24" ht="14.5" customHeight="1">
      <c r="N2080">
        <v>2077</v>
      </c>
      <c r="O2080" s="4">
        <v>32220</v>
      </c>
      <c r="P2080" s="3" t="s">
        <v>3126</v>
      </c>
      <c r="Q2080" s="3" t="s">
        <v>1974</v>
      </c>
      <c r="R2080" s="3" t="s">
        <v>489</v>
      </c>
      <c r="S2080" s="3" t="s">
        <v>3124</v>
      </c>
      <c r="T2080" s="3" t="str">
        <f t="shared" si="160"/>
        <v>อู่โลกลำดวนสุรินทร์</v>
      </c>
      <c r="U2080" s="3" t="s">
        <v>2626</v>
      </c>
      <c r="V2080" s="3" t="str">
        <f t="shared" si="161"/>
        <v/>
      </c>
      <c r="W2080" s="3" t="e">
        <f t="shared" si="162"/>
        <v>#NUM!</v>
      </c>
      <c r="X2080" s="3" t="str">
        <f t="shared" si="163"/>
        <v/>
      </c>
    </row>
    <row r="2081" spans="14:24" ht="14.5" customHeight="1">
      <c r="N2081">
        <v>2078</v>
      </c>
      <c r="O2081" s="4">
        <v>32220</v>
      </c>
      <c r="P2081" s="3" t="s">
        <v>3127</v>
      </c>
      <c r="Q2081" s="3" t="s">
        <v>1974</v>
      </c>
      <c r="R2081" s="3" t="s">
        <v>489</v>
      </c>
      <c r="S2081" s="3" t="s">
        <v>3124</v>
      </c>
      <c r="T2081" s="3" t="str">
        <f t="shared" si="160"/>
        <v>ตรำดมลำดวนสุรินทร์</v>
      </c>
      <c r="U2081" s="3" t="s">
        <v>2626</v>
      </c>
      <c r="V2081" s="3" t="str">
        <f t="shared" si="161"/>
        <v/>
      </c>
      <c r="W2081" s="3" t="e">
        <f t="shared" si="162"/>
        <v>#NUM!</v>
      </c>
      <c r="X2081" s="3" t="str">
        <f t="shared" si="163"/>
        <v/>
      </c>
    </row>
    <row r="2082" spans="14:24" ht="14.5" customHeight="1">
      <c r="N2082">
        <v>2079</v>
      </c>
      <c r="O2082" s="4">
        <v>32220</v>
      </c>
      <c r="P2082" s="3" t="s">
        <v>3128</v>
      </c>
      <c r="Q2082" s="3" t="s">
        <v>1974</v>
      </c>
      <c r="R2082" s="3" t="s">
        <v>489</v>
      </c>
      <c r="S2082" s="3" t="s">
        <v>3124</v>
      </c>
      <c r="T2082" s="3" t="str">
        <f t="shared" si="160"/>
        <v>ตระเปียงเตียลำดวนสุรินทร์</v>
      </c>
      <c r="U2082" s="3" t="s">
        <v>2626</v>
      </c>
      <c r="V2082" s="3" t="str">
        <f t="shared" si="161"/>
        <v/>
      </c>
      <c r="W2082" s="3" t="e">
        <f t="shared" si="162"/>
        <v>#NUM!</v>
      </c>
      <c r="X2082" s="3" t="str">
        <f t="shared" si="163"/>
        <v/>
      </c>
    </row>
    <row r="2083" spans="14:24" ht="14.5" customHeight="1">
      <c r="N2083">
        <v>2080</v>
      </c>
      <c r="O2083" s="4">
        <v>32170</v>
      </c>
      <c r="P2083" s="3" t="s">
        <v>1983</v>
      </c>
      <c r="Q2083" s="3" t="s">
        <v>1983</v>
      </c>
      <c r="R2083" s="3" t="s">
        <v>489</v>
      </c>
      <c r="S2083" s="3" t="s">
        <v>3129</v>
      </c>
      <c r="T2083" s="3" t="str">
        <f t="shared" si="160"/>
        <v>สำโรงทาบสำโรงทาบสุรินทร์</v>
      </c>
      <c r="U2083" s="3" t="s">
        <v>2626</v>
      </c>
      <c r="V2083" s="3" t="str">
        <f t="shared" si="161"/>
        <v/>
      </c>
      <c r="W2083" s="3" t="e">
        <f t="shared" si="162"/>
        <v>#NUM!</v>
      </c>
      <c r="X2083" s="3" t="str">
        <f t="shared" si="163"/>
        <v/>
      </c>
    </row>
    <row r="2084" spans="14:24" ht="14.5" customHeight="1">
      <c r="N2084">
        <v>2081</v>
      </c>
      <c r="O2084" s="4">
        <v>32170</v>
      </c>
      <c r="P2084" s="3" t="s">
        <v>2634</v>
      </c>
      <c r="Q2084" s="3" t="s">
        <v>1983</v>
      </c>
      <c r="R2084" s="3" t="s">
        <v>489</v>
      </c>
      <c r="S2084" s="3" t="s">
        <v>3129</v>
      </c>
      <c r="T2084" s="3" t="str">
        <f t="shared" si="160"/>
        <v>หนองไผ่ล้อมสำโรงทาบสุรินทร์</v>
      </c>
      <c r="U2084" s="3" t="s">
        <v>2626</v>
      </c>
      <c r="V2084" s="3" t="str">
        <f t="shared" si="161"/>
        <v/>
      </c>
      <c r="W2084" s="3" t="e">
        <f t="shared" si="162"/>
        <v>#NUM!</v>
      </c>
      <c r="X2084" s="3" t="str">
        <f t="shared" si="163"/>
        <v/>
      </c>
    </row>
    <row r="2085" spans="14:24" ht="14.5" customHeight="1">
      <c r="N2085">
        <v>2082</v>
      </c>
      <c r="O2085" s="4">
        <v>32170</v>
      </c>
      <c r="P2085" s="3" t="s">
        <v>3130</v>
      </c>
      <c r="Q2085" s="3" t="s">
        <v>1983</v>
      </c>
      <c r="R2085" s="3" t="s">
        <v>489</v>
      </c>
      <c r="S2085" s="3" t="s">
        <v>3129</v>
      </c>
      <c r="T2085" s="3" t="str">
        <f t="shared" si="160"/>
        <v>กระออมสำโรงทาบสุรินทร์</v>
      </c>
      <c r="U2085" s="3" t="s">
        <v>2626</v>
      </c>
      <c r="V2085" s="3" t="str">
        <f t="shared" si="161"/>
        <v/>
      </c>
      <c r="W2085" s="3" t="e">
        <f t="shared" si="162"/>
        <v>#NUM!</v>
      </c>
      <c r="X2085" s="3" t="str">
        <f t="shared" si="163"/>
        <v/>
      </c>
    </row>
    <row r="2086" spans="14:24" ht="14.5" customHeight="1">
      <c r="N2086">
        <v>2083</v>
      </c>
      <c r="O2086" s="4">
        <v>32170</v>
      </c>
      <c r="P2086" s="3" t="s">
        <v>3131</v>
      </c>
      <c r="Q2086" s="3" t="s">
        <v>1983</v>
      </c>
      <c r="R2086" s="3" t="s">
        <v>489</v>
      </c>
      <c r="S2086" s="3" t="s">
        <v>3129</v>
      </c>
      <c r="T2086" s="3" t="str">
        <f t="shared" si="160"/>
        <v>หนองฮะสำโรงทาบสุรินทร์</v>
      </c>
      <c r="U2086" s="3" t="s">
        <v>2626</v>
      </c>
      <c r="V2086" s="3" t="str">
        <f t="shared" si="161"/>
        <v/>
      </c>
      <c r="W2086" s="3" t="e">
        <f t="shared" si="162"/>
        <v>#NUM!</v>
      </c>
      <c r="X2086" s="3" t="str">
        <f t="shared" si="163"/>
        <v/>
      </c>
    </row>
    <row r="2087" spans="14:24" ht="14.5" customHeight="1">
      <c r="N2087">
        <v>2084</v>
      </c>
      <c r="O2087" s="4">
        <v>32170</v>
      </c>
      <c r="P2087" s="3" t="s">
        <v>3132</v>
      </c>
      <c r="Q2087" s="3" t="s">
        <v>1983</v>
      </c>
      <c r="R2087" s="3" t="s">
        <v>489</v>
      </c>
      <c r="S2087" s="3" t="s">
        <v>3129</v>
      </c>
      <c r="T2087" s="3" t="str">
        <f t="shared" si="160"/>
        <v>ศรีสุขสำโรงทาบสุรินทร์</v>
      </c>
      <c r="U2087" s="3" t="s">
        <v>2626</v>
      </c>
      <c r="V2087" s="3" t="str">
        <f t="shared" si="161"/>
        <v/>
      </c>
      <c r="W2087" s="3" t="e">
        <f t="shared" si="162"/>
        <v>#NUM!</v>
      </c>
      <c r="X2087" s="3" t="str">
        <f t="shared" si="163"/>
        <v/>
      </c>
    </row>
    <row r="2088" spans="14:24" ht="14.5" customHeight="1">
      <c r="N2088">
        <v>2085</v>
      </c>
      <c r="O2088" s="4">
        <v>32170</v>
      </c>
      <c r="P2088" s="3" t="s">
        <v>1649</v>
      </c>
      <c r="Q2088" s="3" t="s">
        <v>1983</v>
      </c>
      <c r="R2088" s="3" t="s">
        <v>489</v>
      </c>
      <c r="S2088" s="3" t="s">
        <v>3129</v>
      </c>
      <c r="T2088" s="3" t="str">
        <f t="shared" si="160"/>
        <v>เกาะแก้วสำโรงทาบสุรินทร์</v>
      </c>
      <c r="U2088" s="3" t="s">
        <v>2626</v>
      </c>
      <c r="V2088" s="3" t="str">
        <f t="shared" si="161"/>
        <v/>
      </c>
      <c r="W2088" s="3" t="e">
        <f t="shared" si="162"/>
        <v>#NUM!</v>
      </c>
      <c r="X2088" s="3" t="str">
        <f t="shared" si="163"/>
        <v/>
      </c>
    </row>
    <row r="2089" spans="14:24" ht="14.5" customHeight="1">
      <c r="N2089">
        <v>2086</v>
      </c>
      <c r="O2089" s="4">
        <v>32170</v>
      </c>
      <c r="P2089" s="3" t="s">
        <v>3133</v>
      </c>
      <c r="Q2089" s="3" t="s">
        <v>1983</v>
      </c>
      <c r="R2089" s="3" t="s">
        <v>489</v>
      </c>
      <c r="S2089" s="3" t="s">
        <v>3129</v>
      </c>
      <c r="T2089" s="3" t="str">
        <f t="shared" si="160"/>
        <v>หมื่นศรีสำโรงทาบสุรินทร์</v>
      </c>
      <c r="U2089" s="3" t="s">
        <v>2626</v>
      </c>
      <c r="V2089" s="3" t="str">
        <f t="shared" si="161"/>
        <v/>
      </c>
      <c r="W2089" s="3" t="e">
        <f t="shared" si="162"/>
        <v>#NUM!</v>
      </c>
      <c r="X2089" s="3" t="str">
        <f t="shared" si="163"/>
        <v/>
      </c>
    </row>
    <row r="2090" spans="14:24" ht="14.5" customHeight="1">
      <c r="N2090">
        <v>2087</v>
      </c>
      <c r="O2090" s="4">
        <v>32170</v>
      </c>
      <c r="P2090" s="3" t="s">
        <v>3134</v>
      </c>
      <c r="Q2090" s="3" t="s">
        <v>1983</v>
      </c>
      <c r="R2090" s="3" t="s">
        <v>489</v>
      </c>
      <c r="S2090" s="3" t="s">
        <v>3129</v>
      </c>
      <c r="T2090" s="3" t="str">
        <f t="shared" si="160"/>
        <v>เสม็จสำโรงทาบสุรินทร์</v>
      </c>
      <c r="U2090" s="3" t="s">
        <v>2626</v>
      </c>
      <c r="V2090" s="3" t="str">
        <f t="shared" si="161"/>
        <v/>
      </c>
      <c r="W2090" s="3" t="e">
        <f t="shared" si="162"/>
        <v>#NUM!</v>
      </c>
      <c r="X2090" s="3" t="str">
        <f t="shared" si="163"/>
        <v/>
      </c>
    </row>
    <row r="2091" spans="14:24" ht="14.5" customHeight="1">
      <c r="N2091">
        <v>2088</v>
      </c>
      <c r="O2091" s="4">
        <v>32170</v>
      </c>
      <c r="P2091" s="3" t="s">
        <v>3135</v>
      </c>
      <c r="Q2091" s="3" t="s">
        <v>1983</v>
      </c>
      <c r="R2091" s="3" t="s">
        <v>489</v>
      </c>
      <c r="S2091" s="3" t="s">
        <v>3129</v>
      </c>
      <c r="T2091" s="3" t="str">
        <f t="shared" si="160"/>
        <v>สะโนสำโรงทาบสุรินทร์</v>
      </c>
      <c r="U2091" s="3" t="s">
        <v>2626</v>
      </c>
      <c r="V2091" s="3" t="str">
        <f t="shared" si="161"/>
        <v/>
      </c>
      <c r="W2091" s="3" t="e">
        <f t="shared" si="162"/>
        <v>#NUM!</v>
      </c>
      <c r="X2091" s="3" t="str">
        <f t="shared" si="163"/>
        <v/>
      </c>
    </row>
    <row r="2092" spans="14:24" ht="14.5" customHeight="1">
      <c r="N2092">
        <v>2089</v>
      </c>
      <c r="O2092" s="4">
        <v>32170</v>
      </c>
      <c r="P2092" s="3" t="s">
        <v>3136</v>
      </c>
      <c r="Q2092" s="3" t="s">
        <v>1983</v>
      </c>
      <c r="R2092" s="3" t="s">
        <v>489</v>
      </c>
      <c r="S2092" s="3" t="s">
        <v>3129</v>
      </c>
      <c r="T2092" s="3" t="str">
        <f t="shared" si="160"/>
        <v>ประดู่สำโรงทาบสุรินทร์</v>
      </c>
      <c r="U2092" s="3" t="s">
        <v>2626</v>
      </c>
      <c r="V2092" s="3" t="str">
        <f t="shared" si="161"/>
        <v/>
      </c>
      <c r="W2092" s="3" t="e">
        <f t="shared" si="162"/>
        <v>#NUM!</v>
      </c>
      <c r="X2092" s="3" t="str">
        <f t="shared" si="163"/>
        <v/>
      </c>
    </row>
    <row r="2093" spans="14:24" ht="14.5" customHeight="1">
      <c r="N2093">
        <v>2090</v>
      </c>
      <c r="O2093" s="4">
        <v>32230</v>
      </c>
      <c r="P2093" s="3" t="s">
        <v>1964</v>
      </c>
      <c r="Q2093" s="3" t="s">
        <v>1964</v>
      </c>
      <c r="R2093" s="3" t="s">
        <v>489</v>
      </c>
      <c r="S2093" s="3" t="s">
        <v>3137</v>
      </c>
      <c r="T2093" s="3" t="str">
        <f t="shared" si="160"/>
        <v>บัวเชดบัวเชดสุรินทร์</v>
      </c>
      <c r="U2093" s="3" t="s">
        <v>2626</v>
      </c>
      <c r="V2093" s="3" t="str">
        <f t="shared" si="161"/>
        <v/>
      </c>
      <c r="W2093" s="3" t="e">
        <f t="shared" si="162"/>
        <v>#NUM!</v>
      </c>
      <c r="X2093" s="3" t="str">
        <f t="shared" si="163"/>
        <v/>
      </c>
    </row>
    <row r="2094" spans="14:24" ht="14.5" customHeight="1">
      <c r="N2094">
        <v>2091</v>
      </c>
      <c r="O2094" s="4">
        <v>32230</v>
      </c>
      <c r="P2094" s="3" t="s">
        <v>1793</v>
      </c>
      <c r="Q2094" s="3" t="s">
        <v>1964</v>
      </c>
      <c r="R2094" s="3" t="s">
        <v>489</v>
      </c>
      <c r="S2094" s="3" t="s">
        <v>3137</v>
      </c>
      <c r="T2094" s="3" t="str">
        <f t="shared" si="160"/>
        <v>สะเดาบัวเชดสุรินทร์</v>
      </c>
      <c r="U2094" s="3" t="s">
        <v>2626</v>
      </c>
      <c r="V2094" s="3" t="str">
        <f t="shared" si="161"/>
        <v/>
      </c>
      <c r="W2094" s="3" t="e">
        <f t="shared" si="162"/>
        <v>#NUM!</v>
      </c>
      <c r="X2094" s="3" t="str">
        <f t="shared" si="163"/>
        <v/>
      </c>
    </row>
    <row r="2095" spans="14:24" ht="14.5" customHeight="1">
      <c r="N2095">
        <v>2092</v>
      </c>
      <c r="O2095" s="4">
        <v>32230</v>
      </c>
      <c r="P2095" s="3" t="s">
        <v>3138</v>
      </c>
      <c r="Q2095" s="3" t="s">
        <v>1964</v>
      </c>
      <c r="R2095" s="3" t="s">
        <v>489</v>
      </c>
      <c r="S2095" s="3" t="s">
        <v>3137</v>
      </c>
      <c r="T2095" s="3" t="str">
        <f t="shared" si="160"/>
        <v>จรัสบัวเชดสุรินทร์</v>
      </c>
      <c r="U2095" s="3" t="s">
        <v>2626</v>
      </c>
      <c r="V2095" s="3" t="str">
        <f t="shared" si="161"/>
        <v/>
      </c>
      <c r="W2095" s="3" t="e">
        <f t="shared" si="162"/>
        <v>#NUM!</v>
      </c>
      <c r="X2095" s="3" t="str">
        <f t="shared" si="163"/>
        <v/>
      </c>
    </row>
    <row r="2096" spans="14:24" ht="14.5" customHeight="1">
      <c r="N2096">
        <v>2093</v>
      </c>
      <c r="O2096" s="4">
        <v>32230</v>
      </c>
      <c r="P2096" s="3" t="s">
        <v>3139</v>
      </c>
      <c r="Q2096" s="3" t="s">
        <v>1964</v>
      </c>
      <c r="R2096" s="3" t="s">
        <v>489</v>
      </c>
      <c r="S2096" s="3" t="s">
        <v>3137</v>
      </c>
      <c r="T2096" s="3" t="str">
        <f t="shared" si="160"/>
        <v>ตาวังบัวเชดสุรินทร์</v>
      </c>
      <c r="U2096" s="3" t="s">
        <v>2626</v>
      </c>
      <c r="V2096" s="3" t="str">
        <f t="shared" si="161"/>
        <v/>
      </c>
      <c r="W2096" s="3" t="e">
        <f t="shared" si="162"/>
        <v>#NUM!</v>
      </c>
      <c r="X2096" s="3" t="str">
        <f t="shared" si="163"/>
        <v/>
      </c>
    </row>
    <row r="2097" spans="14:24" ht="14.5" customHeight="1">
      <c r="N2097">
        <v>2094</v>
      </c>
      <c r="O2097" s="4">
        <v>32230</v>
      </c>
      <c r="P2097" s="3" t="s">
        <v>3140</v>
      </c>
      <c r="Q2097" s="3" t="s">
        <v>1964</v>
      </c>
      <c r="R2097" s="3" t="s">
        <v>489</v>
      </c>
      <c r="S2097" s="3" t="s">
        <v>3137</v>
      </c>
      <c r="T2097" s="3" t="str">
        <f t="shared" si="160"/>
        <v>อาโพนบัวเชดสุรินทร์</v>
      </c>
      <c r="U2097" s="3" t="s">
        <v>2626</v>
      </c>
      <c r="V2097" s="3" t="str">
        <f t="shared" si="161"/>
        <v/>
      </c>
      <c r="W2097" s="3" t="e">
        <f t="shared" si="162"/>
        <v>#NUM!</v>
      </c>
      <c r="X2097" s="3" t="str">
        <f t="shared" si="163"/>
        <v/>
      </c>
    </row>
    <row r="2098" spans="14:24" ht="14.5" customHeight="1">
      <c r="N2098">
        <v>2095</v>
      </c>
      <c r="O2098" s="4">
        <v>32230</v>
      </c>
      <c r="P2098" s="3" t="s">
        <v>3141</v>
      </c>
      <c r="Q2098" s="3" t="s">
        <v>1964</v>
      </c>
      <c r="R2098" s="3" t="s">
        <v>489</v>
      </c>
      <c r="S2098" s="3" t="s">
        <v>3137</v>
      </c>
      <c r="T2098" s="3" t="str">
        <f t="shared" si="160"/>
        <v>สำเภาลูนบัวเชดสุรินทร์</v>
      </c>
      <c r="U2098" s="3" t="s">
        <v>2626</v>
      </c>
      <c r="V2098" s="3" t="str">
        <f t="shared" si="161"/>
        <v/>
      </c>
      <c r="W2098" s="3" t="e">
        <f t="shared" si="162"/>
        <v>#NUM!</v>
      </c>
      <c r="X2098" s="3" t="str">
        <f t="shared" si="163"/>
        <v/>
      </c>
    </row>
    <row r="2099" spans="14:24" ht="14.5" customHeight="1">
      <c r="N2099">
        <v>2096</v>
      </c>
      <c r="O2099" s="4">
        <v>32140</v>
      </c>
      <c r="P2099" s="3" t="s">
        <v>3142</v>
      </c>
      <c r="Q2099" s="3" t="s">
        <v>1968</v>
      </c>
      <c r="R2099" s="3" t="s">
        <v>489</v>
      </c>
      <c r="S2099" s="3" t="s">
        <v>3143</v>
      </c>
      <c r="T2099" s="3" t="str">
        <f t="shared" si="160"/>
        <v>บักไดพนมดงรักสุรินทร์</v>
      </c>
      <c r="U2099" s="3" t="s">
        <v>2626</v>
      </c>
      <c r="V2099" s="3" t="str">
        <f t="shared" si="161"/>
        <v/>
      </c>
      <c r="W2099" s="3" t="e">
        <f t="shared" si="162"/>
        <v>#NUM!</v>
      </c>
      <c r="X2099" s="3" t="str">
        <f t="shared" si="163"/>
        <v/>
      </c>
    </row>
    <row r="2100" spans="14:24" ht="14.5" customHeight="1">
      <c r="N2100">
        <v>2097</v>
      </c>
      <c r="O2100" s="4">
        <v>32140</v>
      </c>
      <c r="P2100" s="3" t="s">
        <v>2749</v>
      </c>
      <c r="Q2100" s="3" t="s">
        <v>1968</v>
      </c>
      <c r="R2100" s="3" t="s">
        <v>489</v>
      </c>
      <c r="S2100" s="3" t="s">
        <v>3143</v>
      </c>
      <c r="T2100" s="3" t="str">
        <f t="shared" si="160"/>
        <v>โคกกลางพนมดงรักสุรินทร์</v>
      </c>
      <c r="U2100" s="3" t="s">
        <v>2626</v>
      </c>
      <c r="V2100" s="3" t="str">
        <f t="shared" si="161"/>
        <v/>
      </c>
      <c r="W2100" s="3" t="e">
        <f t="shared" si="162"/>
        <v>#NUM!</v>
      </c>
      <c r="X2100" s="3" t="str">
        <f t="shared" si="163"/>
        <v/>
      </c>
    </row>
    <row r="2101" spans="14:24" ht="14.5" customHeight="1">
      <c r="N2101">
        <v>2098</v>
      </c>
      <c r="O2101" s="4">
        <v>32140</v>
      </c>
      <c r="P2101" s="3" t="s">
        <v>3144</v>
      </c>
      <c r="Q2101" s="3" t="s">
        <v>1968</v>
      </c>
      <c r="R2101" s="3" t="s">
        <v>489</v>
      </c>
      <c r="S2101" s="3" t="s">
        <v>3143</v>
      </c>
      <c r="T2101" s="3" t="str">
        <f t="shared" si="160"/>
        <v>จีกแดกพนมดงรักสุรินทร์</v>
      </c>
      <c r="U2101" s="3" t="s">
        <v>2626</v>
      </c>
      <c r="V2101" s="3" t="str">
        <f t="shared" si="161"/>
        <v/>
      </c>
      <c r="W2101" s="3" t="e">
        <f t="shared" si="162"/>
        <v>#NUM!</v>
      </c>
      <c r="X2101" s="3" t="str">
        <f t="shared" si="163"/>
        <v/>
      </c>
    </row>
    <row r="2102" spans="14:24" ht="14.5" customHeight="1">
      <c r="N2102">
        <v>2099</v>
      </c>
      <c r="O2102" s="4">
        <v>32140</v>
      </c>
      <c r="P2102" s="3" t="s">
        <v>3145</v>
      </c>
      <c r="Q2102" s="3" t="s">
        <v>1968</v>
      </c>
      <c r="R2102" s="3" t="s">
        <v>489</v>
      </c>
      <c r="S2102" s="3" t="s">
        <v>3143</v>
      </c>
      <c r="T2102" s="3" t="str">
        <f t="shared" si="160"/>
        <v>ตาเมียงพนมดงรักสุรินทร์</v>
      </c>
      <c r="U2102" s="3" t="s">
        <v>2626</v>
      </c>
      <c r="V2102" s="3" t="str">
        <f t="shared" si="161"/>
        <v/>
      </c>
      <c r="W2102" s="3" t="e">
        <f t="shared" si="162"/>
        <v>#NUM!</v>
      </c>
      <c r="X2102" s="3" t="str">
        <f t="shared" si="163"/>
        <v/>
      </c>
    </row>
    <row r="2103" spans="14:24" ht="14.5" customHeight="1">
      <c r="N2103">
        <v>2100</v>
      </c>
      <c r="O2103" s="4">
        <v>32150</v>
      </c>
      <c r="P2103" s="3" t="s">
        <v>3146</v>
      </c>
      <c r="Q2103" s="3" t="s">
        <v>1975</v>
      </c>
      <c r="R2103" s="3" t="s">
        <v>489</v>
      </c>
      <c r="S2103" s="3" t="s">
        <v>3147</v>
      </c>
      <c r="T2103" s="3" t="str">
        <f t="shared" si="160"/>
        <v>ณรงค์ศรีณรงค์สุรินทร์</v>
      </c>
      <c r="U2103" s="3" t="s">
        <v>2626</v>
      </c>
      <c r="V2103" s="3" t="str">
        <f t="shared" si="161"/>
        <v/>
      </c>
      <c r="W2103" s="3" t="e">
        <f t="shared" si="162"/>
        <v>#NUM!</v>
      </c>
      <c r="X2103" s="3" t="str">
        <f t="shared" si="163"/>
        <v/>
      </c>
    </row>
    <row r="2104" spans="14:24" ht="14.5" customHeight="1">
      <c r="N2104">
        <v>2101</v>
      </c>
      <c r="O2104" s="4">
        <v>32150</v>
      </c>
      <c r="P2104" s="3" t="s">
        <v>3148</v>
      </c>
      <c r="Q2104" s="3" t="s">
        <v>1975</v>
      </c>
      <c r="R2104" s="3" t="s">
        <v>489</v>
      </c>
      <c r="S2104" s="3" t="s">
        <v>3147</v>
      </c>
      <c r="T2104" s="3" t="str">
        <f t="shared" si="160"/>
        <v>แจนแวนศรีณรงค์สุรินทร์</v>
      </c>
      <c r="U2104" s="3" t="s">
        <v>2626</v>
      </c>
      <c r="V2104" s="3" t="str">
        <f t="shared" si="161"/>
        <v/>
      </c>
      <c r="W2104" s="3" t="e">
        <f t="shared" si="162"/>
        <v>#NUM!</v>
      </c>
      <c r="X2104" s="3" t="str">
        <f t="shared" si="163"/>
        <v/>
      </c>
    </row>
    <row r="2105" spans="14:24" ht="14.5" customHeight="1">
      <c r="N2105">
        <v>2102</v>
      </c>
      <c r="O2105" s="4">
        <v>32150</v>
      </c>
      <c r="P2105" s="3" t="s">
        <v>3149</v>
      </c>
      <c r="Q2105" s="3" t="s">
        <v>1975</v>
      </c>
      <c r="R2105" s="3" t="s">
        <v>489</v>
      </c>
      <c r="S2105" s="3" t="s">
        <v>3147</v>
      </c>
      <c r="T2105" s="3" t="str">
        <f t="shared" si="160"/>
        <v>ตรวจศรีณรงค์สุรินทร์</v>
      </c>
      <c r="U2105" s="3" t="s">
        <v>2626</v>
      </c>
      <c r="V2105" s="3" t="str">
        <f t="shared" si="161"/>
        <v/>
      </c>
      <c r="W2105" s="3" t="e">
        <f t="shared" si="162"/>
        <v>#NUM!</v>
      </c>
      <c r="X2105" s="3" t="str">
        <f t="shared" si="163"/>
        <v/>
      </c>
    </row>
    <row r="2106" spans="14:24" ht="14.5" customHeight="1">
      <c r="N2106">
        <v>2103</v>
      </c>
      <c r="O2106" s="4">
        <v>32150</v>
      </c>
      <c r="P2106" s="3" t="s">
        <v>2602</v>
      </c>
      <c r="Q2106" s="3" t="s">
        <v>1975</v>
      </c>
      <c r="R2106" s="3" t="s">
        <v>489</v>
      </c>
      <c r="S2106" s="3" t="s">
        <v>3147</v>
      </c>
      <c r="T2106" s="3" t="str">
        <f t="shared" si="160"/>
        <v>หนองแวงศรีณรงค์สุรินทร์</v>
      </c>
      <c r="U2106" s="3" t="s">
        <v>2626</v>
      </c>
      <c r="V2106" s="3" t="str">
        <f t="shared" si="161"/>
        <v/>
      </c>
      <c r="W2106" s="3" t="e">
        <f t="shared" si="162"/>
        <v>#NUM!</v>
      </c>
      <c r="X2106" s="3" t="str">
        <f t="shared" si="163"/>
        <v/>
      </c>
    </row>
    <row r="2107" spans="14:24" ht="14.5" customHeight="1">
      <c r="N2107">
        <v>2104</v>
      </c>
      <c r="O2107" s="4">
        <v>32150</v>
      </c>
      <c r="P2107" s="3" t="s">
        <v>3132</v>
      </c>
      <c r="Q2107" s="3" t="s">
        <v>1975</v>
      </c>
      <c r="R2107" s="3" t="s">
        <v>489</v>
      </c>
      <c r="S2107" s="3" t="s">
        <v>3147</v>
      </c>
      <c r="T2107" s="3" t="str">
        <f t="shared" si="160"/>
        <v>ศรีสุขศรีณรงค์สุรินทร์</v>
      </c>
      <c r="U2107" s="3" t="s">
        <v>2626</v>
      </c>
      <c r="V2107" s="3" t="str">
        <f t="shared" si="161"/>
        <v/>
      </c>
      <c r="W2107" s="3" t="e">
        <f t="shared" si="162"/>
        <v>#NUM!</v>
      </c>
      <c r="X2107" s="3" t="str">
        <f t="shared" si="163"/>
        <v/>
      </c>
    </row>
    <row r="2108" spans="14:24" ht="14.5" customHeight="1">
      <c r="N2108">
        <v>2105</v>
      </c>
      <c r="O2108" s="4">
        <v>32000</v>
      </c>
      <c r="P2108" s="3" t="s">
        <v>1954</v>
      </c>
      <c r="Q2108" s="3" t="s">
        <v>1954</v>
      </c>
      <c r="R2108" s="3" t="s">
        <v>489</v>
      </c>
      <c r="S2108" s="3" t="s">
        <v>3150</v>
      </c>
      <c r="T2108" s="3" t="str">
        <f t="shared" si="160"/>
        <v>เขวาสินรินทร์เขวาสินรินทร์สุรินทร์</v>
      </c>
      <c r="U2108" s="3" t="s">
        <v>2626</v>
      </c>
      <c r="V2108" s="3" t="str">
        <f t="shared" si="161"/>
        <v/>
      </c>
      <c r="W2108" s="3" t="e">
        <f t="shared" si="162"/>
        <v>#NUM!</v>
      </c>
      <c r="X2108" s="3" t="str">
        <f t="shared" si="163"/>
        <v/>
      </c>
    </row>
    <row r="2109" spans="14:24" ht="14.5" customHeight="1">
      <c r="N2109">
        <v>2106</v>
      </c>
      <c r="O2109" s="4">
        <v>32000</v>
      </c>
      <c r="P2109" s="3" t="s">
        <v>2238</v>
      </c>
      <c r="Q2109" s="3" t="s">
        <v>1954</v>
      </c>
      <c r="R2109" s="3" t="s">
        <v>489</v>
      </c>
      <c r="S2109" s="3" t="s">
        <v>3150</v>
      </c>
      <c r="T2109" s="3" t="str">
        <f t="shared" si="160"/>
        <v>บึงเขวาสินรินทร์สุรินทร์</v>
      </c>
      <c r="U2109" s="3" t="s">
        <v>2626</v>
      </c>
      <c r="V2109" s="3" t="str">
        <f t="shared" si="161"/>
        <v/>
      </c>
      <c r="W2109" s="3" t="e">
        <f t="shared" si="162"/>
        <v>#NUM!</v>
      </c>
      <c r="X2109" s="3" t="str">
        <f t="shared" si="163"/>
        <v/>
      </c>
    </row>
    <row r="2110" spans="14:24" ht="14.5" customHeight="1">
      <c r="N2110">
        <v>2107</v>
      </c>
      <c r="O2110" s="4">
        <v>32000</v>
      </c>
      <c r="P2110" s="3" t="s">
        <v>3151</v>
      </c>
      <c r="Q2110" s="3" t="s">
        <v>1954</v>
      </c>
      <c r="R2110" s="3" t="s">
        <v>489</v>
      </c>
      <c r="S2110" s="3" t="s">
        <v>3150</v>
      </c>
      <c r="T2110" s="3" t="str">
        <f t="shared" si="160"/>
        <v>ตากูกเขวาสินรินทร์สุรินทร์</v>
      </c>
      <c r="U2110" s="3" t="s">
        <v>2626</v>
      </c>
      <c r="V2110" s="3" t="str">
        <f t="shared" si="161"/>
        <v/>
      </c>
      <c r="W2110" s="3" t="e">
        <f t="shared" si="162"/>
        <v>#NUM!</v>
      </c>
      <c r="X2110" s="3" t="str">
        <f t="shared" si="163"/>
        <v/>
      </c>
    </row>
    <row r="2111" spans="14:24" ht="14.5" customHeight="1">
      <c r="N2111">
        <v>2108</v>
      </c>
      <c r="O2111" s="4">
        <v>32000</v>
      </c>
      <c r="P2111" s="3" t="s">
        <v>3152</v>
      </c>
      <c r="Q2111" s="3" t="s">
        <v>1954</v>
      </c>
      <c r="R2111" s="3" t="s">
        <v>489</v>
      </c>
      <c r="S2111" s="3" t="s">
        <v>3150</v>
      </c>
      <c r="T2111" s="3" t="str">
        <f t="shared" si="160"/>
        <v>ปราสาททองเขวาสินรินทร์สุรินทร์</v>
      </c>
      <c r="U2111" s="3" t="s">
        <v>2626</v>
      </c>
      <c r="V2111" s="3" t="str">
        <f t="shared" si="161"/>
        <v/>
      </c>
      <c r="W2111" s="3" t="e">
        <f t="shared" si="162"/>
        <v>#NUM!</v>
      </c>
      <c r="X2111" s="3" t="str">
        <f t="shared" si="163"/>
        <v/>
      </c>
    </row>
    <row r="2112" spans="14:24" ht="14.5" customHeight="1">
      <c r="N2112">
        <v>2109</v>
      </c>
      <c r="O2112" s="4">
        <v>32000</v>
      </c>
      <c r="P2112" s="3" t="s">
        <v>3153</v>
      </c>
      <c r="Q2112" s="3" t="s">
        <v>1954</v>
      </c>
      <c r="R2112" s="3" t="s">
        <v>489</v>
      </c>
      <c r="S2112" s="3" t="s">
        <v>3150</v>
      </c>
      <c r="T2112" s="3" t="str">
        <f t="shared" si="160"/>
        <v>บ้านแร่เขวาสินรินทร์สุรินทร์</v>
      </c>
      <c r="U2112" s="3" t="s">
        <v>2626</v>
      </c>
      <c r="V2112" s="3" t="str">
        <f t="shared" si="161"/>
        <v/>
      </c>
      <c r="W2112" s="3" t="e">
        <f t="shared" si="162"/>
        <v>#NUM!</v>
      </c>
      <c r="X2112" s="3" t="str">
        <f t="shared" si="163"/>
        <v/>
      </c>
    </row>
    <row r="2113" spans="14:24" ht="14.5" customHeight="1">
      <c r="N2113">
        <v>2110</v>
      </c>
      <c r="O2113" s="4">
        <v>32130</v>
      </c>
      <c r="P2113" s="3" t="s">
        <v>3154</v>
      </c>
      <c r="Q2113" s="3" t="s">
        <v>1962</v>
      </c>
      <c r="R2113" s="3" t="s">
        <v>489</v>
      </c>
      <c r="S2113" s="3" t="s">
        <v>3155</v>
      </c>
      <c r="T2113" s="3" t="str">
        <f t="shared" si="160"/>
        <v>หนองหลวงโนนนารายณ์สุรินทร์</v>
      </c>
      <c r="U2113" s="3" t="s">
        <v>2626</v>
      </c>
      <c r="V2113" s="3" t="str">
        <f t="shared" si="161"/>
        <v/>
      </c>
      <c r="W2113" s="3" t="e">
        <f t="shared" si="162"/>
        <v>#NUM!</v>
      </c>
      <c r="X2113" s="3" t="str">
        <f t="shared" si="163"/>
        <v/>
      </c>
    </row>
    <row r="2114" spans="14:24" ht="14.5" customHeight="1">
      <c r="N2114">
        <v>2111</v>
      </c>
      <c r="O2114" s="4">
        <v>32130</v>
      </c>
      <c r="P2114" s="3" t="s">
        <v>3156</v>
      </c>
      <c r="Q2114" s="3" t="s">
        <v>1962</v>
      </c>
      <c r="R2114" s="3" t="s">
        <v>489</v>
      </c>
      <c r="S2114" s="3" t="s">
        <v>3155</v>
      </c>
      <c r="T2114" s="3" t="str">
        <f t="shared" si="160"/>
        <v>คำผงโนนนารายณ์สุรินทร์</v>
      </c>
      <c r="U2114" s="3" t="s">
        <v>2626</v>
      </c>
      <c r="V2114" s="3" t="str">
        <f t="shared" si="161"/>
        <v/>
      </c>
      <c r="W2114" s="3" t="e">
        <f t="shared" si="162"/>
        <v>#NUM!</v>
      </c>
      <c r="X2114" s="3" t="str">
        <f t="shared" si="163"/>
        <v/>
      </c>
    </row>
    <row r="2115" spans="14:24" ht="14.5" customHeight="1">
      <c r="N2115">
        <v>2112</v>
      </c>
      <c r="O2115" s="4">
        <v>32130</v>
      </c>
      <c r="P2115" s="3" t="s">
        <v>3157</v>
      </c>
      <c r="Q2115" s="3" t="s">
        <v>1962</v>
      </c>
      <c r="R2115" s="3" t="s">
        <v>489</v>
      </c>
      <c r="S2115" s="3" t="s">
        <v>3155</v>
      </c>
      <c r="T2115" s="3" t="str">
        <f t="shared" si="160"/>
        <v>โนนโนนนารายณ์สุรินทร์</v>
      </c>
      <c r="U2115" s="3" t="s">
        <v>2626</v>
      </c>
      <c r="V2115" s="3" t="str">
        <f t="shared" si="161"/>
        <v/>
      </c>
      <c r="W2115" s="3" t="e">
        <f t="shared" si="162"/>
        <v>#NUM!</v>
      </c>
      <c r="X2115" s="3" t="str">
        <f t="shared" si="163"/>
        <v/>
      </c>
    </row>
    <row r="2116" spans="14:24" ht="14.5" customHeight="1">
      <c r="N2116">
        <v>2113</v>
      </c>
      <c r="O2116" s="4">
        <v>32130</v>
      </c>
      <c r="P2116" s="3" t="s">
        <v>3158</v>
      </c>
      <c r="Q2116" s="3" t="s">
        <v>1962</v>
      </c>
      <c r="R2116" s="3" t="s">
        <v>489</v>
      </c>
      <c r="S2116" s="3" t="s">
        <v>3155</v>
      </c>
      <c r="T2116" s="3" t="str">
        <f t="shared" si="160"/>
        <v>ระเวียงโนนนารายณ์สุรินทร์</v>
      </c>
      <c r="U2116" s="3" t="s">
        <v>2626</v>
      </c>
      <c r="V2116" s="3" t="str">
        <f t="shared" si="161"/>
        <v/>
      </c>
      <c r="W2116" s="3" t="e">
        <f t="shared" si="162"/>
        <v>#NUM!</v>
      </c>
      <c r="X2116" s="3" t="str">
        <f t="shared" si="163"/>
        <v/>
      </c>
    </row>
    <row r="2117" spans="14:24" ht="14.5" customHeight="1">
      <c r="N2117">
        <v>2114</v>
      </c>
      <c r="O2117" s="4">
        <v>32130</v>
      </c>
      <c r="P2117" s="3" t="s">
        <v>3159</v>
      </c>
      <c r="Q2117" s="3" t="s">
        <v>1962</v>
      </c>
      <c r="R2117" s="3" t="s">
        <v>489</v>
      </c>
      <c r="S2117" s="3" t="s">
        <v>3155</v>
      </c>
      <c r="T2117" s="3" t="str">
        <f t="shared" ref="T2117:T2180" si="164">P2117&amp;Q2117&amp;R2117</f>
        <v>หนองเทพโนนนารายณ์สุรินทร์</v>
      </c>
      <c r="U2117" s="3" t="s">
        <v>2626</v>
      </c>
      <c r="V2117" s="3" t="str">
        <f t="shared" ref="V2117:V2180" si="165">IF($V$1=$S2117,$N2117,"")</f>
        <v/>
      </c>
      <c r="W2117" s="3" t="e">
        <f t="shared" ref="W2117:W2180" si="166">SMALL($V$4:$V$7439,N2117)</f>
        <v>#NUM!</v>
      </c>
      <c r="X2117" s="3" t="str">
        <f t="shared" ref="X2117:X2180" si="167">IFERROR(INDEX($P$4:$P$7439,$W2117,1),"")</f>
        <v/>
      </c>
    </row>
    <row r="2118" spans="14:24" ht="14.5" customHeight="1">
      <c r="N2118">
        <v>2115</v>
      </c>
      <c r="O2118" s="4">
        <v>33000</v>
      </c>
      <c r="P2118" s="3" t="s">
        <v>3160</v>
      </c>
      <c r="Q2118" s="3" t="s">
        <v>1719</v>
      </c>
      <c r="R2118" s="3" t="s">
        <v>449</v>
      </c>
      <c r="S2118" s="3" t="s">
        <v>3161</v>
      </c>
      <c r="T2118" s="3" t="str">
        <f t="shared" si="164"/>
        <v>เมืองเหนือเมืองศรีสะเกษศรีสะเกษ</v>
      </c>
      <c r="U2118" s="3" t="s">
        <v>2626</v>
      </c>
      <c r="V2118" s="3" t="str">
        <f t="shared" si="165"/>
        <v/>
      </c>
      <c r="W2118" s="3" t="e">
        <f t="shared" si="166"/>
        <v>#NUM!</v>
      </c>
      <c r="X2118" s="3" t="str">
        <f t="shared" si="167"/>
        <v/>
      </c>
    </row>
    <row r="2119" spans="14:24" ht="14.5" customHeight="1">
      <c r="N2119">
        <v>2116</v>
      </c>
      <c r="O2119" s="4">
        <v>33000</v>
      </c>
      <c r="P2119" s="3" t="s">
        <v>3162</v>
      </c>
      <c r="Q2119" s="3" t="s">
        <v>1719</v>
      </c>
      <c r="R2119" s="3" t="s">
        <v>449</v>
      </c>
      <c r="S2119" s="3" t="s">
        <v>3161</v>
      </c>
      <c r="T2119" s="3" t="str">
        <f t="shared" si="164"/>
        <v>เมืองใต้เมืองศรีสะเกษศรีสะเกษ</v>
      </c>
      <c r="U2119" s="3" t="s">
        <v>2626</v>
      </c>
      <c r="V2119" s="3" t="str">
        <f t="shared" si="165"/>
        <v/>
      </c>
      <c r="W2119" s="3" t="e">
        <f t="shared" si="166"/>
        <v>#NUM!</v>
      </c>
      <c r="X2119" s="3" t="str">
        <f t="shared" si="167"/>
        <v/>
      </c>
    </row>
    <row r="2120" spans="14:24" ht="14.5" customHeight="1">
      <c r="N2120">
        <v>2117</v>
      </c>
      <c r="O2120" s="4">
        <v>33000</v>
      </c>
      <c r="P2120" s="3" t="s">
        <v>3163</v>
      </c>
      <c r="Q2120" s="3" t="s">
        <v>1719</v>
      </c>
      <c r="R2120" s="3" t="s">
        <v>449</v>
      </c>
      <c r="S2120" s="3" t="s">
        <v>3161</v>
      </c>
      <c r="T2120" s="3" t="str">
        <f t="shared" si="164"/>
        <v>คูซอดเมืองศรีสะเกษศรีสะเกษ</v>
      </c>
      <c r="U2120" s="3" t="s">
        <v>2626</v>
      </c>
      <c r="V2120" s="3" t="str">
        <f t="shared" si="165"/>
        <v/>
      </c>
      <c r="W2120" s="3" t="e">
        <f t="shared" si="166"/>
        <v>#NUM!</v>
      </c>
      <c r="X2120" s="3" t="str">
        <f t="shared" si="167"/>
        <v/>
      </c>
    </row>
    <row r="2121" spans="14:24" ht="14.5" customHeight="1">
      <c r="N2121">
        <v>2118</v>
      </c>
      <c r="O2121" s="4">
        <v>33000</v>
      </c>
      <c r="P2121" s="3" t="s">
        <v>3164</v>
      </c>
      <c r="Q2121" s="3" t="s">
        <v>1719</v>
      </c>
      <c r="R2121" s="3" t="s">
        <v>449</v>
      </c>
      <c r="S2121" s="3" t="s">
        <v>3161</v>
      </c>
      <c r="T2121" s="3" t="str">
        <f t="shared" si="164"/>
        <v>ซำเมืองศรีสะเกษศรีสะเกษ</v>
      </c>
      <c r="U2121" s="3" t="s">
        <v>2626</v>
      </c>
      <c r="V2121" s="3" t="str">
        <f t="shared" si="165"/>
        <v/>
      </c>
      <c r="W2121" s="3" t="e">
        <f t="shared" si="166"/>
        <v>#NUM!</v>
      </c>
      <c r="X2121" s="3" t="str">
        <f t="shared" si="167"/>
        <v/>
      </c>
    </row>
    <row r="2122" spans="14:24" ht="14.5" customHeight="1">
      <c r="N2122">
        <v>2119</v>
      </c>
      <c r="O2122" s="4">
        <v>33000</v>
      </c>
      <c r="P2122" s="3" t="s">
        <v>3165</v>
      </c>
      <c r="Q2122" s="3" t="s">
        <v>1719</v>
      </c>
      <c r="R2122" s="3" t="s">
        <v>449</v>
      </c>
      <c r="S2122" s="3" t="s">
        <v>3161</v>
      </c>
      <c r="T2122" s="3" t="str">
        <f t="shared" si="164"/>
        <v>จานเมืองศรีสะเกษศรีสะเกษ</v>
      </c>
      <c r="U2122" s="3" t="s">
        <v>2626</v>
      </c>
      <c r="V2122" s="3" t="str">
        <f t="shared" si="165"/>
        <v/>
      </c>
      <c r="W2122" s="3" t="e">
        <f t="shared" si="166"/>
        <v>#NUM!</v>
      </c>
      <c r="X2122" s="3" t="str">
        <f t="shared" si="167"/>
        <v/>
      </c>
    </row>
    <row r="2123" spans="14:24" ht="14.5" customHeight="1">
      <c r="N2123">
        <v>2120</v>
      </c>
      <c r="O2123" s="4">
        <v>33000</v>
      </c>
      <c r="P2123" s="3" t="s">
        <v>3166</v>
      </c>
      <c r="Q2123" s="3" t="s">
        <v>1719</v>
      </c>
      <c r="R2123" s="3" t="s">
        <v>449</v>
      </c>
      <c r="S2123" s="3" t="s">
        <v>3161</v>
      </c>
      <c r="T2123" s="3" t="str">
        <f t="shared" si="164"/>
        <v>ตะดอบเมืองศรีสะเกษศรีสะเกษ</v>
      </c>
      <c r="U2123" s="3" t="s">
        <v>2626</v>
      </c>
      <c r="V2123" s="3" t="str">
        <f t="shared" si="165"/>
        <v/>
      </c>
      <c r="W2123" s="3" t="e">
        <f t="shared" si="166"/>
        <v>#NUM!</v>
      </c>
      <c r="X2123" s="3" t="str">
        <f t="shared" si="167"/>
        <v/>
      </c>
    </row>
    <row r="2124" spans="14:24" ht="14.5" customHeight="1">
      <c r="N2124">
        <v>2121</v>
      </c>
      <c r="O2124" s="4">
        <v>33000</v>
      </c>
      <c r="P2124" s="3" t="s">
        <v>3167</v>
      </c>
      <c r="Q2124" s="3" t="s">
        <v>1719</v>
      </c>
      <c r="R2124" s="3" t="s">
        <v>449</v>
      </c>
      <c r="S2124" s="3" t="s">
        <v>3161</v>
      </c>
      <c r="T2124" s="3" t="str">
        <f t="shared" si="164"/>
        <v>หนองครกเมืองศรีสะเกษศรีสะเกษ</v>
      </c>
      <c r="U2124" s="3" t="s">
        <v>2626</v>
      </c>
      <c r="V2124" s="3" t="str">
        <f t="shared" si="165"/>
        <v/>
      </c>
      <c r="W2124" s="3" t="e">
        <f t="shared" si="166"/>
        <v>#NUM!</v>
      </c>
      <c r="X2124" s="3" t="str">
        <f t="shared" si="167"/>
        <v/>
      </c>
    </row>
    <row r="2125" spans="14:24" ht="14.5" customHeight="1">
      <c r="N2125">
        <v>2122</v>
      </c>
      <c r="O2125" s="4">
        <v>33000</v>
      </c>
      <c r="P2125" s="3" t="s">
        <v>3168</v>
      </c>
      <c r="Q2125" s="3" t="s">
        <v>1719</v>
      </c>
      <c r="R2125" s="3" t="s">
        <v>449</v>
      </c>
      <c r="S2125" s="3" t="s">
        <v>3161</v>
      </c>
      <c r="T2125" s="3" t="str">
        <f t="shared" si="164"/>
        <v>โพนข่าเมืองศรีสะเกษศรีสะเกษ</v>
      </c>
      <c r="U2125" s="3" t="s">
        <v>2626</v>
      </c>
      <c r="V2125" s="3" t="str">
        <f t="shared" si="165"/>
        <v/>
      </c>
      <c r="W2125" s="3" t="e">
        <f t="shared" si="166"/>
        <v>#NUM!</v>
      </c>
      <c r="X2125" s="3" t="str">
        <f t="shared" si="167"/>
        <v/>
      </c>
    </row>
    <row r="2126" spans="14:24" ht="14.5" customHeight="1">
      <c r="N2126">
        <v>2123</v>
      </c>
      <c r="O2126" s="4">
        <v>33000</v>
      </c>
      <c r="P2126" s="3" t="s">
        <v>3169</v>
      </c>
      <c r="Q2126" s="3" t="s">
        <v>1719</v>
      </c>
      <c r="R2126" s="3" t="s">
        <v>449</v>
      </c>
      <c r="S2126" s="3" t="s">
        <v>3161</v>
      </c>
      <c r="T2126" s="3" t="str">
        <f t="shared" si="164"/>
        <v>โพนค้อเมืองศรีสะเกษศรีสะเกษ</v>
      </c>
      <c r="U2126" s="3" t="s">
        <v>2626</v>
      </c>
      <c r="V2126" s="3" t="str">
        <f t="shared" si="165"/>
        <v/>
      </c>
      <c r="W2126" s="3" t="e">
        <f t="shared" si="166"/>
        <v>#NUM!</v>
      </c>
      <c r="X2126" s="3" t="str">
        <f t="shared" si="167"/>
        <v/>
      </c>
    </row>
    <row r="2127" spans="14:24" ht="14.5" customHeight="1">
      <c r="N2127">
        <v>2124</v>
      </c>
      <c r="O2127" s="4">
        <v>33000</v>
      </c>
      <c r="P2127" s="3" t="s">
        <v>3170</v>
      </c>
      <c r="Q2127" s="3" t="s">
        <v>1719</v>
      </c>
      <c r="R2127" s="3" t="s">
        <v>449</v>
      </c>
      <c r="S2127" s="3" t="s">
        <v>3161</v>
      </c>
      <c r="T2127" s="3" t="str">
        <f t="shared" si="164"/>
        <v>โพนเขวาเมืองศรีสะเกษศรีสะเกษ</v>
      </c>
      <c r="U2127" s="3" t="s">
        <v>2626</v>
      </c>
      <c r="V2127" s="3" t="str">
        <f t="shared" si="165"/>
        <v/>
      </c>
      <c r="W2127" s="3" t="e">
        <f t="shared" si="166"/>
        <v>#NUM!</v>
      </c>
      <c r="X2127" s="3" t="str">
        <f t="shared" si="167"/>
        <v/>
      </c>
    </row>
    <row r="2128" spans="14:24" ht="14.5" customHeight="1">
      <c r="N2128">
        <v>2125</v>
      </c>
      <c r="O2128" s="4">
        <v>33000</v>
      </c>
      <c r="P2128" s="3" t="s">
        <v>3171</v>
      </c>
      <c r="Q2128" s="3" t="s">
        <v>1719</v>
      </c>
      <c r="R2128" s="3" t="s">
        <v>449</v>
      </c>
      <c r="S2128" s="3" t="s">
        <v>3161</v>
      </c>
      <c r="T2128" s="3" t="str">
        <f t="shared" si="164"/>
        <v>หญ้าปล้องเมืองศรีสะเกษศรีสะเกษ</v>
      </c>
      <c r="U2128" s="3" t="s">
        <v>2626</v>
      </c>
      <c r="V2128" s="3" t="str">
        <f t="shared" si="165"/>
        <v/>
      </c>
      <c r="W2128" s="3" t="e">
        <f t="shared" si="166"/>
        <v>#NUM!</v>
      </c>
      <c r="X2128" s="3" t="str">
        <f t="shared" si="167"/>
        <v/>
      </c>
    </row>
    <row r="2129" spans="14:24" ht="14.5" customHeight="1">
      <c r="N2129">
        <v>2126</v>
      </c>
      <c r="O2129" s="4">
        <v>33000</v>
      </c>
      <c r="P2129" s="3" t="s">
        <v>3172</v>
      </c>
      <c r="Q2129" s="3" t="s">
        <v>1719</v>
      </c>
      <c r="R2129" s="3" t="s">
        <v>449</v>
      </c>
      <c r="S2129" s="3" t="s">
        <v>3161</v>
      </c>
      <c r="T2129" s="3" t="str">
        <f t="shared" si="164"/>
        <v>ทุ่มเมืองศรีสะเกษศรีสะเกษ</v>
      </c>
      <c r="U2129" s="3" t="s">
        <v>2626</v>
      </c>
      <c r="V2129" s="3" t="str">
        <f t="shared" si="165"/>
        <v/>
      </c>
      <c r="W2129" s="3" t="e">
        <f t="shared" si="166"/>
        <v>#NUM!</v>
      </c>
      <c r="X2129" s="3" t="str">
        <f t="shared" si="167"/>
        <v/>
      </c>
    </row>
    <row r="2130" spans="14:24" ht="14.5" customHeight="1">
      <c r="N2130">
        <v>2127</v>
      </c>
      <c r="O2130" s="4">
        <v>33000</v>
      </c>
      <c r="P2130" s="3" t="s">
        <v>3173</v>
      </c>
      <c r="Q2130" s="3" t="s">
        <v>1719</v>
      </c>
      <c r="R2130" s="3" t="s">
        <v>449</v>
      </c>
      <c r="S2130" s="3" t="s">
        <v>3161</v>
      </c>
      <c r="T2130" s="3" t="str">
        <f t="shared" si="164"/>
        <v>หนองไฮเมืองศรีสะเกษศรีสะเกษ</v>
      </c>
      <c r="U2130" s="3" t="s">
        <v>2626</v>
      </c>
      <c r="V2130" s="3" t="str">
        <f t="shared" si="165"/>
        <v/>
      </c>
      <c r="W2130" s="3" t="e">
        <f t="shared" si="166"/>
        <v>#NUM!</v>
      </c>
      <c r="X2130" s="3" t="str">
        <f t="shared" si="167"/>
        <v/>
      </c>
    </row>
    <row r="2131" spans="14:24" ht="14.5" customHeight="1">
      <c r="N2131">
        <v>2128</v>
      </c>
      <c r="O2131" s="4">
        <v>33000</v>
      </c>
      <c r="P2131" s="3" t="s">
        <v>2527</v>
      </c>
      <c r="Q2131" s="3" t="s">
        <v>1719</v>
      </c>
      <c r="R2131" s="3" t="s">
        <v>449</v>
      </c>
      <c r="S2131" s="3" t="s">
        <v>3161</v>
      </c>
      <c r="T2131" s="3" t="str">
        <f t="shared" si="164"/>
        <v>หนองแก้วเมืองศรีสะเกษศรีสะเกษ</v>
      </c>
      <c r="U2131" s="3" t="s">
        <v>2626</v>
      </c>
      <c r="V2131" s="3" t="str">
        <f t="shared" si="165"/>
        <v/>
      </c>
      <c r="W2131" s="3" t="e">
        <f t="shared" si="166"/>
        <v>#NUM!</v>
      </c>
      <c r="X2131" s="3" t="str">
        <f t="shared" si="167"/>
        <v/>
      </c>
    </row>
    <row r="2132" spans="14:24" ht="14.5" customHeight="1">
      <c r="N2132">
        <v>2129</v>
      </c>
      <c r="O2132" s="4">
        <v>33000</v>
      </c>
      <c r="P2132" s="3" t="s">
        <v>3174</v>
      </c>
      <c r="Q2132" s="3" t="s">
        <v>1719</v>
      </c>
      <c r="R2132" s="3" t="s">
        <v>449</v>
      </c>
      <c r="S2132" s="3" t="s">
        <v>3161</v>
      </c>
      <c r="T2132" s="3" t="str">
        <f t="shared" si="164"/>
        <v>น้ำคำเมืองศรีสะเกษศรีสะเกษ</v>
      </c>
      <c r="U2132" s="3" t="s">
        <v>2626</v>
      </c>
      <c r="V2132" s="3" t="str">
        <f t="shared" si="165"/>
        <v/>
      </c>
      <c r="W2132" s="3" t="e">
        <f t="shared" si="166"/>
        <v>#NUM!</v>
      </c>
      <c r="X2132" s="3" t="str">
        <f t="shared" si="167"/>
        <v/>
      </c>
    </row>
    <row r="2133" spans="14:24" ht="14.5" customHeight="1">
      <c r="N2133">
        <v>2130</v>
      </c>
      <c r="O2133" s="4">
        <v>33000</v>
      </c>
      <c r="P2133" s="3" t="s">
        <v>3175</v>
      </c>
      <c r="Q2133" s="3" t="s">
        <v>1719</v>
      </c>
      <c r="R2133" s="3" t="s">
        <v>449</v>
      </c>
      <c r="S2133" s="3" t="s">
        <v>3161</v>
      </c>
      <c r="T2133" s="3" t="str">
        <f t="shared" si="164"/>
        <v>โพธิ์เมืองศรีสะเกษศรีสะเกษ</v>
      </c>
      <c r="U2133" s="3" t="s">
        <v>2626</v>
      </c>
      <c r="V2133" s="3" t="str">
        <f t="shared" si="165"/>
        <v/>
      </c>
      <c r="W2133" s="3" t="e">
        <f t="shared" si="166"/>
        <v>#NUM!</v>
      </c>
      <c r="X2133" s="3" t="str">
        <f t="shared" si="167"/>
        <v/>
      </c>
    </row>
    <row r="2134" spans="14:24" ht="14.5" customHeight="1">
      <c r="N2134">
        <v>2131</v>
      </c>
      <c r="O2134" s="4">
        <v>33000</v>
      </c>
      <c r="P2134" s="3" t="s">
        <v>3176</v>
      </c>
      <c r="Q2134" s="3" t="s">
        <v>1719</v>
      </c>
      <c r="R2134" s="3" t="s">
        <v>449</v>
      </c>
      <c r="S2134" s="3" t="s">
        <v>3161</v>
      </c>
      <c r="T2134" s="3" t="str">
        <f t="shared" si="164"/>
        <v>หมากเขียบเมืองศรีสะเกษศรีสะเกษ</v>
      </c>
      <c r="U2134" s="3" t="s">
        <v>2626</v>
      </c>
      <c r="V2134" s="3" t="str">
        <f t="shared" si="165"/>
        <v/>
      </c>
      <c r="W2134" s="3" t="e">
        <f t="shared" si="166"/>
        <v>#NUM!</v>
      </c>
      <c r="X2134" s="3" t="str">
        <f t="shared" si="167"/>
        <v/>
      </c>
    </row>
    <row r="2135" spans="14:24" ht="14.5" customHeight="1">
      <c r="N2135">
        <v>2132</v>
      </c>
      <c r="O2135" s="4">
        <v>33000</v>
      </c>
      <c r="P2135" s="3" t="s">
        <v>1404</v>
      </c>
      <c r="Q2135" s="3" t="s">
        <v>1719</v>
      </c>
      <c r="R2135" s="3" t="s">
        <v>449</v>
      </c>
      <c r="S2135" s="3" t="s">
        <v>3161</v>
      </c>
      <c r="T2135" s="3" t="str">
        <f t="shared" si="164"/>
        <v>หนองไผ่เมืองศรีสะเกษศรีสะเกษ</v>
      </c>
      <c r="U2135" s="3" t="s">
        <v>2626</v>
      </c>
      <c r="V2135" s="3" t="str">
        <f t="shared" si="165"/>
        <v/>
      </c>
      <c r="W2135" s="3" t="e">
        <f t="shared" si="166"/>
        <v>#NUM!</v>
      </c>
      <c r="X2135" s="3" t="str">
        <f t="shared" si="167"/>
        <v/>
      </c>
    </row>
    <row r="2136" spans="14:24" ht="14.5" customHeight="1">
      <c r="N2136">
        <v>2133</v>
      </c>
      <c r="O2136" s="4">
        <v>33190</v>
      </c>
      <c r="P2136" s="3" t="s">
        <v>1721</v>
      </c>
      <c r="Q2136" s="3" t="s">
        <v>1721</v>
      </c>
      <c r="R2136" s="3" t="s">
        <v>449</v>
      </c>
      <c r="S2136" s="3" t="s">
        <v>3177</v>
      </c>
      <c r="T2136" s="3" t="str">
        <f t="shared" si="164"/>
        <v>ยางชุมน้อยยางชุมน้อยศรีสะเกษ</v>
      </c>
      <c r="U2136" s="3" t="s">
        <v>2626</v>
      </c>
      <c r="V2136" s="3" t="str">
        <f t="shared" si="165"/>
        <v/>
      </c>
      <c r="W2136" s="3" t="e">
        <f t="shared" si="166"/>
        <v>#NUM!</v>
      </c>
      <c r="X2136" s="3" t="str">
        <f t="shared" si="167"/>
        <v/>
      </c>
    </row>
    <row r="2137" spans="14:24" ht="14.5" customHeight="1">
      <c r="N2137">
        <v>2134</v>
      </c>
      <c r="O2137" s="4">
        <v>33190</v>
      </c>
      <c r="P2137" s="3" t="s">
        <v>3178</v>
      </c>
      <c r="Q2137" s="3" t="s">
        <v>1721</v>
      </c>
      <c r="R2137" s="3" t="s">
        <v>449</v>
      </c>
      <c r="S2137" s="3" t="s">
        <v>3177</v>
      </c>
      <c r="T2137" s="3" t="str">
        <f t="shared" si="164"/>
        <v>ลิ้นฟ้ายางชุมน้อยศรีสะเกษ</v>
      </c>
      <c r="U2137" s="3" t="s">
        <v>2626</v>
      </c>
      <c r="V2137" s="3" t="str">
        <f t="shared" si="165"/>
        <v/>
      </c>
      <c r="W2137" s="3" t="e">
        <f t="shared" si="166"/>
        <v>#NUM!</v>
      </c>
      <c r="X2137" s="3" t="str">
        <f t="shared" si="167"/>
        <v/>
      </c>
    </row>
    <row r="2138" spans="14:24" ht="14.5" customHeight="1">
      <c r="N2138">
        <v>2135</v>
      </c>
      <c r="O2138" s="4">
        <v>33190</v>
      </c>
      <c r="P2138" s="3" t="s">
        <v>3179</v>
      </c>
      <c r="Q2138" s="3" t="s">
        <v>1721</v>
      </c>
      <c r="R2138" s="3" t="s">
        <v>449</v>
      </c>
      <c r="S2138" s="3" t="s">
        <v>3177</v>
      </c>
      <c r="T2138" s="3" t="str">
        <f t="shared" si="164"/>
        <v>คอนกามยางชุมน้อยศรีสะเกษ</v>
      </c>
      <c r="U2138" s="3" t="s">
        <v>2626</v>
      </c>
      <c r="V2138" s="3" t="str">
        <f t="shared" si="165"/>
        <v/>
      </c>
      <c r="W2138" s="3" t="e">
        <f t="shared" si="166"/>
        <v>#NUM!</v>
      </c>
      <c r="X2138" s="3" t="str">
        <f t="shared" si="167"/>
        <v/>
      </c>
    </row>
    <row r="2139" spans="14:24" ht="14.5" customHeight="1">
      <c r="N2139">
        <v>2136</v>
      </c>
      <c r="O2139" s="4">
        <v>33190</v>
      </c>
      <c r="P2139" s="3" t="s">
        <v>1701</v>
      </c>
      <c r="Q2139" s="3" t="s">
        <v>1721</v>
      </c>
      <c r="R2139" s="3" t="s">
        <v>449</v>
      </c>
      <c r="S2139" s="3" t="s">
        <v>3177</v>
      </c>
      <c r="T2139" s="3" t="str">
        <f t="shared" si="164"/>
        <v>โนนคูณยางชุมน้อยศรีสะเกษ</v>
      </c>
      <c r="U2139" s="3" t="s">
        <v>2626</v>
      </c>
      <c r="V2139" s="3" t="str">
        <f t="shared" si="165"/>
        <v/>
      </c>
      <c r="W2139" s="3" t="e">
        <f t="shared" si="166"/>
        <v>#NUM!</v>
      </c>
      <c r="X2139" s="3" t="str">
        <f t="shared" si="167"/>
        <v/>
      </c>
    </row>
    <row r="2140" spans="14:24" ht="14.5" customHeight="1">
      <c r="N2140">
        <v>2137</v>
      </c>
      <c r="O2140" s="4">
        <v>33190</v>
      </c>
      <c r="P2140" s="3" t="s">
        <v>3180</v>
      </c>
      <c r="Q2140" s="3" t="s">
        <v>1721</v>
      </c>
      <c r="R2140" s="3" t="s">
        <v>449</v>
      </c>
      <c r="S2140" s="3" t="s">
        <v>3177</v>
      </c>
      <c r="T2140" s="3" t="str">
        <f t="shared" si="164"/>
        <v>กุดเมืองฮามยางชุมน้อยศรีสะเกษ</v>
      </c>
      <c r="U2140" s="3" t="s">
        <v>2626</v>
      </c>
      <c r="V2140" s="3" t="str">
        <f t="shared" si="165"/>
        <v/>
      </c>
      <c r="W2140" s="3" t="e">
        <f t="shared" si="166"/>
        <v>#NUM!</v>
      </c>
      <c r="X2140" s="3" t="str">
        <f t="shared" si="167"/>
        <v/>
      </c>
    </row>
    <row r="2141" spans="14:24" ht="14.5" customHeight="1">
      <c r="N2141">
        <v>2138</v>
      </c>
      <c r="O2141" s="4">
        <v>33190</v>
      </c>
      <c r="P2141" s="3" t="s">
        <v>997</v>
      </c>
      <c r="Q2141" s="3" t="s">
        <v>1721</v>
      </c>
      <c r="R2141" s="3" t="s">
        <v>449</v>
      </c>
      <c r="S2141" s="3" t="s">
        <v>3177</v>
      </c>
      <c r="T2141" s="3" t="str">
        <f t="shared" si="164"/>
        <v>บึงบอนยางชุมน้อยศรีสะเกษ</v>
      </c>
      <c r="U2141" s="3" t="s">
        <v>2626</v>
      </c>
      <c r="V2141" s="3" t="str">
        <f t="shared" si="165"/>
        <v/>
      </c>
      <c r="W2141" s="3" t="e">
        <f t="shared" si="166"/>
        <v>#NUM!</v>
      </c>
      <c r="X2141" s="3" t="str">
        <f t="shared" si="167"/>
        <v/>
      </c>
    </row>
    <row r="2142" spans="14:24" ht="14.5" customHeight="1">
      <c r="N2142">
        <v>2139</v>
      </c>
      <c r="O2142" s="4">
        <v>33190</v>
      </c>
      <c r="P2142" s="3" t="s">
        <v>3181</v>
      </c>
      <c r="Q2142" s="3" t="s">
        <v>1721</v>
      </c>
      <c r="R2142" s="3" t="s">
        <v>449</v>
      </c>
      <c r="S2142" s="3" t="s">
        <v>3177</v>
      </c>
      <c r="T2142" s="3" t="str">
        <f t="shared" si="164"/>
        <v>ยางชุมใหญ่ยางชุมน้อยศรีสะเกษ</v>
      </c>
      <c r="U2142" s="3" t="s">
        <v>2626</v>
      </c>
      <c r="V2142" s="3" t="str">
        <f t="shared" si="165"/>
        <v/>
      </c>
      <c r="W2142" s="3" t="e">
        <f t="shared" si="166"/>
        <v>#NUM!</v>
      </c>
      <c r="X2142" s="3" t="str">
        <f t="shared" si="167"/>
        <v/>
      </c>
    </row>
    <row r="2143" spans="14:24" ht="14.5" customHeight="1">
      <c r="N2143">
        <v>2140</v>
      </c>
      <c r="O2143" s="4">
        <v>33130</v>
      </c>
      <c r="P2143" s="3" t="s">
        <v>3182</v>
      </c>
      <c r="Q2143" s="3" t="s">
        <v>1694</v>
      </c>
      <c r="R2143" s="3" t="s">
        <v>449</v>
      </c>
      <c r="S2143" s="3" t="s">
        <v>3183</v>
      </c>
      <c r="T2143" s="3" t="str">
        <f t="shared" si="164"/>
        <v>ดูนกันทรารมย์ศรีสะเกษ</v>
      </c>
      <c r="U2143" s="3" t="s">
        <v>2626</v>
      </c>
      <c r="V2143" s="3" t="str">
        <f t="shared" si="165"/>
        <v/>
      </c>
      <c r="W2143" s="3" t="e">
        <f t="shared" si="166"/>
        <v>#NUM!</v>
      </c>
      <c r="X2143" s="3" t="str">
        <f t="shared" si="167"/>
        <v/>
      </c>
    </row>
    <row r="2144" spans="14:24" ht="14.5" customHeight="1">
      <c r="N2144">
        <v>2141</v>
      </c>
      <c r="O2144" s="4">
        <v>33130</v>
      </c>
      <c r="P2144" s="3" t="s">
        <v>2008</v>
      </c>
      <c r="Q2144" s="3" t="s">
        <v>1694</v>
      </c>
      <c r="R2144" s="3" t="s">
        <v>449</v>
      </c>
      <c r="S2144" s="3" t="s">
        <v>3183</v>
      </c>
      <c r="T2144" s="3" t="str">
        <f t="shared" si="164"/>
        <v>โนนสังกันทรารมย์ศรีสะเกษ</v>
      </c>
      <c r="U2144" s="3" t="s">
        <v>2626</v>
      </c>
      <c r="V2144" s="3" t="str">
        <f t="shared" si="165"/>
        <v/>
      </c>
      <c r="W2144" s="3" t="e">
        <f t="shared" si="166"/>
        <v>#NUM!</v>
      </c>
      <c r="X2144" s="3" t="str">
        <f t="shared" si="167"/>
        <v/>
      </c>
    </row>
    <row r="2145" spans="14:24" ht="14.5" customHeight="1">
      <c r="N2145">
        <v>2142</v>
      </c>
      <c r="O2145" s="4">
        <v>33130</v>
      </c>
      <c r="P2145" s="3" t="s">
        <v>3184</v>
      </c>
      <c r="Q2145" s="3" t="s">
        <v>1694</v>
      </c>
      <c r="R2145" s="3" t="s">
        <v>449</v>
      </c>
      <c r="S2145" s="3" t="s">
        <v>3183</v>
      </c>
      <c r="T2145" s="3" t="str">
        <f t="shared" si="164"/>
        <v>หนองหัวช้างกันทรารมย์ศรีสะเกษ</v>
      </c>
      <c r="U2145" s="3" t="s">
        <v>2626</v>
      </c>
      <c r="V2145" s="3" t="str">
        <f t="shared" si="165"/>
        <v/>
      </c>
      <c r="W2145" s="3" t="e">
        <f t="shared" si="166"/>
        <v>#NUM!</v>
      </c>
      <c r="X2145" s="3" t="str">
        <f t="shared" si="167"/>
        <v/>
      </c>
    </row>
    <row r="2146" spans="14:24" ht="14.5" customHeight="1">
      <c r="N2146">
        <v>2143</v>
      </c>
      <c r="O2146" s="4">
        <v>33130</v>
      </c>
      <c r="P2146" s="3" t="s">
        <v>3102</v>
      </c>
      <c r="Q2146" s="3" t="s">
        <v>1694</v>
      </c>
      <c r="R2146" s="3" t="s">
        <v>449</v>
      </c>
      <c r="S2146" s="3" t="s">
        <v>3183</v>
      </c>
      <c r="T2146" s="3" t="str">
        <f t="shared" si="164"/>
        <v>ยางกันทรารมย์ศรีสะเกษ</v>
      </c>
      <c r="U2146" s="3" t="s">
        <v>2626</v>
      </c>
      <c r="V2146" s="3" t="str">
        <f t="shared" si="165"/>
        <v/>
      </c>
      <c r="W2146" s="3" t="e">
        <f t="shared" si="166"/>
        <v>#NUM!</v>
      </c>
      <c r="X2146" s="3" t="str">
        <f t="shared" si="167"/>
        <v/>
      </c>
    </row>
    <row r="2147" spans="14:24" ht="14.5" customHeight="1">
      <c r="N2147">
        <v>2144</v>
      </c>
      <c r="O2147" s="4">
        <v>33130</v>
      </c>
      <c r="P2147" s="3" t="s">
        <v>2602</v>
      </c>
      <c r="Q2147" s="3" t="s">
        <v>1694</v>
      </c>
      <c r="R2147" s="3" t="s">
        <v>449</v>
      </c>
      <c r="S2147" s="3" t="s">
        <v>3183</v>
      </c>
      <c r="T2147" s="3" t="str">
        <f t="shared" si="164"/>
        <v>หนองแวงกันทรารมย์ศรีสะเกษ</v>
      </c>
      <c r="U2147" s="3" t="s">
        <v>2626</v>
      </c>
      <c r="V2147" s="3" t="str">
        <f t="shared" si="165"/>
        <v/>
      </c>
      <c r="W2147" s="3" t="e">
        <f t="shared" si="166"/>
        <v>#NUM!</v>
      </c>
      <c r="X2147" s="3" t="str">
        <f t="shared" si="167"/>
        <v/>
      </c>
    </row>
    <row r="2148" spans="14:24" ht="14.5" customHeight="1">
      <c r="N2148">
        <v>2145</v>
      </c>
      <c r="O2148" s="4">
        <v>33130</v>
      </c>
      <c r="P2148" s="3" t="s">
        <v>2527</v>
      </c>
      <c r="Q2148" s="3" t="s">
        <v>1694</v>
      </c>
      <c r="R2148" s="3" t="s">
        <v>449</v>
      </c>
      <c r="S2148" s="3" t="s">
        <v>3183</v>
      </c>
      <c r="T2148" s="3" t="str">
        <f t="shared" si="164"/>
        <v>หนองแก้วกันทรารมย์ศรีสะเกษ</v>
      </c>
      <c r="U2148" s="3" t="s">
        <v>2626</v>
      </c>
      <c r="V2148" s="3" t="str">
        <f t="shared" si="165"/>
        <v/>
      </c>
      <c r="W2148" s="3" t="e">
        <f t="shared" si="166"/>
        <v>#NUM!</v>
      </c>
      <c r="X2148" s="3" t="str">
        <f t="shared" si="167"/>
        <v/>
      </c>
    </row>
    <row r="2149" spans="14:24" ht="14.5" customHeight="1">
      <c r="N2149">
        <v>2146</v>
      </c>
      <c r="O2149" s="4">
        <v>33130</v>
      </c>
      <c r="P2149" s="3" t="s">
        <v>3185</v>
      </c>
      <c r="Q2149" s="3" t="s">
        <v>1694</v>
      </c>
      <c r="R2149" s="3" t="s">
        <v>449</v>
      </c>
      <c r="S2149" s="3" t="s">
        <v>3183</v>
      </c>
      <c r="T2149" s="3" t="str">
        <f t="shared" si="164"/>
        <v>ทามกันทรารมย์ศรีสะเกษ</v>
      </c>
      <c r="U2149" s="3" t="s">
        <v>2626</v>
      </c>
      <c r="V2149" s="3" t="str">
        <f t="shared" si="165"/>
        <v/>
      </c>
      <c r="W2149" s="3" t="e">
        <f t="shared" si="166"/>
        <v>#NUM!</v>
      </c>
      <c r="X2149" s="3" t="str">
        <f t="shared" si="167"/>
        <v/>
      </c>
    </row>
    <row r="2150" spans="14:24" ht="14.5" customHeight="1">
      <c r="N2150">
        <v>2147</v>
      </c>
      <c r="O2150" s="4">
        <v>33130</v>
      </c>
      <c r="P2150" s="3" t="s">
        <v>3186</v>
      </c>
      <c r="Q2150" s="3" t="s">
        <v>1694</v>
      </c>
      <c r="R2150" s="3" t="s">
        <v>449</v>
      </c>
      <c r="S2150" s="3" t="s">
        <v>3183</v>
      </c>
      <c r="T2150" s="3" t="str">
        <f t="shared" si="164"/>
        <v>ละทายกันทรารมย์ศรีสะเกษ</v>
      </c>
      <c r="U2150" s="3" t="s">
        <v>2626</v>
      </c>
      <c r="V2150" s="3" t="str">
        <f t="shared" si="165"/>
        <v/>
      </c>
      <c r="W2150" s="3" t="e">
        <f t="shared" si="166"/>
        <v>#NUM!</v>
      </c>
      <c r="X2150" s="3" t="str">
        <f t="shared" si="167"/>
        <v/>
      </c>
    </row>
    <row r="2151" spans="14:24" ht="14.5" customHeight="1">
      <c r="N2151">
        <v>2148</v>
      </c>
      <c r="O2151" s="4">
        <v>33130</v>
      </c>
      <c r="P2151" s="3" t="s">
        <v>3187</v>
      </c>
      <c r="Q2151" s="3" t="s">
        <v>1694</v>
      </c>
      <c r="R2151" s="3" t="s">
        <v>449</v>
      </c>
      <c r="S2151" s="3" t="s">
        <v>3183</v>
      </c>
      <c r="T2151" s="3" t="str">
        <f t="shared" si="164"/>
        <v>เมืองน้อยกันทรารมย์ศรีสะเกษ</v>
      </c>
      <c r="U2151" s="3" t="s">
        <v>2626</v>
      </c>
      <c r="V2151" s="3" t="str">
        <f t="shared" si="165"/>
        <v/>
      </c>
      <c r="W2151" s="3" t="e">
        <f t="shared" si="166"/>
        <v>#NUM!</v>
      </c>
      <c r="X2151" s="3" t="str">
        <f t="shared" si="167"/>
        <v/>
      </c>
    </row>
    <row r="2152" spans="14:24" ht="14.5" customHeight="1">
      <c r="N2152">
        <v>2149</v>
      </c>
      <c r="O2152" s="4">
        <v>33130</v>
      </c>
      <c r="P2152" s="3" t="s">
        <v>3188</v>
      </c>
      <c r="Q2152" s="3" t="s">
        <v>1694</v>
      </c>
      <c r="R2152" s="3" t="s">
        <v>449</v>
      </c>
      <c r="S2152" s="3" t="s">
        <v>3183</v>
      </c>
      <c r="T2152" s="3" t="str">
        <f t="shared" si="164"/>
        <v>อีปาดกันทรารมย์ศรีสะเกษ</v>
      </c>
      <c r="U2152" s="3" t="s">
        <v>2626</v>
      </c>
      <c r="V2152" s="3" t="str">
        <f t="shared" si="165"/>
        <v/>
      </c>
      <c r="W2152" s="3" t="e">
        <f t="shared" si="166"/>
        <v>#NUM!</v>
      </c>
      <c r="X2152" s="3" t="str">
        <f t="shared" si="167"/>
        <v/>
      </c>
    </row>
    <row r="2153" spans="14:24" ht="14.5" customHeight="1">
      <c r="N2153">
        <v>2150</v>
      </c>
      <c r="O2153" s="4">
        <v>33130</v>
      </c>
      <c r="P2153" s="3" t="s">
        <v>3189</v>
      </c>
      <c r="Q2153" s="3" t="s">
        <v>1694</v>
      </c>
      <c r="R2153" s="3" t="s">
        <v>449</v>
      </c>
      <c r="S2153" s="3" t="s">
        <v>3183</v>
      </c>
      <c r="T2153" s="3" t="str">
        <f t="shared" si="164"/>
        <v>บัวน้อยกันทรารมย์ศรีสะเกษ</v>
      </c>
      <c r="U2153" s="3" t="s">
        <v>2626</v>
      </c>
      <c r="V2153" s="3" t="str">
        <f t="shared" si="165"/>
        <v/>
      </c>
      <c r="W2153" s="3" t="e">
        <f t="shared" si="166"/>
        <v>#NUM!</v>
      </c>
      <c r="X2153" s="3" t="str">
        <f t="shared" si="167"/>
        <v/>
      </c>
    </row>
    <row r="2154" spans="14:24" ht="14.5" customHeight="1">
      <c r="N2154">
        <v>2151</v>
      </c>
      <c r="O2154" s="4">
        <v>33130</v>
      </c>
      <c r="P2154" s="3" t="s">
        <v>1081</v>
      </c>
      <c r="Q2154" s="3" t="s">
        <v>1694</v>
      </c>
      <c r="R2154" s="3" t="s">
        <v>449</v>
      </c>
      <c r="S2154" s="3" t="s">
        <v>3183</v>
      </c>
      <c r="T2154" s="3" t="str">
        <f t="shared" si="164"/>
        <v>หนองบัวกันทรารมย์ศรีสะเกษ</v>
      </c>
      <c r="U2154" s="3" t="s">
        <v>2626</v>
      </c>
      <c r="V2154" s="3" t="str">
        <f t="shared" si="165"/>
        <v/>
      </c>
      <c r="W2154" s="3" t="e">
        <f t="shared" si="166"/>
        <v>#NUM!</v>
      </c>
      <c r="X2154" s="3" t="str">
        <f t="shared" si="167"/>
        <v/>
      </c>
    </row>
    <row r="2155" spans="14:24" ht="14.5" customHeight="1">
      <c r="N2155">
        <v>2152</v>
      </c>
      <c r="O2155" s="4">
        <v>33130</v>
      </c>
      <c r="P2155" s="3" t="s">
        <v>3190</v>
      </c>
      <c r="Q2155" s="3" t="s">
        <v>1694</v>
      </c>
      <c r="R2155" s="3" t="s">
        <v>449</v>
      </c>
      <c r="S2155" s="3" t="s">
        <v>3183</v>
      </c>
      <c r="T2155" s="3" t="str">
        <f t="shared" si="164"/>
        <v>ดู่กันทรารมย์ศรีสะเกษ</v>
      </c>
      <c r="U2155" s="3" t="s">
        <v>2626</v>
      </c>
      <c r="V2155" s="3" t="str">
        <f t="shared" si="165"/>
        <v/>
      </c>
      <c r="W2155" s="3" t="e">
        <f t="shared" si="166"/>
        <v>#NUM!</v>
      </c>
      <c r="X2155" s="3" t="str">
        <f t="shared" si="167"/>
        <v/>
      </c>
    </row>
    <row r="2156" spans="14:24" ht="14.5" customHeight="1">
      <c r="N2156">
        <v>2153</v>
      </c>
      <c r="O2156" s="4">
        <v>33130</v>
      </c>
      <c r="P2156" s="3" t="s">
        <v>3191</v>
      </c>
      <c r="Q2156" s="3" t="s">
        <v>1694</v>
      </c>
      <c r="R2156" s="3" t="s">
        <v>449</v>
      </c>
      <c r="S2156" s="3" t="s">
        <v>3183</v>
      </c>
      <c r="T2156" s="3" t="str">
        <f t="shared" si="164"/>
        <v>ผักแพวกันทรารมย์ศรีสะเกษ</v>
      </c>
      <c r="U2156" s="3" t="s">
        <v>2626</v>
      </c>
      <c r="V2156" s="3" t="str">
        <f t="shared" si="165"/>
        <v/>
      </c>
      <c r="W2156" s="3" t="e">
        <f t="shared" si="166"/>
        <v>#NUM!</v>
      </c>
      <c r="X2156" s="3" t="str">
        <f t="shared" si="167"/>
        <v/>
      </c>
    </row>
    <row r="2157" spans="14:24" ht="14.5" customHeight="1">
      <c r="N2157">
        <v>2154</v>
      </c>
      <c r="O2157" s="4">
        <v>33130</v>
      </c>
      <c r="P2157" s="3" t="s">
        <v>3165</v>
      </c>
      <c r="Q2157" s="3" t="s">
        <v>1694</v>
      </c>
      <c r="R2157" s="3" t="s">
        <v>449</v>
      </c>
      <c r="S2157" s="3" t="s">
        <v>3183</v>
      </c>
      <c r="T2157" s="3" t="str">
        <f t="shared" si="164"/>
        <v>จานกันทรารมย์ศรีสะเกษ</v>
      </c>
      <c r="U2157" s="3" t="s">
        <v>2626</v>
      </c>
      <c r="V2157" s="3" t="str">
        <f t="shared" si="165"/>
        <v/>
      </c>
      <c r="W2157" s="3" t="e">
        <f t="shared" si="166"/>
        <v>#NUM!</v>
      </c>
      <c r="X2157" s="3" t="str">
        <f t="shared" si="167"/>
        <v/>
      </c>
    </row>
    <row r="2158" spans="14:24" ht="14.5" customHeight="1">
      <c r="N2158">
        <v>2155</v>
      </c>
      <c r="O2158" s="4">
        <v>33130</v>
      </c>
      <c r="P2158" s="3" t="s">
        <v>3192</v>
      </c>
      <c r="Q2158" s="3" t="s">
        <v>1694</v>
      </c>
      <c r="R2158" s="3" t="s">
        <v>449</v>
      </c>
      <c r="S2158" s="3" t="s">
        <v>3183</v>
      </c>
      <c r="T2158" s="3" t="str">
        <f t="shared" si="164"/>
        <v>คำเนียมกันทรารมย์ศรีสะเกษ</v>
      </c>
      <c r="U2158" s="3" t="s">
        <v>2626</v>
      </c>
      <c r="V2158" s="3" t="str">
        <f t="shared" si="165"/>
        <v/>
      </c>
      <c r="W2158" s="3" t="e">
        <f t="shared" si="166"/>
        <v>#NUM!</v>
      </c>
      <c r="X2158" s="3" t="str">
        <f t="shared" si="167"/>
        <v/>
      </c>
    </row>
    <row r="2159" spans="14:24" ht="14.5" customHeight="1">
      <c r="N2159">
        <v>2156</v>
      </c>
      <c r="O2159" s="4">
        <v>33110</v>
      </c>
      <c r="P2159" s="3" t="s">
        <v>3193</v>
      </c>
      <c r="Q2159" s="3" t="s">
        <v>1692</v>
      </c>
      <c r="R2159" s="3" t="s">
        <v>449</v>
      </c>
      <c r="S2159" s="3" t="s">
        <v>3194</v>
      </c>
      <c r="T2159" s="3" t="str">
        <f t="shared" si="164"/>
        <v>บึงมะลูกันทรลักษ์ศรีสะเกษ</v>
      </c>
      <c r="U2159" s="3" t="s">
        <v>2626</v>
      </c>
      <c r="V2159" s="3" t="str">
        <f t="shared" si="165"/>
        <v/>
      </c>
      <c r="W2159" s="3" t="e">
        <f t="shared" si="166"/>
        <v>#NUM!</v>
      </c>
      <c r="X2159" s="3" t="str">
        <f t="shared" si="167"/>
        <v/>
      </c>
    </row>
    <row r="2160" spans="14:24" ht="14.5" customHeight="1">
      <c r="N2160">
        <v>2157</v>
      </c>
      <c r="O2160" s="4">
        <v>33110</v>
      </c>
      <c r="P2160" s="3" t="s">
        <v>3195</v>
      </c>
      <c r="Q2160" s="3" t="s">
        <v>1692</v>
      </c>
      <c r="R2160" s="3" t="s">
        <v>449</v>
      </c>
      <c r="S2160" s="3" t="s">
        <v>3194</v>
      </c>
      <c r="T2160" s="3" t="str">
        <f t="shared" si="164"/>
        <v>กุดเสลากันทรลักษ์ศรีสะเกษ</v>
      </c>
      <c r="U2160" s="3" t="s">
        <v>2626</v>
      </c>
      <c r="V2160" s="3" t="str">
        <f t="shared" si="165"/>
        <v/>
      </c>
      <c r="W2160" s="3" t="e">
        <f t="shared" si="166"/>
        <v>#NUM!</v>
      </c>
      <c r="X2160" s="3" t="str">
        <f t="shared" si="167"/>
        <v/>
      </c>
    </row>
    <row r="2161" spans="14:24" ht="14.5" customHeight="1">
      <c r="N2161">
        <v>2158</v>
      </c>
      <c r="O2161" s="4">
        <v>33110</v>
      </c>
      <c r="P2161" s="3" t="s">
        <v>3196</v>
      </c>
      <c r="Q2161" s="3" t="s">
        <v>1692</v>
      </c>
      <c r="R2161" s="3" t="s">
        <v>449</v>
      </c>
      <c r="S2161" s="3" t="s">
        <v>3194</v>
      </c>
      <c r="T2161" s="3" t="str">
        <f t="shared" si="164"/>
        <v>เมืองกันทรลักษ์ศรีสะเกษ</v>
      </c>
      <c r="U2161" s="3" t="s">
        <v>2626</v>
      </c>
      <c r="V2161" s="3" t="str">
        <f t="shared" si="165"/>
        <v/>
      </c>
      <c r="W2161" s="3" t="e">
        <f t="shared" si="166"/>
        <v>#NUM!</v>
      </c>
      <c r="X2161" s="3" t="str">
        <f t="shared" si="167"/>
        <v/>
      </c>
    </row>
    <row r="2162" spans="14:24" ht="14.5" customHeight="1">
      <c r="N2162">
        <v>2159</v>
      </c>
      <c r="O2162" s="4">
        <v>33110</v>
      </c>
      <c r="P2162" s="3" t="s">
        <v>3197</v>
      </c>
      <c r="Q2162" s="3" t="s">
        <v>1692</v>
      </c>
      <c r="R2162" s="3" t="s">
        <v>449</v>
      </c>
      <c r="S2162" s="3" t="s">
        <v>3194</v>
      </c>
      <c r="T2162" s="3" t="str">
        <f t="shared" si="164"/>
        <v>สังเม็กกันทรลักษ์ศรีสะเกษ</v>
      </c>
      <c r="U2162" s="3" t="s">
        <v>2626</v>
      </c>
      <c r="V2162" s="3" t="str">
        <f t="shared" si="165"/>
        <v/>
      </c>
      <c r="W2162" s="3" t="e">
        <f t="shared" si="166"/>
        <v>#NUM!</v>
      </c>
      <c r="X2162" s="3" t="str">
        <f t="shared" si="167"/>
        <v/>
      </c>
    </row>
    <row r="2163" spans="14:24" ht="14.5" customHeight="1">
      <c r="N2163">
        <v>2160</v>
      </c>
      <c r="O2163" s="4">
        <v>33110</v>
      </c>
      <c r="P2163" s="3" t="s">
        <v>3198</v>
      </c>
      <c r="Q2163" s="3" t="s">
        <v>1692</v>
      </c>
      <c r="R2163" s="3" t="s">
        <v>449</v>
      </c>
      <c r="S2163" s="3" t="s">
        <v>3194</v>
      </c>
      <c r="T2163" s="3" t="str">
        <f t="shared" si="164"/>
        <v>น้ำอ้อมกันทรลักษ์ศรีสะเกษ</v>
      </c>
      <c r="U2163" s="3" t="s">
        <v>2626</v>
      </c>
      <c r="V2163" s="3" t="str">
        <f t="shared" si="165"/>
        <v/>
      </c>
      <c r="W2163" s="3" t="e">
        <f t="shared" si="166"/>
        <v>#NUM!</v>
      </c>
      <c r="X2163" s="3" t="str">
        <f t="shared" si="167"/>
        <v/>
      </c>
    </row>
    <row r="2164" spans="14:24" ht="14.5" customHeight="1">
      <c r="N2164">
        <v>2161</v>
      </c>
      <c r="O2164" s="4">
        <v>33110</v>
      </c>
      <c r="P2164" s="3" t="s">
        <v>3199</v>
      </c>
      <c r="Q2164" s="3" t="s">
        <v>1692</v>
      </c>
      <c r="R2164" s="3" t="s">
        <v>449</v>
      </c>
      <c r="S2164" s="3" t="s">
        <v>3194</v>
      </c>
      <c r="T2164" s="3" t="str">
        <f t="shared" si="164"/>
        <v>ละลายกันทรลักษ์ศรีสะเกษ</v>
      </c>
      <c r="U2164" s="3" t="s">
        <v>2626</v>
      </c>
      <c r="V2164" s="3" t="str">
        <f t="shared" si="165"/>
        <v/>
      </c>
      <c r="W2164" s="3" t="e">
        <f t="shared" si="166"/>
        <v>#NUM!</v>
      </c>
      <c r="X2164" s="3" t="str">
        <f t="shared" si="167"/>
        <v/>
      </c>
    </row>
    <row r="2165" spans="14:24" ht="14.5" customHeight="1">
      <c r="N2165">
        <v>2162</v>
      </c>
      <c r="O2165" s="4">
        <v>33110</v>
      </c>
      <c r="P2165" s="3" t="s">
        <v>3200</v>
      </c>
      <c r="Q2165" s="3" t="s">
        <v>1692</v>
      </c>
      <c r="R2165" s="3" t="s">
        <v>449</v>
      </c>
      <c r="S2165" s="3" t="s">
        <v>3194</v>
      </c>
      <c r="T2165" s="3" t="str">
        <f t="shared" si="164"/>
        <v>รุงกันทรลักษ์ศรีสะเกษ</v>
      </c>
      <c r="U2165" s="3" t="s">
        <v>2626</v>
      </c>
      <c r="V2165" s="3" t="str">
        <f t="shared" si="165"/>
        <v/>
      </c>
      <c r="W2165" s="3" t="e">
        <f t="shared" si="166"/>
        <v>#NUM!</v>
      </c>
      <c r="X2165" s="3" t="str">
        <f t="shared" si="167"/>
        <v/>
      </c>
    </row>
    <row r="2166" spans="14:24" ht="14.5" customHeight="1">
      <c r="N2166">
        <v>2163</v>
      </c>
      <c r="O2166" s="4">
        <v>33110</v>
      </c>
      <c r="P2166" s="3" t="s">
        <v>3201</v>
      </c>
      <c r="Q2166" s="3" t="s">
        <v>1692</v>
      </c>
      <c r="R2166" s="3" t="s">
        <v>449</v>
      </c>
      <c r="S2166" s="3" t="s">
        <v>3194</v>
      </c>
      <c r="T2166" s="3" t="str">
        <f t="shared" si="164"/>
        <v>ตระกาจกันทรลักษ์ศรีสะเกษ</v>
      </c>
      <c r="U2166" s="3" t="s">
        <v>2626</v>
      </c>
      <c r="V2166" s="3" t="str">
        <f t="shared" si="165"/>
        <v/>
      </c>
      <c r="W2166" s="3" t="e">
        <f t="shared" si="166"/>
        <v>#NUM!</v>
      </c>
      <c r="X2166" s="3" t="str">
        <f t="shared" si="167"/>
        <v/>
      </c>
    </row>
    <row r="2167" spans="14:24" ht="14.5" customHeight="1">
      <c r="N2167">
        <v>2164</v>
      </c>
      <c r="O2167" s="4">
        <v>33110</v>
      </c>
      <c r="P2167" s="3" t="s">
        <v>3202</v>
      </c>
      <c r="Q2167" s="3" t="s">
        <v>1692</v>
      </c>
      <c r="R2167" s="3" t="s">
        <v>449</v>
      </c>
      <c r="S2167" s="3" t="s">
        <v>3194</v>
      </c>
      <c r="T2167" s="3" t="str">
        <f t="shared" si="164"/>
        <v>จานใหญ่กันทรลักษ์ศรีสะเกษ</v>
      </c>
      <c r="U2167" s="3" t="s">
        <v>2626</v>
      </c>
      <c r="V2167" s="3" t="str">
        <f t="shared" si="165"/>
        <v/>
      </c>
      <c r="W2167" s="3" t="e">
        <f t="shared" si="166"/>
        <v>#NUM!</v>
      </c>
      <c r="X2167" s="3" t="str">
        <f t="shared" si="167"/>
        <v/>
      </c>
    </row>
    <row r="2168" spans="14:24" ht="14.5" customHeight="1">
      <c r="N2168">
        <v>2165</v>
      </c>
      <c r="O2168" s="4">
        <v>33110</v>
      </c>
      <c r="P2168" s="3" t="s">
        <v>3203</v>
      </c>
      <c r="Q2168" s="3" t="s">
        <v>1692</v>
      </c>
      <c r="R2168" s="3" t="s">
        <v>449</v>
      </c>
      <c r="S2168" s="3" t="s">
        <v>3194</v>
      </c>
      <c r="T2168" s="3" t="str">
        <f t="shared" si="164"/>
        <v>ภูเงินกันทรลักษ์ศรีสะเกษ</v>
      </c>
      <c r="U2168" s="3" t="s">
        <v>2626</v>
      </c>
      <c r="V2168" s="3" t="str">
        <f t="shared" si="165"/>
        <v/>
      </c>
      <c r="W2168" s="3" t="e">
        <f t="shared" si="166"/>
        <v>#NUM!</v>
      </c>
      <c r="X2168" s="3" t="str">
        <f t="shared" si="167"/>
        <v/>
      </c>
    </row>
    <row r="2169" spans="14:24" ht="14.5" customHeight="1">
      <c r="N2169">
        <v>2166</v>
      </c>
      <c r="O2169" s="4">
        <v>33110</v>
      </c>
      <c r="P2169" s="3" t="s">
        <v>3204</v>
      </c>
      <c r="Q2169" s="3" t="s">
        <v>1692</v>
      </c>
      <c r="R2169" s="3" t="s">
        <v>449</v>
      </c>
      <c r="S2169" s="3" t="s">
        <v>3194</v>
      </c>
      <c r="T2169" s="3" t="str">
        <f t="shared" si="164"/>
        <v>ชำกันทรลักษ์ศรีสะเกษ</v>
      </c>
      <c r="U2169" s="3" t="s">
        <v>2626</v>
      </c>
      <c r="V2169" s="3" t="str">
        <f t="shared" si="165"/>
        <v/>
      </c>
      <c r="W2169" s="3" t="e">
        <f t="shared" si="166"/>
        <v>#NUM!</v>
      </c>
      <c r="X2169" s="3" t="str">
        <f t="shared" si="167"/>
        <v/>
      </c>
    </row>
    <row r="2170" spans="14:24" ht="14.5" customHeight="1">
      <c r="N2170">
        <v>2167</v>
      </c>
      <c r="O2170" s="4">
        <v>33110</v>
      </c>
      <c r="P2170" s="3" t="s">
        <v>1046</v>
      </c>
      <c r="Q2170" s="3" t="s">
        <v>1692</v>
      </c>
      <c r="R2170" s="3" t="s">
        <v>449</v>
      </c>
      <c r="S2170" s="3" t="s">
        <v>3194</v>
      </c>
      <c r="T2170" s="3" t="str">
        <f t="shared" si="164"/>
        <v>กระแชงกันทรลักษ์ศรีสะเกษ</v>
      </c>
      <c r="U2170" s="3" t="s">
        <v>2626</v>
      </c>
      <c r="V2170" s="3" t="str">
        <f t="shared" si="165"/>
        <v/>
      </c>
      <c r="W2170" s="3" t="e">
        <f t="shared" si="166"/>
        <v>#NUM!</v>
      </c>
      <c r="X2170" s="3" t="str">
        <f t="shared" si="167"/>
        <v/>
      </c>
    </row>
    <row r="2171" spans="14:24" ht="14.5" customHeight="1">
      <c r="N2171">
        <v>2168</v>
      </c>
      <c r="O2171" s="4">
        <v>33110</v>
      </c>
      <c r="P2171" s="3" t="s">
        <v>2832</v>
      </c>
      <c r="Q2171" s="3" t="s">
        <v>1692</v>
      </c>
      <c r="R2171" s="3" t="s">
        <v>449</v>
      </c>
      <c r="S2171" s="3" t="s">
        <v>3194</v>
      </c>
      <c r="T2171" s="3" t="str">
        <f t="shared" si="164"/>
        <v>โนนสำราญกันทรลักษ์ศรีสะเกษ</v>
      </c>
      <c r="U2171" s="3" t="s">
        <v>2626</v>
      </c>
      <c r="V2171" s="3" t="str">
        <f t="shared" si="165"/>
        <v/>
      </c>
      <c r="W2171" s="3" t="e">
        <f t="shared" si="166"/>
        <v>#NUM!</v>
      </c>
      <c r="X2171" s="3" t="str">
        <f t="shared" si="167"/>
        <v/>
      </c>
    </row>
    <row r="2172" spans="14:24" ht="14.5" customHeight="1">
      <c r="N2172">
        <v>2169</v>
      </c>
      <c r="O2172" s="4">
        <v>33110</v>
      </c>
      <c r="P2172" s="3" t="s">
        <v>3205</v>
      </c>
      <c r="Q2172" s="3" t="s">
        <v>1692</v>
      </c>
      <c r="R2172" s="3" t="s">
        <v>449</v>
      </c>
      <c r="S2172" s="3" t="s">
        <v>3194</v>
      </c>
      <c r="T2172" s="3" t="str">
        <f t="shared" si="164"/>
        <v>หนองหญ้าลาดกันทรลักษ์ศรีสะเกษ</v>
      </c>
      <c r="U2172" s="3" t="s">
        <v>2626</v>
      </c>
      <c r="V2172" s="3" t="str">
        <f t="shared" si="165"/>
        <v/>
      </c>
      <c r="W2172" s="3" t="e">
        <f t="shared" si="166"/>
        <v>#NUM!</v>
      </c>
      <c r="X2172" s="3" t="str">
        <f t="shared" si="167"/>
        <v/>
      </c>
    </row>
    <row r="2173" spans="14:24" ht="14.5" customHeight="1">
      <c r="N2173">
        <v>2170</v>
      </c>
      <c r="O2173" s="4">
        <v>33110</v>
      </c>
      <c r="P2173" s="3" t="s">
        <v>3206</v>
      </c>
      <c r="Q2173" s="3" t="s">
        <v>1692</v>
      </c>
      <c r="R2173" s="3" t="s">
        <v>449</v>
      </c>
      <c r="S2173" s="3" t="s">
        <v>3194</v>
      </c>
      <c r="T2173" s="3" t="str">
        <f t="shared" si="164"/>
        <v>เสาธงชัยกันทรลักษ์ศรีสะเกษ</v>
      </c>
      <c r="U2173" s="3" t="s">
        <v>2626</v>
      </c>
      <c r="V2173" s="3" t="str">
        <f t="shared" si="165"/>
        <v/>
      </c>
      <c r="W2173" s="3" t="e">
        <f t="shared" si="166"/>
        <v>#NUM!</v>
      </c>
      <c r="X2173" s="3" t="str">
        <f t="shared" si="167"/>
        <v/>
      </c>
    </row>
    <row r="2174" spans="14:24" ht="14.5" customHeight="1">
      <c r="N2174">
        <v>2171</v>
      </c>
      <c r="O2174" s="4">
        <v>33110</v>
      </c>
      <c r="P2174" s="3" t="s">
        <v>3207</v>
      </c>
      <c r="Q2174" s="3" t="s">
        <v>1692</v>
      </c>
      <c r="R2174" s="3" t="s">
        <v>449</v>
      </c>
      <c r="S2174" s="3" t="s">
        <v>3194</v>
      </c>
      <c r="T2174" s="3" t="str">
        <f t="shared" si="164"/>
        <v>ขนุนกันทรลักษ์ศรีสะเกษ</v>
      </c>
      <c r="U2174" s="3" t="s">
        <v>2626</v>
      </c>
      <c r="V2174" s="3" t="str">
        <f t="shared" si="165"/>
        <v/>
      </c>
      <c r="W2174" s="3" t="e">
        <f t="shared" si="166"/>
        <v>#NUM!</v>
      </c>
      <c r="X2174" s="3" t="str">
        <f t="shared" si="167"/>
        <v/>
      </c>
    </row>
    <row r="2175" spans="14:24" ht="14.5" customHeight="1">
      <c r="N2175">
        <v>2172</v>
      </c>
      <c r="O2175" s="4">
        <v>33110</v>
      </c>
      <c r="P2175" s="3" t="s">
        <v>3208</v>
      </c>
      <c r="Q2175" s="3" t="s">
        <v>1692</v>
      </c>
      <c r="R2175" s="3" t="s">
        <v>449</v>
      </c>
      <c r="S2175" s="3" t="s">
        <v>3194</v>
      </c>
      <c r="T2175" s="3" t="str">
        <f t="shared" si="164"/>
        <v>สวนกล้วยกันทรลักษ์ศรีสะเกษ</v>
      </c>
      <c r="U2175" s="3" t="s">
        <v>2626</v>
      </c>
      <c r="V2175" s="3" t="str">
        <f t="shared" si="165"/>
        <v/>
      </c>
      <c r="W2175" s="3" t="e">
        <f t="shared" si="166"/>
        <v>#NUM!</v>
      </c>
      <c r="X2175" s="3" t="str">
        <f t="shared" si="167"/>
        <v/>
      </c>
    </row>
    <row r="2176" spans="14:24" ht="14.5" customHeight="1">
      <c r="N2176">
        <v>2173</v>
      </c>
      <c r="O2176" s="4">
        <v>33110</v>
      </c>
      <c r="P2176" s="3" t="s">
        <v>3209</v>
      </c>
      <c r="Q2176" s="3" t="s">
        <v>1692</v>
      </c>
      <c r="R2176" s="3" t="s">
        <v>449</v>
      </c>
      <c r="S2176" s="3" t="s">
        <v>3194</v>
      </c>
      <c r="T2176" s="3" t="str">
        <f t="shared" si="164"/>
        <v>เวียงเหนือกันทรลักษ์ศรีสะเกษ</v>
      </c>
      <c r="U2176" s="3" t="s">
        <v>2626</v>
      </c>
      <c r="V2176" s="3" t="str">
        <f t="shared" si="165"/>
        <v/>
      </c>
      <c r="W2176" s="3" t="e">
        <f t="shared" si="166"/>
        <v>#NUM!</v>
      </c>
      <c r="X2176" s="3" t="str">
        <f t="shared" si="167"/>
        <v/>
      </c>
    </row>
    <row r="2177" spans="14:24" ht="14.5" customHeight="1">
      <c r="N2177">
        <v>2174</v>
      </c>
      <c r="O2177" s="4">
        <v>33110</v>
      </c>
      <c r="P2177" s="3" t="s">
        <v>1027</v>
      </c>
      <c r="Q2177" s="3" t="s">
        <v>1692</v>
      </c>
      <c r="R2177" s="3" t="s">
        <v>449</v>
      </c>
      <c r="S2177" s="3" t="s">
        <v>3194</v>
      </c>
      <c r="T2177" s="3" t="str">
        <f t="shared" si="164"/>
        <v>ทุ่งใหญ่กันทรลักษ์ศรีสะเกษ</v>
      </c>
      <c r="U2177" s="3" t="s">
        <v>2626</v>
      </c>
      <c r="V2177" s="3" t="str">
        <f t="shared" si="165"/>
        <v/>
      </c>
      <c r="W2177" s="3" t="e">
        <f t="shared" si="166"/>
        <v>#NUM!</v>
      </c>
      <c r="X2177" s="3" t="str">
        <f t="shared" si="167"/>
        <v/>
      </c>
    </row>
    <row r="2178" spans="14:24" ht="14.5" customHeight="1">
      <c r="N2178">
        <v>2175</v>
      </c>
      <c r="O2178" s="4">
        <v>33110</v>
      </c>
      <c r="P2178" s="3" t="s">
        <v>3210</v>
      </c>
      <c r="Q2178" s="3" t="s">
        <v>1692</v>
      </c>
      <c r="R2178" s="3" t="s">
        <v>449</v>
      </c>
      <c r="S2178" s="3" t="s">
        <v>3194</v>
      </c>
      <c r="T2178" s="3" t="str">
        <f t="shared" si="164"/>
        <v>ภูผาหมอกกันทรลักษ์ศรีสะเกษ</v>
      </c>
      <c r="U2178" s="3" t="s">
        <v>2626</v>
      </c>
      <c r="V2178" s="3" t="str">
        <f t="shared" si="165"/>
        <v/>
      </c>
      <c r="W2178" s="3" t="e">
        <f t="shared" si="166"/>
        <v>#NUM!</v>
      </c>
      <c r="X2178" s="3" t="str">
        <f t="shared" si="167"/>
        <v/>
      </c>
    </row>
    <row r="2179" spans="14:24" ht="14.5" customHeight="1">
      <c r="N2179">
        <v>2176</v>
      </c>
      <c r="O2179" s="4">
        <v>33140</v>
      </c>
      <c r="P2179" s="3" t="s">
        <v>1694</v>
      </c>
      <c r="Q2179" s="3" t="s">
        <v>1696</v>
      </c>
      <c r="R2179" s="3" t="s">
        <v>449</v>
      </c>
      <c r="S2179" s="3" t="s">
        <v>3211</v>
      </c>
      <c r="T2179" s="3" t="str">
        <f t="shared" si="164"/>
        <v>กันทรารมย์ขุขันธ์ศรีสะเกษ</v>
      </c>
      <c r="U2179" s="3" t="s">
        <v>2626</v>
      </c>
      <c r="V2179" s="3" t="str">
        <f t="shared" si="165"/>
        <v/>
      </c>
      <c r="W2179" s="3" t="e">
        <f t="shared" si="166"/>
        <v>#NUM!</v>
      </c>
      <c r="X2179" s="3" t="str">
        <f t="shared" si="167"/>
        <v/>
      </c>
    </row>
    <row r="2180" spans="14:24" ht="14.5" customHeight="1">
      <c r="N2180">
        <v>2177</v>
      </c>
      <c r="O2180" s="4">
        <v>33140</v>
      </c>
      <c r="P2180" s="3" t="s">
        <v>3212</v>
      </c>
      <c r="Q2180" s="3" t="s">
        <v>1696</v>
      </c>
      <c r="R2180" s="3" t="s">
        <v>449</v>
      </c>
      <c r="S2180" s="3" t="s">
        <v>3211</v>
      </c>
      <c r="T2180" s="3" t="str">
        <f t="shared" si="164"/>
        <v>จะกงขุขันธ์ศรีสะเกษ</v>
      </c>
      <c r="U2180" s="3" t="s">
        <v>2626</v>
      </c>
      <c r="V2180" s="3" t="str">
        <f t="shared" si="165"/>
        <v/>
      </c>
      <c r="W2180" s="3" t="e">
        <f t="shared" si="166"/>
        <v>#NUM!</v>
      </c>
      <c r="X2180" s="3" t="str">
        <f t="shared" si="167"/>
        <v/>
      </c>
    </row>
    <row r="2181" spans="14:24" ht="14.5" customHeight="1">
      <c r="N2181">
        <v>2178</v>
      </c>
      <c r="O2181" s="4">
        <v>33140</v>
      </c>
      <c r="P2181" s="3" t="s">
        <v>3213</v>
      </c>
      <c r="Q2181" s="3" t="s">
        <v>1696</v>
      </c>
      <c r="R2181" s="3" t="s">
        <v>449</v>
      </c>
      <c r="S2181" s="3" t="s">
        <v>3211</v>
      </c>
      <c r="T2181" s="3" t="str">
        <f t="shared" ref="T2181:T2244" si="168">P2181&amp;Q2181&amp;R2181</f>
        <v>ใจดีขุขันธ์ศรีสะเกษ</v>
      </c>
      <c r="U2181" s="3" t="s">
        <v>2626</v>
      </c>
      <c r="V2181" s="3" t="str">
        <f t="shared" ref="V2181:V2244" si="169">IF($V$1=$S2181,$N2181,"")</f>
        <v/>
      </c>
      <c r="W2181" s="3" t="e">
        <f t="shared" ref="W2181:W2244" si="170">SMALL($V$4:$V$7439,N2181)</f>
        <v>#NUM!</v>
      </c>
      <c r="X2181" s="3" t="str">
        <f t="shared" ref="X2181:X2244" si="171">IFERROR(INDEX($P$4:$P$7439,$W2181,1),"")</f>
        <v/>
      </c>
    </row>
    <row r="2182" spans="14:24" ht="14.5" customHeight="1">
      <c r="N2182">
        <v>2179</v>
      </c>
      <c r="O2182" s="4">
        <v>33140</v>
      </c>
      <c r="P2182" s="3" t="s">
        <v>3214</v>
      </c>
      <c r="Q2182" s="3" t="s">
        <v>1696</v>
      </c>
      <c r="R2182" s="3" t="s">
        <v>449</v>
      </c>
      <c r="S2182" s="3" t="s">
        <v>3211</v>
      </c>
      <c r="T2182" s="3" t="str">
        <f t="shared" si="168"/>
        <v>ดองกำเม็ดขุขันธ์ศรีสะเกษ</v>
      </c>
      <c r="U2182" s="3" t="s">
        <v>2626</v>
      </c>
      <c r="V2182" s="3" t="str">
        <f t="shared" si="169"/>
        <v/>
      </c>
      <c r="W2182" s="3" t="e">
        <f t="shared" si="170"/>
        <v>#NUM!</v>
      </c>
      <c r="X2182" s="3" t="str">
        <f t="shared" si="171"/>
        <v/>
      </c>
    </row>
    <row r="2183" spans="14:24" ht="14.5" customHeight="1">
      <c r="N2183">
        <v>2180</v>
      </c>
      <c r="O2183" s="4">
        <v>33140</v>
      </c>
      <c r="P2183" s="3" t="s">
        <v>3215</v>
      </c>
      <c r="Q2183" s="3" t="s">
        <v>1696</v>
      </c>
      <c r="R2183" s="3" t="s">
        <v>449</v>
      </c>
      <c r="S2183" s="3" t="s">
        <v>3211</v>
      </c>
      <c r="T2183" s="3" t="str">
        <f t="shared" si="168"/>
        <v>โสนขุขันธ์ศรีสะเกษ</v>
      </c>
      <c r="U2183" s="3" t="s">
        <v>2626</v>
      </c>
      <c r="V2183" s="3" t="str">
        <f t="shared" si="169"/>
        <v/>
      </c>
      <c r="W2183" s="3" t="e">
        <f t="shared" si="170"/>
        <v>#NUM!</v>
      </c>
      <c r="X2183" s="3" t="str">
        <f t="shared" si="171"/>
        <v/>
      </c>
    </row>
    <row r="2184" spans="14:24" ht="14.5" customHeight="1">
      <c r="N2184">
        <v>2181</v>
      </c>
      <c r="O2184" s="4">
        <v>33140</v>
      </c>
      <c r="P2184" s="3" t="s">
        <v>3216</v>
      </c>
      <c r="Q2184" s="3" t="s">
        <v>1696</v>
      </c>
      <c r="R2184" s="3" t="s">
        <v>449</v>
      </c>
      <c r="S2184" s="3" t="s">
        <v>3211</v>
      </c>
      <c r="T2184" s="3" t="str">
        <f t="shared" si="168"/>
        <v>ปรือใหญ่ขุขันธ์ศรีสะเกษ</v>
      </c>
      <c r="U2184" s="3" t="s">
        <v>2626</v>
      </c>
      <c r="V2184" s="3" t="str">
        <f t="shared" si="169"/>
        <v/>
      </c>
      <c r="W2184" s="3" t="e">
        <f t="shared" si="170"/>
        <v>#NUM!</v>
      </c>
      <c r="X2184" s="3" t="str">
        <f t="shared" si="171"/>
        <v/>
      </c>
    </row>
    <row r="2185" spans="14:24" ht="14.5" customHeight="1">
      <c r="N2185">
        <v>2182</v>
      </c>
      <c r="O2185" s="4">
        <v>33140</v>
      </c>
      <c r="P2185" s="3" t="s">
        <v>3217</v>
      </c>
      <c r="Q2185" s="3" t="s">
        <v>1696</v>
      </c>
      <c r="R2185" s="3" t="s">
        <v>449</v>
      </c>
      <c r="S2185" s="3" t="s">
        <v>3211</v>
      </c>
      <c r="T2185" s="3" t="str">
        <f t="shared" si="168"/>
        <v>สะเดาใหญ่ขุขันธ์ศรีสะเกษ</v>
      </c>
      <c r="U2185" s="3" t="s">
        <v>2626</v>
      </c>
      <c r="V2185" s="3" t="str">
        <f t="shared" si="169"/>
        <v/>
      </c>
      <c r="W2185" s="3" t="e">
        <f t="shared" si="170"/>
        <v>#NUM!</v>
      </c>
      <c r="X2185" s="3" t="str">
        <f t="shared" si="171"/>
        <v/>
      </c>
    </row>
    <row r="2186" spans="14:24" ht="14.5" customHeight="1">
      <c r="N2186">
        <v>2183</v>
      </c>
      <c r="O2186" s="4">
        <v>33140</v>
      </c>
      <c r="P2186" s="3" t="s">
        <v>3218</v>
      </c>
      <c r="Q2186" s="3" t="s">
        <v>1696</v>
      </c>
      <c r="R2186" s="3" t="s">
        <v>449</v>
      </c>
      <c r="S2186" s="3" t="s">
        <v>3211</v>
      </c>
      <c r="T2186" s="3" t="str">
        <f t="shared" si="168"/>
        <v>ตาอุดขุขันธ์ศรีสะเกษ</v>
      </c>
      <c r="U2186" s="3" t="s">
        <v>2626</v>
      </c>
      <c r="V2186" s="3" t="str">
        <f t="shared" si="169"/>
        <v/>
      </c>
      <c r="W2186" s="3" t="e">
        <f t="shared" si="170"/>
        <v>#NUM!</v>
      </c>
      <c r="X2186" s="3" t="str">
        <f t="shared" si="171"/>
        <v/>
      </c>
    </row>
    <row r="2187" spans="14:24" ht="14.5" customHeight="1">
      <c r="N2187">
        <v>2184</v>
      </c>
      <c r="O2187" s="4">
        <v>33140</v>
      </c>
      <c r="P2187" s="3" t="s">
        <v>3219</v>
      </c>
      <c r="Q2187" s="3" t="s">
        <v>1696</v>
      </c>
      <c r="R2187" s="3" t="s">
        <v>449</v>
      </c>
      <c r="S2187" s="3" t="s">
        <v>3211</v>
      </c>
      <c r="T2187" s="3" t="str">
        <f t="shared" si="168"/>
        <v>ห้วยเหนือขุขันธ์ศรีสะเกษ</v>
      </c>
      <c r="U2187" s="3" t="s">
        <v>2626</v>
      </c>
      <c r="V2187" s="3" t="str">
        <f t="shared" si="169"/>
        <v/>
      </c>
      <c r="W2187" s="3" t="e">
        <f t="shared" si="170"/>
        <v>#NUM!</v>
      </c>
      <c r="X2187" s="3" t="str">
        <f t="shared" si="171"/>
        <v/>
      </c>
    </row>
    <row r="2188" spans="14:24" ht="14.5" customHeight="1">
      <c r="N2188">
        <v>2185</v>
      </c>
      <c r="O2188" s="4">
        <v>33140</v>
      </c>
      <c r="P2188" s="3" t="s">
        <v>3220</v>
      </c>
      <c r="Q2188" s="3" t="s">
        <v>1696</v>
      </c>
      <c r="R2188" s="3" t="s">
        <v>449</v>
      </c>
      <c r="S2188" s="3" t="s">
        <v>3211</v>
      </c>
      <c r="T2188" s="3" t="str">
        <f t="shared" si="168"/>
        <v>ห้วยใต้ขุขันธ์ศรีสะเกษ</v>
      </c>
      <c r="U2188" s="3" t="s">
        <v>2626</v>
      </c>
      <c r="V2188" s="3" t="str">
        <f t="shared" si="169"/>
        <v/>
      </c>
      <c r="W2188" s="3" t="e">
        <f t="shared" si="170"/>
        <v>#NUM!</v>
      </c>
      <c r="X2188" s="3" t="str">
        <f t="shared" si="171"/>
        <v/>
      </c>
    </row>
    <row r="2189" spans="14:24" ht="14.5" customHeight="1">
      <c r="N2189">
        <v>2186</v>
      </c>
      <c r="O2189" s="4">
        <v>33140</v>
      </c>
      <c r="P2189" s="3" t="s">
        <v>3221</v>
      </c>
      <c r="Q2189" s="3" t="s">
        <v>1696</v>
      </c>
      <c r="R2189" s="3" t="s">
        <v>449</v>
      </c>
      <c r="S2189" s="3" t="s">
        <v>3211</v>
      </c>
      <c r="T2189" s="3" t="str">
        <f t="shared" si="168"/>
        <v>หัวเสือขุขันธ์ศรีสะเกษ</v>
      </c>
      <c r="U2189" s="3" t="s">
        <v>2626</v>
      </c>
      <c r="V2189" s="3" t="str">
        <f t="shared" si="169"/>
        <v/>
      </c>
      <c r="W2189" s="3" t="e">
        <f t="shared" si="170"/>
        <v>#NUM!</v>
      </c>
      <c r="X2189" s="3" t="str">
        <f t="shared" si="171"/>
        <v/>
      </c>
    </row>
    <row r="2190" spans="14:24" ht="14.5" customHeight="1">
      <c r="N2190">
        <v>2187</v>
      </c>
      <c r="O2190" s="4">
        <v>33140</v>
      </c>
      <c r="P2190" s="3" t="s">
        <v>2693</v>
      </c>
      <c r="Q2190" s="3" t="s">
        <v>1696</v>
      </c>
      <c r="R2190" s="3" t="s">
        <v>449</v>
      </c>
      <c r="S2190" s="3" t="s">
        <v>3211</v>
      </c>
      <c r="T2190" s="3" t="str">
        <f t="shared" si="168"/>
        <v>ตะเคียนขุขันธ์ศรีสะเกษ</v>
      </c>
      <c r="U2190" s="3" t="s">
        <v>2626</v>
      </c>
      <c r="V2190" s="3" t="str">
        <f t="shared" si="169"/>
        <v/>
      </c>
      <c r="W2190" s="3" t="e">
        <f t="shared" si="170"/>
        <v>#NUM!</v>
      </c>
      <c r="X2190" s="3" t="str">
        <f t="shared" si="171"/>
        <v/>
      </c>
    </row>
    <row r="2191" spans="14:24" ht="14.5" customHeight="1">
      <c r="N2191">
        <v>2188</v>
      </c>
      <c r="O2191" s="4">
        <v>33140</v>
      </c>
      <c r="P2191" s="3" t="s">
        <v>1570</v>
      </c>
      <c r="Q2191" s="3" t="s">
        <v>1696</v>
      </c>
      <c r="R2191" s="3" t="s">
        <v>449</v>
      </c>
      <c r="S2191" s="3" t="s">
        <v>3211</v>
      </c>
      <c r="T2191" s="3" t="str">
        <f t="shared" si="168"/>
        <v>นิคมพัฒนาขุขันธ์ศรีสะเกษ</v>
      </c>
      <c r="U2191" s="3" t="s">
        <v>2626</v>
      </c>
      <c r="V2191" s="3" t="str">
        <f t="shared" si="169"/>
        <v/>
      </c>
      <c r="W2191" s="3" t="e">
        <f t="shared" si="170"/>
        <v>#NUM!</v>
      </c>
      <c r="X2191" s="3" t="str">
        <f t="shared" si="171"/>
        <v/>
      </c>
    </row>
    <row r="2192" spans="14:24" ht="14.5" customHeight="1">
      <c r="N2192">
        <v>2189</v>
      </c>
      <c r="O2192" s="4">
        <v>33140</v>
      </c>
      <c r="P2192" s="3" t="s">
        <v>3222</v>
      </c>
      <c r="Q2192" s="3" t="s">
        <v>1696</v>
      </c>
      <c r="R2192" s="3" t="s">
        <v>449</v>
      </c>
      <c r="S2192" s="3" t="s">
        <v>3211</v>
      </c>
      <c r="T2192" s="3" t="str">
        <f t="shared" si="168"/>
        <v>โคกเพชรขุขันธ์ศรีสะเกษ</v>
      </c>
      <c r="U2192" s="3" t="s">
        <v>2626</v>
      </c>
      <c r="V2192" s="3" t="str">
        <f t="shared" si="169"/>
        <v/>
      </c>
      <c r="W2192" s="3" t="e">
        <f t="shared" si="170"/>
        <v>#NUM!</v>
      </c>
      <c r="X2192" s="3" t="str">
        <f t="shared" si="171"/>
        <v/>
      </c>
    </row>
    <row r="2193" spans="14:24" ht="14.5" customHeight="1">
      <c r="N2193">
        <v>2190</v>
      </c>
      <c r="O2193" s="4">
        <v>33140</v>
      </c>
      <c r="P2193" s="3" t="s">
        <v>1966</v>
      </c>
      <c r="Q2193" s="3" t="s">
        <v>1696</v>
      </c>
      <c r="R2193" s="3" t="s">
        <v>449</v>
      </c>
      <c r="S2193" s="3" t="s">
        <v>3211</v>
      </c>
      <c r="T2193" s="3" t="str">
        <f t="shared" si="168"/>
        <v>ปราสาทขุขันธ์ศรีสะเกษ</v>
      </c>
      <c r="U2193" s="3" t="s">
        <v>2626</v>
      </c>
      <c r="V2193" s="3" t="str">
        <f t="shared" si="169"/>
        <v/>
      </c>
      <c r="W2193" s="3" t="e">
        <f t="shared" si="170"/>
        <v>#NUM!</v>
      </c>
      <c r="X2193" s="3" t="str">
        <f t="shared" si="171"/>
        <v/>
      </c>
    </row>
    <row r="2194" spans="14:24" ht="14.5" customHeight="1">
      <c r="N2194">
        <v>2191</v>
      </c>
      <c r="O2194" s="4">
        <v>33140</v>
      </c>
      <c r="P2194" s="3" t="s">
        <v>3223</v>
      </c>
      <c r="Q2194" s="3" t="s">
        <v>1696</v>
      </c>
      <c r="R2194" s="3" t="s">
        <v>449</v>
      </c>
      <c r="S2194" s="3" t="s">
        <v>3211</v>
      </c>
      <c r="T2194" s="3" t="str">
        <f t="shared" si="168"/>
        <v>สำโรงตาเจ็นขุขันธ์ศรีสะเกษ</v>
      </c>
      <c r="U2194" s="3" t="s">
        <v>2626</v>
      </c>
      <c r="V2194" s="3" t="str">
        <f t="shared" si="169"/>
        <v/>
      </c>
      <c r="W2194" s="3" t="e">
        <f t="shared" si="170"/>
        <v>#NUM!</v>
      </c>
      <c r="X2194" s="3" t="str">
        <f t="shared" si="171"/>
        <v/>
      </c>
    </row>
    <row r="2195" spans="14:24" ht="14.5" customHeight="1">
      <c r="N2195">
        <v>2192</v>
      </c>
      <c r="O2195" s="4">
        <v>33140</v>
      </c>
      <c r="P2195" s="3" t="s">
        <v>2897</v>
      </c>
      <c r="Q2195" s="3" t="s">
        <v>1696</v>
      </c>
      <c r="R2195" s="3" t="s">
        <v>449</v>
      </c>
      <c r="S2195" s="3" t="s">
        <v>3211</v>
      </c>
      <c r="T2195" s="3" t="str">
        <f t="shared" si="168"/>
        <v>ห้วยสำราญขุขันธ์ศรีสะเกษ</v>
      </c>
      <c r="U2195" s="3" t="s">
        <v>2626</v>
      </c>
      <c r="V2195" s="3" t="str">
        <f t="shared" si="169"/>
        <v/>
      </c>
      <c r="W2195" s="3" t="e">
        <f t="shared" si="170"/>
        <v>#NUM!</v>
      </c>
      <c r="X2195" s="3" t="str">
        <f t="shared" si="171"/>
        <v/>
      </c>
    </row>
    <row r="2196" spans="14:24" ht="14.5" customHeight="1">
      <c r="N2196">
        <v>2193</v>
      </c>
      <c r="O2196" s="4">
        <v>33140</v>
      </c>
      <c r="P2196" s="3" t="s">
        <v>2806</v>
      </c>
      <c r="Q2196" s="3" t="s">
        <v>1696</v>
      </c>
      <c r="R2196" s="3" t="s">
        <v>449</v>
      </c>
      <c r="S2196" s="3" t="s">
        <v>3211</v>
      </c>
      <c r="T2196" s="3" t="str">
        <f t="shared" si="168"/>
        <v>กฤษณาขุขันธ์ศรีสะเกษ</v>
      </c>
      <c r="U2196" s="3" t="s">
        <v>2626</v>
      </c>
      <c r="V2196" s="3" t="str">
        <f t="shared" si="169"/>
        <v/>
      </c>
      <c r="W2196" s="3" t="e">
        <f t="shared" si="170"/>
        <v>#NUM!</v>
      </c>
      <c r="X2196" s="3" t="str">
        <f t="shared" si="171"/>
        <v/>
      </c>
    </row>
    <row r="2197" spans="14:24" ht="14.5" customHeight="1">
      <c r="N2197">
        <v>2194</v>
      </c>
      <c r="O2197" s="4">
        <v>33140</v>
      </c>
      <c r="P2197" s="3" t="s">
        <v>3224</v>
      </c>
      <c r="Q2197" s="3" t="s">
        <v>1696</v>
      </c>
      <c r="R2197" s="3" t="s">
        <v>449</v>
      </c>
      <c r="S2197" s="3" t="s">
        <v>3211</v>
      </c>
      <c r="T2197" s="3" t="str">
        <f t="shared" si="168"/>
        <v>ลมศักดิ์ขุขันธ์ศรีสะเกษ</v>
      </c>
      <c r="U2197" s="3" t="s">
        <v>2626</v>
      </c>
      <c r="V2197" s="3" t="str">
        <f t="shared" si="169"/>
        <v/>
      </c>
      <c r="W2197" s="3" t="e">
        <f t="shared" si="170"/>
        <v>#NUM!</v>
      </c>
      <c r="X2197" s="3" t="str">
        <f t="shared" si="171"/>
        <v/>
      </c>
    </row>
    <row r="2198" spans="14:24" ht="14.5" customHeight="1">
      <c r="N2198">
        <v>2195</v>
      </c>
      <c r="O2198" s="4">
        <v>33140</v>
      </c>
      <c r="P2198" s="3" t="s">
        <v>3225</v>
      </c>
      <c r="Q2198" s="3" t="s">
        <v>1696</v>
      </c>
      <c r="R2198" s="3" t="s">
        <v>449</v>
      </c>
      <c r="S2198" s="3" t="s">
        <v>3211</v>
      </c>
      <c r="T2198" s="3" t="str">
        <f t="shared" si="168"/>
        <v>หนองฉลองขุขันธ์ศรีสะเกษ</v>
      </c>
      <c r="U2198" s="3" t="s">
        <v>2626</v>
      </c>
      <c r="V2198" s="3" t="str">
        <f t="shared" si="169"/>
        <v/>
      </c>
      <c r="W2198" s="3" t="e">
        <f t="shared" si="170"/>
        <v>#NUM!</v>
      </c>
      <c r="X2198" s="3" t="str">
        <f t="shared" si="171"/>
        <v/>
      </c>
    </row>
    <row r="2199" spans="14:24" ht="14.5" customHeight="1">
      <c r="N2199">
        <v>2196</v>
      </c>
      <c r="O2199" s="4">
        <v>33140</v>
      </c>
      <c r="P2199" s="3" t="s">
        <v>3226</v>
      </c>
      <c r="Q2199" s="3" t="s">
        <v>1696</v>
      </c>
      <c r="R2199" s="3" t="s">
        <v>449</v>
      </c>
      <c r="S2199" s="3" t="s">
        <v>3211</v>
      </c>
      <c r="T2199" s="3" t="str">
        <f t="shared" si="168"/>
        <v>ศรีตระกูลขุขันธ์ศรีสะเกษ</v>
      </c>
      <c r="U2199" s="3" t="s">
        <v>2626</v>
      </c>
      <c r="V2199" s="3" t="str">
        <f t="shared" si="169"/>
        <v/>
      </c>
      <c r="W2199" s="3" t="e">
        <f t="shared" si="170"/>
        <v>#NUM!</v>
      </c>
      <c r="X2199" s="3" t="str">
        <f t="shared" si="171"/>
        <v/>
      </c>
    </row>
    <row r="2200" spans="14:24" ht="14.5" customHeight="1">
      <c r="N2200">
        <v>2197</v>
      </c>
      <c r="O2200" s="4">
        <v>33140</v>
      </c>
      <c r="P2200" s="3" t="s">
        <v>3227</v>
      </c>
      <c r="Q2200" s="3" t="s">
        <v>1696</v>
      </c>
      <c r="R2200" s="3" t="s">
        <v>449</v>
      </c>
      <c r="S2200" s="3" t="s">
        <v>3211</v>
      </c>
      <c r="T2200" s="3" t="str">
        <f t="shared" si="168"/>
        <v>ศรีสะอาดขุขันธ์ศรีสะเกษ</v>
      </c>
      <c r="U2200" s="3" t="s">
        <v>2626</v>
      </c>
      <c r="V2200" s="3" t="str">
        <f t="shared" si="169"/>
        <v/>
      </c>
      <c r="W2200" s="3" t="e">
        <f t="shared" si="170"/>
        <v>#NUM!</v>
      </c>
      <c r="X2200" s="3" t="str">
        <f t="shared" si="171"/>
        <v/>
      </c>
    </row>
    <row r="2201" spans="14:24" ht="14.5" customHeight="1">
      <c r="N2201">
        <v>2198</v>
      </c>
      <c r="O2201" s="4">
        <v>33180</v>
      </c>
      <c r="P2201" s="3" t="s">
        <v>1713</v>
      </c>
      <c r="Q2201" s="3" t="s">
        <v>1713</v>
      </c>
      <c r="R2201" s="3" t="s">
        <v>449</v>
      </c>
      <c r="S2201" s="3" t="s">
        <v>3228</v>
      </c>
      <c r="T2201" s="3" t="str">
        <f t="shared" si="168"/>
        <v>ไพรบึงไพรบึงศรีสะเกษ</v>
      </c>
      <c r="U2201" s="3" t="s">
        <v>2626</v>
      </c>
      <c r="V2201" s="3" t="str">
        <f t="shared" si="169"/>
        <v/>
      </c>
      <c r="W2201" s="3" t="e">
        <f t="shared" si="170"/>
        <v>#NUM!</v>
      </c>
      <c r="X2201" s="3" t="str">
        <f t="shared" si="171"/>
        <v/>
      </c>
    </row>
    <row r="2202" spans="14:24" ht="14.5" customHeight="1">
      <c r="N2202">
        <v>2199</v>
      </c>
      <c r="O2202" s="4">
        <v>33180</v>
      </c>
      <c r="P2202" s="3" t="s">
        <v>319</v>
      </c>
      <c r="Q2202" s="3" t="s">
        <v>1713</v>
      </c>
      <c r="R2202" s="3" t="s">
        <v>449</v>
      </c>
      <c r="S2202" s="3" t="s">
        <v>3228</v>
      </c>
      <c r="T2202" s="3" t="str">
        <f t="shared" si="168"/>
        <v>ดินแดงไพรบึงศรีสะเกษ</v>
      </c>
      <c r="U2202" s="3" t="s">
        <v>2626</v>
      </c>
      <c r="V2202" s="3" t="str">
        <f t="shared" si="169"/>
        <v/>
      </c>
      <c r="W2202" s="3" t="e">
        <f t="shared" si="170"/>
        <v>#NUM!</v>
      </c>
      <c r="X2202" s="3" t="str">
        <f t="shared" si="171"/>
        <v/>
      </c>
    </row>
    <row r="2203" spans="14:24" ht="14.5" customHeight="1">
      <c r="N2203">
        <v>2200</v>
      </c>
      <c r="O2203" s="4">
        <v>33180</v>
      </c>
      <c r="P2203" s="3" t="s">
        <v>3229</v>
      </c>
      <c r="Q2203" s="3" t="s">
        <v>1713</v>
      </c>
      <c r="R2203" s="3" t="s">
        <v>449</v>
      </c>
      <c r="S2203" s="3" t="s">
        <v>3228</v>
      </c>
      <c r="T2203" s="3" t="str">
        <f t="shared" si="168"/>
        <v>ปราสาทเยอไพรบึงศรีสะเกษ</v>
      </c>
      <c r="U2203" s="3" t="s">
        <v>2626</v>
      </c>
      <c r="V2203" s="3" t="str">
        <f t="shared" si="169"/>
        <v/>
      </c>
      <c r="W2203" s="3" t="e">
        <f t="shared" si="170"/>
        <v>#NUM!</v>
      </c>
      <c r="X2203" s="3" t="str">
        <f t="shared" si="171"/>
        <v/>
      </c>
    </row>
    <row r="2204" spans="14:24" ht="14.5" customHeight="1">
      <c r="N2204">
        <v>2201</v>
      </c>
      <c r="O2204" s="4">
        <v>33180</v>
      </c>
      <c r="P2204" s="3" t="s">
        <v>3230</v>
      </c>
      <c r="Q2204" s="3" t="s">
        <v>1713</v>
      </c>
      <c r="R2204" s="3" t="s">
        <v>449</v>
      </c>
      <c r="S2204" s="3" t="s">
        <v>3228</v>
      </c>
      <c r="T2204" s="3" t="str">
        <f t="shared" si="168"/>
        <v>สำโรงพลันไพรบึงศรีสะเกษ</v>
      </c>
      <c r="U2204" s="3" t="s">
        <v>2626</v>
      </c>
      <c r="V2204" s="3" t="str">
        <f t="shared" si="169"/>
        <v/>
      </c>
      <c r="W2204" s="3" t="e">
        <f t="shared" si="170"/>
        <v>#NUM!</v>
      </c>
      <c r="X2204" s="3" t="str">
        <f t="shared" si="171"/>
        <v/>
      </c>
    </row>
    <row r="2205" spans="14:24" ht="14.5" customHeight="1">
      <c r="N2205">
        <v>2202</v>
      </c>
      <c r="O2205" s="4">
        <v>33180</v>
      </c>
      <c r="P2205" s="3" t="s">
        <v>3231</v>
      </c>
      <c r="Q2205" s="3" t="s">
        <v>1713</v>
      </c>
      <c r="R2205" s="3" t="s">
        <v>449</v>
      </c>
      <c r="S2205" s="3" t="s">
        <v>3228</v>
      </c>
      <c r="T2205" s="3" t="str">
        <f t="shared" si="168"/>
        <v>สุขสวัสดิ์ไพรบึงศรีสะเกษ</v>
      </c>
      <c r="U2205" s="3" t="s">
        <v>2626</v>
      </c>
      <c r="V2205" s="3" t="str">
        <f t="shared" si="169"/>
        <v/>
      </c>
      <c r="W2205" s="3" t="e">
        <f t="shared" si="170"/>
        <v>#NUM!</v>
      </c>
      <c r="X2205" s="3" t="str">
        <f t="shared" si="171"/>
        <v/>
      </c>
    </row>
    <row r="2206" spans="14:24" ht="14.5" customHeight="1">
      <c r="N2206">
        <v>2203</v>
      </c>
      <c r="O2206" s="4">
        <v>33180</v>
      </c>
      <c r="P2206" s="3" t="s">
        <v>3232</v>
      </c>
      <c r="Q2206" s="3" t="s">
        <v>1713</v>
      </c>
      <c r="R2206" s="3" t="s">
        <v>449</v>
      </c>
      <c r="S2206" s="3" t="s">
        <v>3228</v>
      </c>
      <c r="T2206" s="3" t="str">
        <f t="shared" si="168"/>
        <v>โนนปูนไพรบึงศรีสะเกษ</v>
      </c>
      <c r="U2206" s="3" t="s">
        <v>2626</v>
      </c>
      <c r="V2206" s="3" t="str">
        <f t="shared" si="169"/>
        <v/>
      </c>
      <c r="W2206" s="3" t="e">
        <f t="shared" si="170"/>
        <v>#NUM!</v>
      </c>
      <c r="X2206" s="3" t="str">
        <f t="shared" si="171"/>
        <v/>
      </c>
    </row>
    <row r="2207" spans="14:24" ht="14.5" customHeight="1">
      <c r="N2207">
        <v>2204</v>
      </c>
      <c r="O2207" s="4">
        <v>33170</v>
      </c>
      <c r="P2207" s="3" t="s">
        <v>982</v>
      </c>
      <c r="Q2207" s="3" t="s">
        <v>1707</v>
      </c>
      <c r="R2207" s="3" t="s">
        <v>449</v>
      </c>
      <c r="S2207" s="3" t="s">
        <v>3233</v>
      </c>
      <c r="T2207" s="3" t="str">
        <f t="shared" si="168"/>
        <v>พิมายปรางค์กู่ศรีสะเกษ</v>
      </c>
      <c r="U2207" s="3" t="s">
        <v>2626</v>
      </c>
      <c r="V2207" s="3" t="str">
        <f t="shared" si="169"/>
        <v/>
      </c>
      <c r="W2207" s="3" t="e">
        <f t="shared" si="170"/>
        <v>#NUM!</v>
      </c>
      <c r="X2207" s="3" t="str">
        <f t="shared" si="171"/>
        <v/>
      </c>
    </row>
    <row r="2208" spans="14:24" ht="14.5" customHeight="1">
      <c r="N2208">
        <v>2205</v>
      </c>
      <c r="O2208" s="4">
        <v>33170</v>
      </c>
      <c r="P2208" s="3" t="s">
        <v>3234</v>
      </c>
      <c r="Q2208" s="3" t="s">
        <v>1707</v>
      </c>
      <c r="R2208" s="3" t="s">
        <v>449</v>
      </c>
      <c r="S2208" s="3" t="s">
        <v>3233</v>
      </c>
      <c r="T2208" s="3" t="str">
        <f t="shared" si="168"/>
        <v>กู่ปรางค์กู่ศรีสะเกษ</v>
      </c>
      <c r="U2208" s="3" t="s">
        <v>2626</v>
      </c>
      <c r="V2208" s="3" t="str">
        <f t="shared" si="169"/>
        <v/>
      </c>
      <c r="W2208" s="3" t="e">
        <f t="shared" si="170"/>
        <v>#NUM!</v>
      </c>
      <c r="X2208" s="3" t="str">
        <f t="shared" si="171"/>
        <v/>
      </c>
    </row>
    <row r="2209" spans="14:24" ht="14.5" customHeight="1">
      <c r="N2209">
        <v>2206</v>
      </c>
      <c r="O2209" s="4">
        <v>33170</v>
      </c>
      <c r="P2209" s="3" t="s">
        <v>3235</v>
      </c>
      <c r="Q2209" s="3" t="s">
        <v>1707</v>
      </c>
      <c r="R2209" s="3" t="s">
        <v>449</v>
      </c>
      <c r="S2209" s="3" t="s">
        <v>3233</v>
      </c>
      <c r="T2209" s="3" t="str">
        <f t="shared" si="168"/>
        <v>หนองเชียงทูนปรางค์กู่ศรีสะเกษ</v>
      </c>
      <c r="U2209" s="3" t="s">
        <v>2626</v>
      </c>
      <c r="V2209" s="3" t="str">
        <f t="shared" si="169"/>
        <v/>
      </c>
      <c r="W2209" s="3" t="e">
        <f t="shared" si="170"/>
        <v>#NUM!</v>
      </c>
      <c r="X2209" s="3" t="str">
        <f t="shared" si="171"/>
        <v/>
      </c>
    </row>
    <row r="2210" spans="14:24" ht="14.5" customHeight="1">
      <c r="N2210">
        <v>2207</v>
      </c>
      <c r="O2210" s="4">
        <v>33170</v>
      </c>
      <c r="P2210" s="3" t="s">
        <v>2757</v>
      </c>
      <c r="Q2210" s="3" t="s">
        <v>1707</v>
      </c>
      <c r="R2210" s="3" t="s">
        <v>449</v>
      </c>
      <c r="S2210" s="3" t="s">
        <v>3233</v>
      </c>
      <c r="T2210" s="3" t="str">
        <f t="shared" si="168"/>
        <v>ตูมปรางค์กู่ศรีสะเกษ</v>
      </c>
      <c r="U2210" s="3" t="s">
        <v>2626</v>
      </c>
      <c r="V2210" s="3" t="str">
        <f t="shared" si="169"/>
        <v/>
      </c>
      <c r="W2210" s="3" t="e">
        <f t="shared" si="170"/>
        <v>#NUM!</v>
      </c>
      <c r="X2210" s="3" t="str">
        <f t="shared" si="171"/>
        <v/>
      </c>
    </row>
    <row r="2211" spans="14:24" ht="14.5" customHeight="1">
      <c r="N2211">
        <v>2208</v>
      </c>
      <c r="O2211" s="4">
        <v>33170</v>
      </c>
      <c r="P2211" s="3" t="s">
        <v>3236</v>
      </c>
      <c r="Q2211" s="3" t="s">
        <v>1707</v>
      </c>
      <c r="R2211" s="3" t="s">
        <v>449</v>
      </c>
      <c r="S2211" s="3" t="s">
        <v>3233</v>
      </c>
      <c r="T2211" s="3" t="str">
        <f t="shared" si="168"/>
        <v>สมอปรางค์กู่ศรีสะเกษ</v>
      </c>
      <c r="U2211" s="3" t="s">
        <v>2626</v>
      </c>
      <c r="V2211" s="3" t="str">
        <f t="shared" si="169"/>
        <v/>
      </c>
      <c r="W2211" s="3" t="e">
        <f t="shared" si="170"/>
        <v>#NUM!</v>
      </c>
      <c r="X2211" s="3" t="str">
        <f t="shared" si="171"/>
        <v/>
      </c>
    </row>
    <row r="2212" spans="14:24" ht="14.5" customHeight="1">
      <c r="N2212">
        <v>2209</v>
      </c>
      <c r="O2212" s="4">
        <v>33170</v>
      </c>
      <c r="P2212" s="3" t="s">
        <v>3237</v>
      </c>
      <c r="Q2212" s="3" t="s">
        <v>1707</v>
      </c>
      <c r="R2212" s="3" t="s">
        <v>449</v>
      </c>
      <c r="S2212" s="3" t="s">
        <v>3233</v>
      </c>
      <c r="T2212" s="3" t="str">
        <f t="shared" si="168"/>
        <v>โพธิ์ศรีปรางค์กู่ศรีสะเกษ</v>
      </c>
      <c r="U2212" s="3" t="s">
        <v>2626</v>
      </c>
      <c r="V2212" s="3" t="str">
        <f t="shared" si="169"/>
        <v/>
      </c>
      <c r="W2212" s="3" t="e">
        <f t="shared" si="170"/>
        <v>#NUM!</v>
      </c>
      <c r="X2212" s="3" t="str">
        <f t="shared" si="171"/>
        <v/>
      </c>
    </row>
    <row r="2213" spans="14:24" ht="14.5" customHeight="1">
      <c r="N2213">
        <v>2210</v>
      </c>
      <c r="O2213" s="4">
        <v>33170</v>
      </c>
      <c r="P2213" s="3" t="s">
        <v>3238</v>
      </c>
      <c r="Q2213" s="3" t="s">
        <v>1707</v>
      </c>
      <c r="R2213" s="3" t="s">
        <v>449</v>
      </c>
      <c r="S2213" s="3" t="s">
        <v>3233</v>
      </c>
      <c r="T2213" s="3" t="str">
        <f t="shared" si="168"/>
        <v>สำโรงปราสาทปรางค์กู่ศรีสะเกษ</v>
      </c>
      <c r="U2213" s="3" t="s">
        <v>2626</v>
      </c>
      <c r="V2213" s="3" t="str">
        <f t="shared" si="169"/>
        <v/>
      </c>
      <c r="W2213" s="3" t="e">
        <f t="shared" si="170"/>
        <v>#NUM!</v>
      </c>
      <c r="X2213" s="3" t="str">
        <f t="shared" si="171"/>
        <v/>
      </c>
    </row>
    <row r="2214" spans="14:24" ht="14.5" customHeight="1">
      <c r="N2214">
        <v>2211</v>
      </c>
      <c r="O2214" s="4">
        <v>33170</v>
      </c>
      <c r="P2214" s="3" t="s">
        <v>3190</v>
      </c>
      <c r="Q2214" s="3" t="s">
        <v>1707</v>
      </c>
      <c r="R2214" s="3" t="s">
        <v>449</v>
      </c>
      <c r="S2214" s="3" t="s">
        <v>3233</v>
      </c>
      <c r="T2214" s="3" t="str">
        <f t="shared" si="168"/>
        <v>ดู่ปรางค์กู่ศรีสะเกษ</v>
      </c>
      <c r="U2214" s="3" t="s">
        <v>2626</v>
      </c>
      <c r="V2214" s="3" t="str">
        <f t="shared" si="169"/>
        <v/>
      </c>
      <c r="W2214" s="3" t="e">
        <f t="shared" si="170"/>
        <v>#NUM!</v>
      </c>
      <c r="X2214" s="3" t="str">
        <f t="shared" si="171"/>
        <v/>
      </c>
    </row>
    <row r="2215" spans="14:24" ht="14.5" customHeight="1">
      <c r="N2215">
        <v>2212</v>
      </c>
      <c r="O2215" s="4">
        <v>33170</v>
      </c>
      <c r="P2215" s="3" t="s">
        <v>3028</v>
      </c>
      <c r="Q2215" s="3" t="s">
        <v>1707</v>
      </c>
      <c r="R2215" s="3" t="s">
        <v>449</v>
      </c>
      <c r="S2215" s="3" t="s">
        <v>3233</v>
      </c>
      <c r="T2215" s="3" t="str">
        <f t="shared" si="168"/>
        <v>สวายปรางค์กู่ศรีสะเกษ</v>
      </c>
      <c r="U2215" s="3" t="s">
        <v>2626</v>
      </c>
      <c r="V2215" s="3" t="str">
        <f t="shared" si="169"/>
        <v/>
      </c>
      <c r="W2215" s="3" t="e">
        <f t="shared" si="170"/>
        <v>#NUM!</v>
      </c>
      <c r="X2215" s="3" t="str">
        <f t="shared" si="171"/>
        <v/>
      </c>
    </row>
    <row r="2216" spans="14:24" ht="14.5" customHeight="1">
      <c r="N2216">
        <v>2213</v>
      </c>
      <c r="O2216" s="4">
        <v>33170</v>
      </c>
      <c r="P2216" s="3" t="s">
        <v>3239</v>
      </c>
      <c r="Q2216" s="3" t="s">
        <v>1707</v>
      </c>
      <c r="R2216" s="3" t="s">
        <v>449</v>
      </c>
      <c r="S2216" s="3" t="s">
        <v>3233</v>
      </c>
      <c r="T2216" s="3" t="str">
        <f t="shared" si="168"/>
        <v>พิมายเหนือปรางค์กู่ศรีสะเกษ</v>
      </c>
      <c r="U2216" s="3" t="s">
        <v>2626</v>
      </c>
      <c r="V2216" s="3" t="str">
        <f t="shared" si="169"/>
        <v/>
      </c>
      <c r="W2216" s="3" t="e">
        <f t="shared" si="170"/>
        <v>#NUM!</v>
      </c>
      <c r="X2216" s="3" t="str">
        <f t="shared" si="171"/>
        <v/>
      </c>
    </row>
    <row r="2217" spans="14:24" ht="14.5" customHeight="1">
      <c r="N2217">
        <v>2214</v>
      </c>
      <c r="O2217" s="4">
        <v>33150</v>
      </c>
      <c r="P2217" s="3" t="s">
        <v>3240</v>
      </c>
      <c r="Q2217" s="3" t="s">
        <v>1698</v>
      </c>
      <c r="R2217" s="3" t="s">
        <v>449</v>
      </c>
      <c r="S2217" s="3" t="s">
        <v>3241</v>
      </c>
      <c r="T2217" s="3" t="str">
        <f t="shared" si="168"/>
        <v>สิขุนหาญศรีสะเกษ</v>
      </c>
      <c r="U2217" s="3" t="s">
        <v>2626</v>
      </c>
      <c r="V2217" s="3" t="str">
        <f t="shared" si="169"/>
        <v/>
      </c>
      <c r="W2217" s="3" t="e">
        <f t="shared" si="170"/>
        <v>#NUM!</v>
      </c>
      <c r="X2217" s="3" t="str">
        <f t="shared" si="171"/>
        <v/>
      </c>
    </row>
    <row r="2218" spans="14:24" ht="14.5" customHeight="1">
      <c r="N2218">
        <v>2215</v>
      </c>
      <c r="O2218" s="4">
        <v>33150</v>
      </c>
      <c r="P2218" s="3" t="s">
        <v>3242</v>
      </c>
      <c r="Q2218" s="3" t="s">
        <v>1698</v>
      </c>
      <c r="R2218" s="3" t="s">
        <v>449</v>
      </c>
      <c r="S2218" s="3" t="s">
        <v>3241</v>
      </c>
      <c r="T2218" s="3" t="str">
        <f t="shared" si="168"/>
        <v>บักดองขุนหาญศรีสะเกษ</v>
      </c>
      <c r="U2218" s="3" t="s">
        <v>2626</v>
      </c>
      <c r="V2218" s="3" t="str">
        <f t="shared" si="169"/>
        <v/>
      </c>
      <c r="W2218" s="3" t="e">
        <f t="shared" si="170"/>
        <v>#NUM!</v>
      </c>
      <c r="X2218" s="3" t="str">
        <f t="shared" si="171"/>
        <v/>
      </c>
    </row>
    <row r="2219" spans="14:24" ht="14.5" customHeight="1">
      <c r="N2219">
        <v>2216</v>
      </c>
      <c r="O2219" s="4">
        <v>33150</v>
      </c>
      <c r="P2219" s="3" t="s">
        <v>3243</v>
      </c>
      <c r="Q2219" s="3" t="s">
        <v>1698</v>
      </c>
      <c r="R2219" s="3" t="s">
        <v>449</v>
      </c>
      <c r="S2219" s="3" t="s">
        <v>3241</v>
      </c>
      <c r="T2219" s="3" t="str">
        <f t="shared" si="168"/>
        <v>พรานขุนหาญศรีสะเกษ</v>
      </c>
      <c r="U2219" s="3" t="s">
        <v>2626</v>
      </c>
      <c r="V2219" s="3" t="str">
        <f t="shared" si="169"/>
        <v/>
      </c>
      <c r="W2219" s="3" t="e">
        <f t="shared" si="170"/>
        <v>#NUM!</v>
      </c>
      <c r="X2219" s="3" t="str">
        <f t="shared" si="171"/>
        <v/>
      </c>
    </row>
    <row r="2220" spans="14:24" ht="14.5" customHeight="1">
      <c r="N2220">
        <v>2217</v>
      </c>
      <c r="O2220" s="4">
        <v>33150</v>
      </c>
      <c r="P2220" s="3" t="s">
        <v>3244</v>
      </c>
      <c r="Q2220" s="3" t="s">
        <v>1698</v>
      </c>
      <c r="R2220" s="3" t="s">
        <v>449</v>
      </c>
      <c r="S2220" s="3" t="s">
        <v>3241</v>
      </c>
      <c r="T2220" s="3" t="str">
        <f t="shared" si="168"/>
        <v>โพธิ์วงศ์ขุนหาญศรีสะเกษ</v>
      </c>
      <c r="U2220" s="3" t="s">
        <v>2626</v>
      </c>
      <c r="V2220" s="3" t="str">
        <f t="shared" si="169"/>
        <v/>
      </c>
      <c r="W2220" s="3" t="e">
        <f t="shared" si="170"/>
        <v>#NUM!</v>
      </c>
      <c r="X2220" s="3" t="str">
        <f t="shared" si="171"/>
        <v/>
      </c>
    </row>
    <row r="2221" spans="14:24" ht="14.5" customHeight="1">
      <c r="N2221">
        <v>2218</v>
      </c>
      <c r="O2221" s="4">
        <v>33150</v>
      </c>
      <c r="P2221" s="3" t="s">
        <v>3245</v>
      </c>
      <c r="Q2221" s="3" t="s">
        <v>1698</v>
      </c>
      <c r="R2221" s="3" t="s">
        <v>449</v>
      </c>
      <c r="S2221" s="3" t="s">
        <v>3241</v>
      </c>
      <c r="T2221" s="3" t="str">
        <f t="shared" si="168"/>
        <v>ไพรขุนหาญศรีสะเกษ</v>
      </c>
      <c r="U2221" s="3" t="s">
        <v>2626</v>
      </c>
      <c r="V2221" s="3" t="str">
        <f t="shared" si="169"/>
        <v/>
      </c>
      <c r="W2221" s="3" t="e">
        <f t="shared" si="170"/>
        <v>#NUM!</v>
      </c>
      <c r="X2221" s="3" t="str">
        <f t="shared" si="171"/>
        <v/>
      </c>
    </row>
    <row r="2222" spans="14:24" ht="14.5" customHeight="1">
      <c r="N2222">
        <v>2219</v>
      </c>
      <c r="O2222" s="4">
        <v>33150</v>
      </c>
      <c r="P2222" s="3" t="s">
        <v>3246</v>
      </c>
      <c r="Q2222" s="3" t="s">
        <v>1698</v>
      </c>
      <c r="R2222" s="3" t="s">
        <v>449</v>
      </c>
      <c r="S2222" s="3" t="s">
        <v>3241</v>
      </c>
      <c r="T2222" s="3" t="str">
        <f t="shared" si="168"/>
        <v>กระหวันขุนหาญศรีสะเกษ</v>
      </c>
      <c r="U2222" s="3" t="s">
        <v>2626</v>
      </c>
      <c r="V2222" s="3" t="str">
        <f t="shared" si="169"/>
        <v/>
      </c>
      <c r="W2222" s="3" t="e">
        <f t="shared" si="170"/>
        <v>#NUM!</v>
      </c>
      <c r="X2222" s="3" t="str">
        <f t="shared" si="171"/>
        <v/>
      </c>
    </row>
    <row r="2223" spans="14:24" ht="14.5" customHeight="1">
      <c r="N2223">
        <v>2220</v>
      </c>
      <c r="O2223" s="4">
        <v>33150</v>
      </c>
      <c r="P2223" s="3" t="s">
        <v>1698</v>
      </c>
      <c r="Q2223" s="3" t="s">
        <v>1698</v>
      </c>
      <c r="R2223" s="3" t="s">
        <v>449</v>
      </c>
      <c r="S2223" s="3" t="s">
        <v>3241</v>
      </c>
      <c r="T2223" s="3" t="str">
        <f t="shared" si="168"/>
        <v>ขุนหาญขุนหาญศรีสะเกษ</v>
      </c>
      <c r="U2223" s="3" t="s">
        <v>2626</v>
      </c>
      <c r="V2223" s="3" t="str">
        <f t="shared" si="169"/>
        <v/>
      </c>
      <c r="W2223" s="3" t="e">
        <f t="shared" si="170"/>
        <v>#NUM!</v>
      </c>
      <c r="X2223" s="3" t="str">
        <f t="shared" si="171"/>
        <v/>
      </c>
    </row>
    <row r="2224" spans="14:24" ht="14.5" customHeight="1">
      <c r="N2224">
        <v>2221</v>
      </c>
      <c r="O2224" s="4">
        <v>33150</v>
      </c>
      <c r="P2224" s="3" t="s">
        <v>962</v>
      </c>
      <c r="Q2224" s="3" t="s">
        <v>1698</v>
      </c>
      <c r="R2224" s="3" t="s">
        <v>449</v>
      </c>
      <c r="S2224" s="3" t="s">
        <v>3241</v>
      </c>
      <c r="T2224" s="3" t="str">
        <f t="shared" si="168"/>
        <v>โนนสูงขุนหาญศรีสะเกษ</v>
      </c>
      <c r="U2224" s="3" t="s">
        <v>2626</v>
      </c>
      <c r="V2224" s="3" t="str">
        <f t="shared" si="169"/>
        <v/>
      </c>
      <c r="W2224" s="3" t="e">
        <f t="shared" si="170"/>
        <v>#NUM!</v>
      </c>
      <c r="X2224" s="3" t="str">
        <f t="shared" si="171"/>
        <v/>
      </c>
    </row>
    <row r="2225" spans="14:24" ht="14.5" customHeight="1">
      <c r="N2225">
        <v>2222</v>
      </c>
      <c r="O2225" s="4">
        <v>33150</v>
      </c>
      <c r="P2225" s="3" t="s">
        <v>3247</v>
      </c>
      <c r="Q2225" s="3" t="s">
        <v>1698</v>
      </c>
      <c r="R2225" s="3" t="s">
        <v>449</v>
      </c>
      <c r="S2225" s="3" t="s">
        <v>3241</v>
      </c>
      <c r="T2225" s="3" t="str">
        <f t="shared" si="168"/>
        <v>กันทรอมขุนหาญศรีสะเกษ</v>
      </c>
      <c r="U2225" s="3" t="s">
        <v>2626</v>
      </c>
      <c r="V2225" s="3" t="str">
        <f t="shared" si="169"/>
        <v/>
      </c>
      <c r="W2225" s="3" t="e">
        <f t="shared" si="170"/>
        <v>#NUM!</v>
      </c>
      <c r="X2225" s="3" t="str">
        <f t="shared" si="171"/>
        <v/>
      </c>
    </row>
    <row r="2226" spans="14:24" ht="14.5" customHeight="1">
      <c r="N2226">
        <v>2223</v>
      </c>
      <c r="O2226" s="4">
        <v>33150</v>
      </c>
      <c r="P2226" s="3" t="s">
        <v>3248</v>
      </c>
      <c r="Q2226" s="3" t="s">
        <v>1698</v>
      </c>
      <c r="R2226" s="3" t="s">
        <v>449</v>
      </c>
      <c r="S2226" s="3" t="s">
        <v>3241</v>
      </c>
      <c r="T2226" s="3" t="str">
        <f t="shared" si="168"/>
        <v>ภูฝ้ายขุนหาญศรีสะเกษ</v>
      </c>
      <c r="U2226" s="3" t="s">
        <v>2626</v>
      </c>
      <c r="V2226" s="3" t="str">
        <f t="shared" si="169"/>
        <v/>
      </c>
      <c r="W2226" s="3" t="e">
        <f t="shared" si="170"/>
        <v>#NUM!</v>
      </c>
      <c r="X2226" s="3" t="str">
        <f t="shared" si="171"/>
        <v/>
      </c>
    </row>
    <row r="2227" spans="14:24" ht="14.5" customHeight="1">
      <c r="N2227">
        <v>2224</v>
      </c>
      <c r="O2227" s="4">
        <v>33150</v>
      </c>
      <c r="P2227" s="3" t="s">
        <v>3249</v>
      </c>
      <c r="Q2227" s="3" t="s">
        <v>1698</v>
      </c>
      <c r="R2227" s="3" t="s">
        <v>449</v>
      </c>
      <c r="S2227" s="3" t="s">
        <v>3241</v>
      </c>
      <c r="T2227" s="3" t="str">
        <f t="shared" si="168"/>
        <v>โพธิ์กระสังข์ขุนหาญศรีสะเกษ</v>
      </c>
      <c r="U2227" s="3" t="s">
        <v>2626</v>
      </c>
      <c r="V2227" s="3" t="str">
        <f t="shared" si="169"/>
        <v/>
      </c>
      <c r="W2227" s="3" t="e">
        <f t="shared" si="170"/>
        <v>#NUM!</v>
      </c>
      <c r="X2227" s="3" t="str">
        <f t="shared" si="171"/>
        <v/>
      </c>
    </row>
    <row r="2228" spans="14:24" ht="14.5" customHeight="1">
      <c r="N2228">
        <v>2225</v>
      </c>
      <c r="O2228" s="4">
        <v>33150</v>
      </c>
      <c r="P2228" s="3" t="s">
        <v>3250</v>
      </c>
      <c r="Q2228" s="3" t="s">
        <v>1698</v>
      </c>
      <c r="R2228" s="3" t="s">
        <v>449</v>
      </c>
      <c r="S2228" s="3" t="s">
        <v>3241</v>
      </c>
      <c r="T2228" s="3" t="str">
        <f t="shared" si="168"/>
        <v>ห้วยจันทร์ขุนหาญศรีสะเกษ</v>
      </c>
      <c r="U2228" s="3" t="s">
        <v>2626</v>
      </c>
      <c r="V2228" s="3" t="str">
        <f t="shared" si="169"/>
        <v/>
      </c>
      <c r="W2228" s="3" t="e">
        <f t="shared" si="170"/>
        <v>#NUM!</v>
      </c>
      <c r="X2228" s="3" t="str">
        <f t="shared" si="171"/>
        <v/>
      </c>
    </row>
    <row r="2229" spans="14:24" ht="14.5" customHeight="1">
      <c r="N2229">
        <v>2226</v>
      </c>
      <c r="O2229" s="4">
        <v>33160</v>
      </c>
      <c r="P2229" s="3" t="s">
        <v>2660</v>
      </c>
      <c r="Q2229" s="3" t="s">
        <v>1723</v>
      </c>
      <c r="R2229" s="3" t="s">
        <v>449</v>
      </c>
      <c r="S2229" s="3" t="s">
        <v>3251</v>
      </c>
      <c r="T2229" s="3" t="str">
        <f t="shared" si="168"/>
        <v>เมืองคงราษีไศลศรีสะเกษ</v>
      </c>
      <c r="U2229" s="3" t="s">
        <v>2626</v>
      </c>
      <c r="V2229" s="3" t="str">
        <f t="shared" si="169"/>
        <v/>
      </c>
      <c r="W2229" s="3" t="e">
        <f t="shared" si="170"/>
        <v>#NUM!</v>
      </c>
      <c r="X2229" s="3" t="str">
        <f t="shared" si="171"/>
        <v/>
      </c>
    </row>
    <row r="2230" spans="14:24" ht="14.5" customHeight="1">
      <c r="N2230">
        <v>2227</v>
      </c>
      <c r="O2230" s="4">
        <v>33160</v>
      </c>
      <c r="P2230" s="3" t="s">
        <v>3252</v>
      </c>
      <c r="Q2230" s="3" t="s">
        <v>1723</v>
      </c>
      <c r="R2230" s="3" t="s">
        <v>449</v>
      </c>
      <c r="S2230" s="3" t="s">
        <v>3251</v>
      </c>
      <c r="T2230" s="3" t="str">
        <f t="shared" si="168"/>
        <v>เมืองแคนราษีไศลศรีสะเกษ</v>
      </c>
      <c r="U2230" s="3" t="s">
        <v>2626</v>
      </c>
      <c r="V2230" s="3" t="str">
        <f t="shared" si="169"/>
        <v/>
      </c>
      <c r="W2230" s="3" t="e">
        <f t="shared" si="170"/>
        <v>#NUM!</v>
      </c>
      <c r="X2230" s="3" t="str">
        <f t="shared" si="171"/>
        <v/>
      </c>
    </row>
    <row r="2231" spans="14:24" ht="14.5" customHeight="1">
      <c r="N2231">
        <v>2228</v>
      </c>
      <c r="O2231" s="4">
        <v>33160</v>
      </c>
      <c r="P2231" s="3" t="s">
        <v>1868</v>
      </c>
      <c r="Q2231" s="3" t="s">
        <v>1723</v>
      </c>
      <c r="R2231" s="3" t="s">
        <v>449</v>
      </c>
      <c r="S2231" s="3" t="s">
        <v>3251</v>
      </c>
      <c r="T2231" s="3" t="str">
        <f t="shared" si="168"/>
        <v>หนองแคราษีไศลศรีสะเกษ</v>
      </c>
      <c r="U2231" s="3" t="s">
        <v>2626</v>
      </c>
      <c r="V2231" s="3" t="str">
        <f t="shared" si="169"/>
        <v/>
      </c>
      <c r="W2231" s="3" t="e">
        <f t="shared" si="170"/>
        <v>#NUM!</v>
      </c>
      <c r="X2231" s="3" t="str">
        <f t="shared" si="171"/>
        <v/>
      </c>
    </row>
    <row r="2232" spans="14:24" ht="14.5" customHeight="1">
      <c r="N2232">
        <v>2229</v>
      </c>
      <c r="O2232" s="4">
        <v>33160</v>
      </c>
      <c r="P2232" s="3" t="s">
        <v>3253</v>
      </c>
      <c r="Q2232" s="3" t="s">
        <v>1723</v>
      </c>
      <c r="R2232" s="3" t="s">
        <v>449</v>
      </c>
      <c r="S2232" s="3" t="s">
        <v>3251</v>
      </c>
      <c r="T2232" s="3" t="str">
        <f t="shared" si="168"/>
        <v>จิกสังข์ทองราษีไศลศรีสะเกษ</v>
      </c>
      <c r="U2232" s="3" t="s">
        <v>2626</v>
      </c>
      <c r="V2232" s="3" t="str">
        <f t="shared" si="169"/>
        <v/>
      </c>
      <c r="W2232" s="3" t="e">
        <f t="shared" si="170"/>
        <v>#NUM!</v>
      </c>
      <c r="X2232" s="3" t="str">
        <f t="shared" si="171"/>
        <v/>
      </c>
    </row>
    <row r="2233" spans="14:24" ht="14.5" customHeight="1">
      <c r="N2233">
        <v>2230</v>
      </c>
      <c r="O2233" s="4">
        <v>33160</v>
      </c>
      <c r="P2233" s="3" t="s">
        <v>3076</v>
      </c>
      <c r="Q2233" s="3" t="s">
        <v>1723</v>
      </c>
      <c r="R2233" s="3" t="s">
        <v>449</v>
      </c>
      <c r="S2233" s="3" t="s">
        <v>3251</v>
      </c>
      <c r="T2233" s="3" t="str">
        <f t="shared" si="168"/>
        <v>ด่านราษีไศลศรีสะเกษ</v>
      </c>
      <c r="U2233" s="3" t="s">
        <v>2626</v>
      </c>
      <c r="V2233" s="3" t="str">
        <f t="shared" si="169"/>
        <v/>
      </c>
      <c r="W2233" s="3" t="e">
        <f t="shared" si="170"/>
        <v>#NUM!</v>
      </c>
      <c r="X2233" s="3" t="str">
        <f t="shared" si="171"/>
        <v/>
      </c>
    </row>
    <row r="2234" spans="14:24" ht="14.5" customHeight="1">
      <c r="N2234">
        <v>2231</v>
      </c>
      <c r="O2234" s="4">
        <v>33160</v>
      </c>
      <c r="P2234" s="3" t="s">
        <v>3190</v>
      </c>
      <c r="Q2234" s="3" t="s">
        <v>1723</v>
      </c>
      <c r="R2234" s="3" t="s">
        <v>449</v>
      </c>
      <c r="S2234" s="3" t="s">
        <v>3251</v>
      </c>
      <c r="T2234" s="3" t="str">
        <f t="shared" si="168"/>
        <v>ดู่ราษีไศลศรีสะเกษ</v>
      </c>
      <c r="U2234" s="3" t="s">
        <v>2626</v>
      </c>
      <c r="V2234" s="3" t="str">
        <f t="shared" si="169"/>
        <v/>
      </c>
      <c r="W2234" s="3" t="e">
        <f t="shared" si="170"/>
        <v>#NUM!</v>
      </c>
      <c r="X2234" s="3" t="str">
        <f t="shared" si="171"/>
        <v/>
      </c>
    </row>
    <row r="2235" spans="14:24" ht="14.5" customHeight="1">
      <c r="N2235">
        <v>2232</v>
      </c>
      <c r="O2235" s="4">
        <v>33160</v>
      </c>
      <c r="P2235" s="3" t="s">
        <v>3254</v>
      </c>
      <c r="Q2235" s="3" t="s">
        <v>1723</v>
      </c>
      <c r="R2235" s="3" t="s">
        <v>449</v>
      </c>
      <c r="S2235" s="3" t="s">
        <v>3251</v>
      </c>
      <c r="T2235" s="3" t="str">
        <f t="shared" si="168"/>
        <v>หนองอึ่งราษีไศลศรีสะเกษ</v>
      </c>
      <c r="U2235" s="3" t="s">
        <v>2626</v>
      </c>
      <c r="V2235" s="3" t="str">
        <f t="shared" si="169"/>
        <v/>
      </c>
      <c r="W2235" s="3" t="e">
        <f t="shared" si="170"/>
        <v>#NUM!</v>
      </c>
      <c r="X2235" s="3" t="str">
        <f t="shared" si="171"/>
        <v/>
      </c>
    </row>
    <row r="2236" spans="14:24" ht="14.5" customHeight="1">
      <c r="N2236">
        <v>2233</v>
      </c>
      <c r="O2236" s="4">
        <v>33160</v>
      </c>
      <c r="P2236" s="3" t="s">
        <v>3255</v>
      </c>
      <c r="Q2236" s="3" t="s">
        <v>1723</v>
      </c>
      <c r="R2236" s="3" t="s">
        <v>449</v>
      </c>
      <c r="S2236" s="3" t="s">
        <v>3251</v>
      </c>
      <c r="T2236" s="3" t="str">
        <f t="shared" si="168"/>
        <v>บัวหุ่งราษีไศลศรีสะเกษ</v>
      </c>
      <c r="U2236" s="3" t="s">
        <v>2626</v>
      </c>
      <c r="V2236" s="3" t="str">
        <f t="shared" si="169"/>
        <v/>
      </c>
      <c r="W2236" s="3" t="e">
        <f t="shared" si="170"/>
        <v>#NUM!</v>
      </c>
      <c r="X2236" s="3" t="str">
        <f t="shared" si="171"/>
        <v/>
      </c>
    </row>
    <row r="2237" spans="14:24" ht="14.5" customHeight="1">
      <c r="N2237">
        <v>2234</v>
      </c>
      <c r="O2237" s="4">
        <v>33160</v>
      </c>
      <c r="P2237" s="3" t="s">
        <v>3085</v>
      </c>
      <c r="Q2237" s="3" t="s">
        <v>1723</v>
      </c>
      <c r="R2237" s="3" t="s">
        <v>449</v>
      </c>
      <c r="S2237" s="3" t="s">
        <v>3251</v>
      </c>
      <c r="T2237" s="3" t="str">
        <f t="shared" si="168"/>
        <v>ไผ่ราษีไศลศรีสะเกษ</v>
      </c>
      <c r="U2237" s="3" t="s">
        <v>2626</v>
      </c>
      <c r="V2237" s="3" t="str">
        <f t="shared" si="169"/>
        <v/>
      </c>
      <c r="W2237" s="3" t="e">
        <f t="shared" si="170"/>
        <v>#NUM!</v>
      </c>
      <c r="X2237" s="3" t="str">
        <f t="shared" si="171"/>
        <v/>
      </c>
    </row>
    <row r="2238" spans="14:24" ht="14.5" customHeight="1">
      <c r="N2238">
        <v>2235</v>
      </c>
      <c r="O2238" s="4">
        <v>33160</v>
      </c>
      <c r="P2238" s="3" t="s">
        <v>3005</v>
      </c>
      <c r="Q2238" s="3" t="s">
        <v>1723</v>
      </c>
      <c r="R2238" s="3" t="s">
        <v>449</v>
      </c>
      <c r="S2238" s="3" t="s">
        <v>3251</v>
      </c>
      <c r="T2238" s="3" t="str">
        <f t="shared" si="168"/>
        <v>ส้มป่อยราษีไศลศรีสะเกษ</v>
      </c>
      <c r="U2238" s="3" t="s">
        <v>2626</v>
      </c>
      <c r="V2238" s="3" t="str">
        <f t="shared" si="169"/>
        <v/>
      </c>
      <c r="W2238" s="3" t="e">
        <f t="shared" si="170"/>
        <v>#NUM!</v>
      </c>
      <c r="X2238" s="3" t="str">
        <f t="shared" si="171"/>
        <v/>
      </c>
    </row>
    <row r="2239" spans="14:24" ht="14.5" customHeight="1">
      <c r="N2239">
        <v>2236</v>
      </c>
      <c r="O2239" s="4">
        <v>33160</v>
      </c>
      <c r="P2239" s="3" t="s">
        <v>3256</v>
      </c>
      <c r="Q2239" s="3" t="s">
        <v>1723</v>
      </c>
      <c r="R2239" s="3" t="s">
        <v>449</v>
      </c>
      <c r="S2239" s="3" t="s">
        <v>3251</v>
      </c>
      <c r="T2239" s="3" t="str">
        <f t="shared" si="168"/>
        <v>หนองหมีราษีไศลศรีสะเกษ</v>
      </c>
      <c r="U2239" s="3" t="s">
        <v>2626</v>
      </c>
      <c r="V2239" s="3" t="str">
        <f t="shared" si="169"/>
        <v/>
      </c>
      <c r="W2239" s="3" t="e">
        <f t="shared" si="170"/>
        <v>#NUM!</v>
      </c>
      <c r="X2239" s="3" t="str">
        <f t="shared" si="171"/>
        <v/>
      </c>
    </row>
    <row r="2240" spans="14:24" ht="14.5" customHeight="1">
      <c r="N2240">
        <v>2237</v>
      </c>
      <c r="O2240" s="4">
        <v>33160</v>
      </c>
      <c r="P2240" s="3" t="s">
        <v>3257</v>
      </c>
      <c r="Q2240" s="3" t="s">
        <v>1723</v>
      </c>
      <c r="R2240" s="3" t="s">
        <v>449</v>
      </c>
      <c r="S2240" s="3" t="s">
        <v>3251</v>
      </c>
      <c r="T2240" s="3" t="str">
        <f t="shared" si="168"/>
        <v>หว้านคำราษีไศลศรีสะเกษ</v>
      </c>
      <c r="U2240" s="3" t="s">
        <v>2626</v>
      </c>
      <c r="V2240" s="3" t="str">
        <f t="shared" si="169"/>
        <v/>
      </c>
      <c r="W2240" s="3" t="e">
        <f t="shared" si="170"/>
        <v>#NUM!</v>
      </c>
      <c r="X2240" s="3" t="str">
        <f t="shared" si="171"/>
        <v/>
      </c>
    </row>
    <row r="2241" spans="14:24" ht="14.5" customHeight="1">
      <c r="N2241">
        <v>2238</v>
      </c>
      <c r="O2241" s="4">
        <v>33160</v>
      </c>
      <c r="P2241" s="3" t="s">
        <v>3258</v>
      </c>
      <c r="Q2241" s="3" t="s">
        <v>1723</v>
      </c>
      <c r="R2241" s="3" t="s">
        <v>449</v>
      </c>
      <c r="S2241" s="3" t="s">
        <v>3251</v>
      </c>
      <c r="T2241" s="3" t="str">
        <f t="shared" si="168"/>
        <v>สร้างปี่ราษีไศลศรีสะเกษ</v>
      </c>
      <c r="U2241" s="3" t="s">
        <v>2626</v>
      </c>
      <c r="V2241" s="3" t="str">
        <f t="shared" si="169"/>
        <v/>
      </c>
      <c r="W2241" s="3" t="e">
        <f t="shared" si="170"/>
        <v>#NUM!</v>
      </c>
      <c r="X2241" s="3" t="str">
        <f t="shared" si="171"/>
        <v/>
      </c>
    </row>
    <row r="2242" spans="14:24" ht="14.5" customHeight="1">
      <c r="N2242">
        <v>2239</v>
      </c>
      <c r="O2242" s="4">
        <v>33120</v>
      </c>
      <c r="P2242" s="3" t="s">
        <v>3259</v>
      </c>
      <c r="Q2242" s="3" t="s">
        <v>1734</v>
      </c>
      <c r="R2242" s="3" t="s">
        <v>449</v>
      </c>
      <c r="S2242" s="3" t="s">
        <v>3260</v>
      </c>
      <c r="T2242" s="3" t="str">
        <f t="shared" si="168"/>
        <v>กำแพงอุทุมพรพิสัยศรีสะเกษ</v>
      </c>
      <c r="U2242" s="3" t="s">
        <v>2626</v>
      </c>
      <c r="V2242" s="3" t="str">
        <f t="shared" si="169"/>
        <v/>
      </c>
      <c r="W2242" s="3" t="e">
        <f t="shared" si="170"/>
        <v>#NUM!</v>
      </c>
      <c r="X2242" s="3" t="str">
        <f t="shared" si="171"/>
        <v/>
      </c>
    </row>
    <row r="2243" spans="14:24" ht="14.5" customHeight="1">
      <c r="N2243">
        <v>2240</v>
      </c>
      <c r="O2243" s="4">
        <v>33120</v>
      </c>
      <c r="P2243" s="3" t="s">
        <v>3261</v>
      </c>
      <c r="Q2243" s="3" t="s">
        <v>1734</v>
      </c>
      <c r="R2243" s="3" t="s">
        <v>449</v>
      </c>
      <c r="S2243" s="3" t="s">
        <v>3260</v>
      </c>
      <c r="T2243" s="3" t="str">
        <f t="shared" si="168"/>
        <v>อี่หล่ำอุทุมพรพิสัยศรีสะเกษ</v>
      </c>
      <c r="U2243" s="3" t="s">
        <v>2626</v>
      </c>
      <c r="V2243" s="3" t="str">
        <f t="shared" si="169"/>
        <v/>
      </c>
      <c r="W2243" s="3" t="e">
        <f t="shared" si="170"/>
        <v>#NUM!</v>
      </c>
      <c r="X2243" s="3" t="str">
        <f t="shared" si="171"/>
        <v/>
      </c>
    </row>
    <row r="2244" spans="14:24" ht="14.5" customHeight="1">
      <c r="N2244">
        <v>2241</v>
      </c>
      <c r="O2244" s="4">
        <v>33120</v>
      </c>
      <c r="P2244" s="3" t="s">
        <v>2903</v>
      </c>
      <c r="Q2244" s="3" t="s">
        <v>1734</v>
      </c>
      <c r="R2244" s="3" t="s">
        <v>449</v>
      </c>
      <c r="S2244" s="3" t="s">
        <v>3260</v>
      </c>
      <c r="T2244" s="3" t="str">
        <f t="shared" si="168"/>
        <v>ก้านเหลืองอุทุมพรพิสัยศรีสะเกษ</v>
      </c>
      <c r="U2244" s="3" t="s">
        <v>2626</v>
      </c>
      <c r="V2244" s="3" t="str">
        <f t="shared" si="169"/>
        <v/>
      </c>
      <c r="W2244" s="3" t="e">
        <f t="shared" si="170"/>
        <v>#NUM!</v>
      </c>
      <c r="X2244" s="3" t="str">
        <f t="shared" si="171"/>
        <v/>
      </c>
    </row>
    <row r="2245" spans="14:24" ht="14.5" customHeight="1">
      <c r="N2245">
        <v>2242</v>
      </c>
      <c r="O2245" s="4">
        <v>33120</v>
      </c>
      <c r="P2245" s="3" t="s">
        <v>3262</v>
      </c>
      <c r="Q2245" s="3" t="s">
        <v>1734</v>
      </c>
      <c r="R2245" s="3" t="s">
        <v>449</v>
      </c>
      <c r="S2245" s="3" t="s">
        <v>3260</v>
      </c>
      <c r="T2245" s="3" t="str">
        <f t="shared" ref="T2245:T2308" si="172">P2245&amp;Q2245&amp;R2245</f>
        <v>ทุ่งไชยอุทุมพรพิสัยศรีสะเกษ</v>
      </c>
      <c r="U2245" s="3" t="s">
        <v>2626</v>
      </c>
      <c r="V2245" s="3" t="str">
        <f t="shared" ref="V2245:V2308" si="173">IF($V$1=$S2245,$N2245,"")</f>
        <v/>
      </c>
      <c r="W2245" s="3" t="e">
        <f t="shared" ref="W2245:W2308" si="174">SMALL($V$4:$V$7439,N2245)</f>
        <v>#NUM!</v>
      </c>
      <c r="X2245" s="3" t="str">
        <f t="shared" ref="X2245:X2308" si="175">IFERROR(INDEX($P$4:$P$7439,$W2245,1),"")</f>
        <v/>
      </c>
    </row>
    <row r="2246" spans="14:24" ht="14.5" customHeight="1">
      <c r="N2246">
        <v>2243</v>
      </c>
      <c r="O2246" s="4">
        <v>33120</v>
      </c>
      <c r="P2246" s="3" t="s">
        <v>808</v>
      </c>
      <c r="Q2246" s="3" t="s">
        <v>1734</v>
      </c>
      <c r="R2246" s="3" t="s">
        <v>449</v>
      </c>
      <c r="S2246" s="3" t="s">
        <v>3260</v>
      </c>
      <c r="T2246" s="3" t="str">
        <f t="shared" si="172"/>
        <v>สำโรงอุทุมพรพิสัยศรีสะเกษ</v>
      </c>
      <c r="U2246" s="3" t="s">
        <v>2626</v>
      </c>
      <c r="V2246" s="3" t="str">
        <f t="shared" si="173"/>
        <v/>
      </c>
      <c r="W2246" s="3" t="e">
        <f t="shared" si="174"/>
        <v>#NUM!</v>
      </c>
      <c r="X2246" s="3" t="str">
        <f t="shared" si="175"/>
        <v/>
      </c>
    </row>
    <row r="2247" spans="14:24" ht="14.5" customHeight="1">
      <c r="N2247">
        <v>2244</v>
      </c>
      <c r="O2247" s="4">
        <v>33120</v>
      </c>
      <c r="P2247" s="3" t="s">
        <v>3263</v>
      </c>
      <c r="Q2247" s="3" t="s">
        <v>1734</v>
      </c>
      <c r="R2247" s="3" t="s">
        <v>449</v>
      </c>
      <c r="S2247" s="3" t="s">
        <v>3260</v>
      </c>
      <c r="T2247" s="3" t="str">
        <f t="shared" si="172"/>
        <v>แขมอุทุมพรพิสัยศรีสะเกษ</v>
      </c>
      <c r="U2247" s="3" t="s">
        <v>2626</v>
      </c>
      <c r="V2247" s="3" t="str">
        <f t="shared" si="173"/>
        <v/>
      </c>
      <c r="W2247" s="3" t="e">
        <f t="shared" si="174"/>
        <v>#NUM!</v>
      </c>
      <c r="X2247" s="3" t="str">
        <f t="shared" si="175"/>
        <v/>
      </c>
    </row>
    <row r="2248" spans="14:24" ht="14.5" customHeight="1">
      <c r="N2248">
        <v>2245</v>
      </c>
      <c r="O2248" s="4">
        <v>33120</v>
      </c>
      <c r="P2248" s="3" t="s">
        <v>3173</v>
      </c>
      <c r="Q2248" s="3" t="s">
        <v>1734</v>
      </c>
      <c r="R2248" s="3" t="s">
        <v>449</v>
      </c>
      <c r="S2248" s="3" t="s">
        <v>3260</v>
      </c>
      <c r="T2248" s="3" t="str">
        <f t="shared" si="172"/>
        <v>หนองไฮอุทุมพรพิสัยศรีสะเกษ</v>
      </c>
      <c r="U2248" s="3" t="s">
        <v>2626</v>
      </c>
      <c r="V2248" s="3" t="str">
        <f t="shared" si="173"/>
        <v/>
      </c>
      <c r="W2248" s="3" t="e">
        <f t="shared" si="174"/>
        <v>#NUM!</v>
      </c>
      <c r="X2248" s="3" t="str">
        <f t="shared" si="175"/>
        <v/>
      </c>
    </row>
    <row r="2249" spans="14:24" ht="14.5" customHeight="1">
      <c r="N2249">
        <v>2246</v>
      </c>
      <c r="O2249" s="4">
        <v>33120</v>
      </c>
      <c r="P2249" s="3" t="s">
        <v>3264</v>
      </c>
      <c r="Q2249" s="3" t="s">
        <v>1734</v>
      </c>
      <c r="R2249" s="3" t="s">
        <v>449</v>
      </c>
      <c r="S2249" s="3" t="s">
        <v>3260</v>
      </c>
      <c r="T2249" s="3" t="str">
        <f t="shared" si="172"/>
        <v>ขะยูงอุทุมพรพิสัยศรีสะเกษ</v>
      </c>
      <c r="U2249" s="3" t="s">
        <v>2626</v>
      </c>
      <c r="V2249" s="3" t="str">
        <f t="shared" si="173"/>
        <v/>
      </c>
      <c r="W2249" s="3" t="e">
        <f t="shared" si="174"/>
        <v>#NUM!</v>
      </c>
      <c r="X2249" s="3" t="str">
        <f t="shared" si="175"/>
        <v/>
      </c>
    </row>
    <row r="2250" spans="14:24" ht="14.5" customHeight="1">
      <c r="N2250">
        <v>2247</v>
      </c>
      <c r="O2250" s="4">
        <v>33120</v>
      </c>
      <c r="P2250" s="3" t="s">
        <v>3265</v>
      </c>
      <c r="Q2250" s="3" t="s">
        <v>1734</v>
      </c>
      <c r="R2250" s="3" t="s">
        <v>449</v>
      </c>
      <c r="S2250" s="3" t="s">
        <v>3260</v>
      </c>
      <c r="T2250" s="3" t="str">
        <f t="shared" si="172"/>
        <v>ตาเกษอุทุมพรพิสัยศรีสะเกษ</v>
      </c>
      <c r="U2250" s="3" t="s">
        <v>2626</v>
      </c>
      <c r="V2250" s="3" t="str">
        <f t="shared" si="173"/>
        <v/>
      </c>
      <c r="W2250" s="3" t="e">
        <f t="shared" si="174"/>
        <v>#NUM!</v>
      </c>
      <c r="X2250" s="3" t="str">
        <f t="shared" si="175"/>
        <v/>
      </c>
    </row>
    <row r="2251" spans="14:24" ht="14.5" customHeight="1">
      <c r="N2251">
        <v>2248</v>
      </c>
      <c r="O2251" s="4">
        <v>33120</v>
      </c>
      <c r="P2251" s="3" t="s">
        <v>3266</v>
      </c>
      <c r="Q2251" s="3" t="s">
        <v>1734</v>
      </c>
      <c r="R2251" s="3" t="s">
        <v>449</v>
      </c>
      <c r="S2251" s="3" t="s">
        <v>3260</v>
      </c>
      <c r="T2251" s="3" t="str">
        <f t="shared" si="172"/>
        <v>หัวช้างอุทุมพรพิสัยศรีสะเกษ</v>
      </c>
      <c r="U2251" s="3" t="s">
        <v>2626</v>
      </c>
      <c r="V2251" s="3" t="str">
        <f t="shared" si="173"/>
        <v/>
      </c>
      <c r="W2251" s="3" t="e">
        <f t="shared" si="174"/>
        <v>#NUM!</v>
      </c>
      <c r="X2251" s="3" t="str">
        <f t="shared" si="175"/>
        <v/>
      </c>
    </row>
    <row r="2252" spans="14:24" ht="14.5" customHeight="1">
      <c r="N2252">
        <v>2249</v>
      </c>
      <c r="O2252" s="4">
        <v>33120</v>
      </c>
      <c r="P2252" s="3" t="s">
        <v>3267</v>
      </c>
      <c r="Q2252" s="3" t="s">
        <v>1734</v>
      </c>
      <c r="R2252" s="3" t="s">
        <v>449</v>
      </c>
      <c r="S2252" s="3" t="s">
        <v>3260</v>
      </c>
      <c r="T2252" s="3" t="str">
        <f t="shared" si="172"/>
        <v>รังแร้งอุทุมพรพิสัยศรีสะเกษ</v>
      </c>
      <c r="U2252" s="3" t="s">
        <v>2626</v>
      </c>
      <c r="V2252" s="3" t="str">
        <f t="shared" si="173"/>
        <v/>
      </c>
      <c r="W2252" s="3" t="e">
        <f t="shared" si="174"/>
        <v>#NUM!</v>
      </c>
      <c r="X2252" s="3" t="str">
        <f t="shared" si="175"/>
        <v/>
      </c>
    </row>
    <row r="2253" spans="14:24" ht="14.5" customHeight="1">
      <c r="N2253">
        <v>2250</v>
      </c>
      <c r="O2253" s="4">
        <v>33120</v>
      </c>
      <c r="P2253" s="3" t="s">
        <v>3268</v>
      </c>
      <c r="Q2253" s="3" t="s">
        <v>1734</v>
      </c>
      <c r="R2253" s="3" t="s">
        <v>449</v>
      </c>
      <c r="S2253" s="3" t="s">
        <v>3260</v>
      </c>
      <c r="T2253" s="3" t="str">
        <f t="shared" si="172"/>
        <v>แต้อุทุมพรพิสัยศรีสะเกษ</v>
      </c>
      <c r="U2253" s="3" t="s">
        <v>2626</v>
      </c>
      <c r="V2253" s="3" t="str">
        <f t="shared" si="173"/>
        <v/>
      </c>
      <c r="W2253" s="3" t="e">
        <f t="shared" si="174"/>
        <v>#NUM!</v>
      </c>
      <c r="X2253" s="3" t="str">
        <f t="shared" si="175"/>
        <v/>
      </c>
    </row>
    <row r="2254" spans="14:24" ht="14.5" customHeight="1">
      <c r="N2254">
        <v>2251</v>
      </c>
      <c r="O2254" s="4">
        <v>33120</v>
      </c>
      <c r="P2254" s="3" t="s">
        <v>3269</v>
      </c>
      <c r="Q2254" s="3" t="s">
        <v>1734</v>
      </c>
      <c r="R2254" s="3" t="s">
        <v>449</v>
      </c>
      <c r="S2254" s="3" t="s">
        <v>3260</v>
      </c>
      <c r="T2254" s="3" t="str">
        <f t="shared" si="172"/>
        <v>แข้อุทุมพรพิสัยศรีสะเกษ</v>
      </c>
      <c r="U2254" s="3" t="s">
        <v>2626</v>
      </c>
      <c r="V2254" s="3" t="str">
        <f t="shared" si="173"/>
        <v/>
      </c>
      <c r="W2254" s="3" t="e">
        <f t="shared" si="174"/>
        <v>#NUM!</v>
      </c>
      <c r="X2254" s="3" t="str">
        <f t="shared" si="175"/>
        <v/>
      </c>
    </row>
    <row r="2255" spans="14:24" ht="14.5" customHeight="1">
      <c r="N2255">
        <v>2252</v>
      </c>
      <c r="O2255" s="4">
        <v>33120</v>
      </c>
      <c r="P2255" s="3" t="s">
        <v>1531</v>
      </c>
      <c r="Q2255" s="3" t="s">
        <v>1734</v>
      </c>
      <c r="R2255" s="3" t="s">
        <v>449</v>
      </c>
      <c r="S2255" s="3" t="s">
        <v>3260</v>
      </c>
      <c r="T2255" s="3" t="str">
        <f t="shared" si="172"/>
        <v>โพธิ์ชัยอุทุมพรพิสัยศรีสะเกษ</v>
      </c>
      <c r="U2255" s="3" t="s">
        <v>2626</v>
      </c>
      <c r="V2255" s="3" t="str">
        <f t="shared" si="173"/>
        <v/>
      </c>
      <c r="W2255" s="3" t="e">
        <f t="shared" si="174"/>
        <v>#NUM!</v>
      </c>
      <c r="X2255" s="3" t="str">
        <f t="shared" si="175"/>
        <v/>
      </c>
    </row>
    <row r="2256" spans="14:24" ht="14.5" customHeight="1">
      <c r="N2256">
        <v>2253</v>
      </c>
      <c r="O2256" s="4">
        <v>33120</v>
      </c>
      <c r="P2256" s="3" t="s">
        <v>3270</v>
      </c>
      <c r="Q2256" s="3" t="s">
        <v>1734</v>
      </c>
      <c r="R2256" s="3" t="s">
        <v>449</v>
      </c>
      <c r="S2256" s="3" t="s">
        <v>3260</v>
      </c>
      <c r="T2256" s="3" t="str">
        <f t="shared" si="172"/>
        <v>ปะอาวอุทุมพรพิสัยศรีสะเกษ</v>
      </c>
      <c r="U2256" s="3" t="s">
        <v>2626</v>
      </c>
      <c r="V2256" s="3" t="str">
        <f t="shared" si="173"/>
        <v/>
      </c>
      <c r="W2256" s="3" t="e">
        <f t="shared" si="174"/>
        <v>#NUM!</v>
      </c>
      <c r="X2256" s="3" t="str">
        <f t="shared" si="175"/>
        <v/>
      </c>
    </row>
    <row r="2257" spans="14:24" ht="14.5" customHeight="1">
      <c r="N2257">
        <v>2254</v>
      </c>
      <c r="O2257" s="4">
        <v>33120</v>
      </c>
      <c r="P2257" s="3" t="s">
        <v>3271</v>
      </c>
      <c r="Q2257" s="3" t="s">
        <v>1734</v>
      </c>
      <c r="R2257" s="3" t="s">
        <v>449</v>
      </c>
      <c r="S2257" s="3" t="s">
        <v>3260</v>
      </c>
      <c r="T2257" s="3" t="str">
        <f t="shared" si="172"/>
        <v>หนองห้างอุทุมพรพิสัยศรีสะเกษ</v>
      </c>
      <c r="U2257" s="3" t="s">
        <v>2626</v>
      </c>
      <c r="V2257" s="3" t="str">
        <f t="shared" si="173"/>
        <v/>
      </c>
      <c r="W2257" s="3" t="e">
        <f t="shared" si="174"/>
        <v>#NUM!</v>
      </c>
      <c r="X2257" s="3" t="str">
        <f t="shared" si="175"/>
        <v/>
      </c>
    </row>
    <row r="2258" spans="14:24" ht="14.5" customHeight="1">
      <c r="N2258">
        <v>2255</v>
      </c>
      <c r="O2258" s="4">
        <v>33120</v>
      </c>
      <c r="P2258" s="3" t="s">
        <v>3272</v>
      </c>
      <c r="Q2258" s="3" t="s">
        <v>1734</v>
      </c>
      <c r="R2258" s="3" t="s">
        <v>449</v>
      </c>
      <c r="S2258" s="3" t="s">
        <v>3260</v>
      </c>
      <c r="T2258" s="3" t="str">
        <f t="shared" si="172"/>
        <v>สระกำแพงใหญ่อุทุมพรพิสัยศรีสะเกษ</v>
      </c>
      <c r="U2258" s="3" t="s">
        <v>2626</v>
      </c>
      <c r="V2258" s="3" t="str">
        <f t="shared" si="173"/>
        <v/>
      </c>
      <c r="W2258" s="3" t="e">
        <f t="shared" si="174"/>
        <v>#NUM!</v>
      </c>
      <c r="X2258" s="3" t="str">
        <f t="shared" si="175"/>
        <v/>
      </c>
    </row>
    <row r="2259" spans="14:24" ht="14.5" customHeight="1">
      <c r="N2259">
        <v>2256</v>
      </c>
      <c r="O2259" s="4">
        <v>33120</v>
      </c>
      <c r="P2259" s="3" t="s">
        <v>3273</v>
      </c>
      <c r="Q2259" s="3" t="s">
        <v>1734</v>
      </c>
      <c r="R2259" s="3" t="s">
        <v>449</v>
      </c>
      <c r="S2259" s="3" t="s">
        <v>3260</v>
      </c>
      <c r="T2259" s="3" t="str">
        <f t="shared" si="172"/>
        <v>โคกหล่ามอุทุมพรพิสัยศรีสะเกษ</v>
      </c>
      <c r="U2259" s="3" t="s">
        <v>2626</v>
      </c>
      <c r="V2259" s="3" t="str">
        <f t="shared" si="173"/>
        <v/>
      </c>
      <c r="W2259" s="3" t="e">
        <f t="shared" si="174"/>
        <v>#NUM!</v>
      </c>
      <c r="X2259" s="3" t="str">
        <f t="shared" si="175"/>
        <v/>
      </c>
    </row>
    <row r="2260" spans="14:24" ht="14.5" customHeight="1">
      <c r="N2260">
        <v>2257</v>
      </c>
      <c r="O2260" s="4">
        <v>33120</v>
      </c>
      <c r="P2260" s="3" t="s">
        <v>3274</v>
      </c>
      <c r="Q2260" s="3" t="s">
        <v>1734</v>
      </c>
      <c r="R2260" s="3" t="s">
        <v>449</v>
      </c>
      <c r="S2260" s="3" t="s">
        <v>3260</v>
      </c>
      <c r="T2260" s="3" t="str">
        <f t="shared" si="172"/>
        <v>โคกจานอุทุมพรพิสัยศรีสะเกษ</v>
      </c>
      <c r="U2260" s="3" t="s">
        <v>2626</v>
      </c>
      <c r="V2260" s="3" t="str">
        <f t="shared" si="173"/>
        <v/>
      </c>
      <c r="W2260" s="3" t="e">
        <f t="shared" si="174"/>
        <v>#NUM!</v>
      </c>
      <c r="X2260" s="3" t="str">
        <f t="shared" si="175"/>
        <v/>
      </c>
    </row>
    <row r="2261" spans="14:24" ht="14.5" customHeight="1">
      <c r="N2261">
        <v>2258</v>
      </c>
      <c r="O2261" s="4">
        <v>33220</v>
      </c>
      <c r="P2261" s="3" t="s">
        <v>3275</v>
      </c>
      <c r="Q2261" s="3" t="s">
        <v>1703</v>
      </c>
      <c r="R2261" s="3" t="s">
        <v>449</v>
      </c>
      <c r="S2261" s="3" t="s">
        <v>3276</v>
      </c>
      <c r="T2261" s="3" t="str">
        <f t="shared" si="172"/>
        <v>เป๊าะบึงบูรพ์ศรีสะเกษ</v>
      </c>
      <c r="U2261" s="3" t="s">
        <v>2626</v>
      </c>
      <c r="V2261" s="3" t="str">
        <f t="shared" si="173"/>
        <v/>
      </c>
      <c r="W2261" s="3" t="e">
        <f t="shared" si="174"/>
        <v>#NUM!</v>
      </c>
      <c r="X2261" s="3" t="str">
        <f t="shared" si="175"/>
        <v/>
      </c>
    </row>
    <row r="2262" spans="14:24" ht="14.5" customHeight="1">
      <c r="N2262">
        <v>2259</v>
      </c>
      <c r="O2262" s="4">
        <v>33220</v>
      </c>
      <c r="P2262" s="3" t="s">
        <v>1703</v>
      </c>
      <c r="Q2262" s="3" t="s">
        <v>1703</v>
      </c>
      <c r="R2262" s="3" t="s">
        <v>449</v>
      </c>
      <c r="S2262" s="3" t="s">
        <v>3276</v>
      </c>
      <c r="T2262" s="3" t="str">
        <f t="shared" si="172"/>
        <v>บึงบูรพ์บึงบูรพ์ศรีสะเกษ</v>
      </c>
      <c r="U2262" s="3" t="s">
        <v>2626</v>
      </c>
      <c r="V2262" s="3" t="str">
        <f t="shared" si="173"/>
        <v/>
      </c>
      <c r="W2262" s="3" t="e">
        <f t="shared" si="174"/>
        <v>#NUM!</v>
      </c>
      <c r="X2262" s="3" t="str">
        <f t="shared" si="175"/>
        <v/>
      </c>
    </row>
    <row r="2263" spans="14:24" ht="14.5" customHeight="1">
      <c r="N2263">
        <v>2260</v>
      </c>
      <c r="O2263" s="4">
        <v>33210</v>
      </c>
      <c r="P2263" s="3" t="s">
        <v>1732</v>
      </c>
      <c r="Q2263" s="3" t="s">
        <v>1732</v>
      </c>
      <c r="R2263" s="3" t="s">
        <v>449</v>
      </c>
      <c r="S2263" s="3" t="s">
        <v>3277</v>
      </c>
      <c r="T2263" s="3" t="str">
        <f t="shared" si="172"/>
        <v>ห้วยทับทันห้วยทับทันศรีสะเกษ</v>
      </c>
      <c r="U2263" s="3" t="s">
        <v>2626</v>
      </c>
      <c r="V2263" s="3" t="str">
        <f t="shared" si="173"/>
        <v/>
      </c>
      <c r="W2263" s="3" t="e">
        <f t="shared" si="174"/>
        <v>#NUM!</v>
      </c>
      <c r="X2263" s="3" t="str">
        <f t="shared" si="175"/>
        <v/>
      </c>
    </row>
    <row r="2264" spans="14:24" ht="14.5" customHeight="1">
      <c r="N2264">
        <v>2261</v>
      </c>
      <c r="O2264" s="4">
        <v>33210</v>
      </c>
      <c r="P2264" s="3" t="s">
        <v>3278</v>
      </c>
      <c r="Q2264" s="3" t="s">
        <v>1732</v>
      </c>
      <c r="R2264" s="3" t="s">
        <v>449</v>
      </c>
      <c r="S2264" s="3" t="s">
        <v>3277</v>
      </c>
      <c r="T2264" s="3" t="str">
        <f t="shared" si="172"/>
        <v>เมืองหลวงห้วยทับทันศรีสะเกษ</v>
      </c>
      <c r="U2264" s="3" t="s">
        <v>2626</v>
      </c>
      <c r="V2264" s="3" t="str">
        <f t="shared" si="173"/>
        <v/>
      </c>
      <c r="W2264" s="3" t="e">
        <f t="shared" si="174"/>
        <v>#NUM!</v>
      </c>
      <c r="X2264" s="3" t="str">
        <f t="shared" si="175"/>
        <v/>
      </c>
    </row>
    <row r="2265" spans="14:24" ht="14.5" customHeight="1">
      <c r="N2265">
        <v>2262</v>
      </c>
      <c r="O2265" s="4">
        <v>33210</v>
      </c>
      <c r="P2265" s="3" t="s">
        <v>3279</v>
      </c>
      <c r="Q2265" s="3" t="s">
        <v>1732</v>
      </c>
      <c r="R2265" s="3" t="s">
        <v>449</v>
      </c>
      <c r="S2265" s="3" t="s">
        <v>3277</v>
      </c>
      <c r="T2265" s="3" t="str">
        <f t="shared" si="172"/>
        <v>กล้วยกว้างห้วยทับทันศรีสะเกษ</v>
      </c>
      <c r="U2265" s="3" t="s">
        <v>2626</v>
      </c>
      <c r="V2265" s="3" t="str">
        <f t="shared" si="173"/>
        <v/>
      </c>
      <c r="W2265" s="3" t="e">
        <f t="shared" si="174"/>
        <v>#NUM!</v>
      </c>
      <c r="X2265" s="3" t="str">
        <f t="shared" si="175"/>
        <v/>
      </c>
    </row>
    <row r="2266" spans="14:24" ht="14.5" customHeight="1">
      <c r="N2266">
        <v>2263</v>
      </c>
      <c r="O2266" s="4">
        <v>33210</v>
      </c>
      <c r="P2266" s="3" t="s">
        <v>3112</v>
      </c>
      <c r="Q2266" s="3" t="s">
        <v>1732</v>
      </c>
      <c r="R2266" s="3" t="s">
        <v>449</v>
      </c>
      <c r="S2266" s="3" t="s">
        <v>3277</v>
      </c>
      <c r="T2266" s="3" t="str">
        <f t="shared" si="172"/>
        <v>ผักไหมห้วยทับทันศรีสะเกษ</v>
      </c>
      <c r="U2266" s="3" t="s">
        <v>2626</v>
      </c>
      <c r="V2266" s="3" t="str">
        <f t="shared" si="173"/>
        <v/>
      </c>
      <c r="W2266" s="3" t="e">
        <f t="shared" si="174"/>
        <v>#NUM!</v>
      </c>
      <c r="X2266" s="3" t="str">
        <f t="shared" si="175"/>
        <v/>
      </c>
    </row>
    <row r="2267" spans="14:24" ht="14.5" customHeight="1">
      <c r="N2267">
        <v>2264</v>
      </c>
      <c r="O2267" s="4">
        <v>33210</v>
      </c>
      <c r="P2267" s="3" t="s">
        <v>3280</v>
      </c>
      <c r="Q2267" s="3" t="s">
        <v>1732</v>
      </c>
      <c r="R2267" s="3" t="s">
        <v>449</v>
      </c>
      <c r="S2267" s="3" t="s">
        <v>3277</v>
      </c>
      <c r="T2267" s="3" t="str">
        <f t="shared" si="172"/>
        <v>จานแสนไชยห้วยทับทันศรีสะเกษ</v>
      </c>
      <c r="U2267" s="3" t="s">
        <v>2626</v>
      </c>
      <c r="V2267" s="3" t="str">
        <f t="shared" si="173"/>
        <v/>
      </c>
      <c r="W2267" s="3" t="e">
        <f t="shared" si="174"/>
        <v>#NUM!</v>
      </c>
      <c r="X2267" s="3" t="str">
        <f t="shared" si="175"/>
        <v/>
      </c>
    </row>
    <row r="2268" spans="14:24" ht="14.5" customHeight="1">
      <c r="N2268">
        <v>2265</v>
      </c>
      <c r="O2268" s="4">
        <v>33210</v>
      </c>
      <c r="P2268" s="3" t="s">
        <v>1966</v>
      </c>
      <c r="Q2268" s="3" t="s">
        <v>1732</v>
      </c>
      <c r="R2268" s="3" t="s">
        <v>449</v>
      </c>
      <c r="S2268" s="3" t="s">
        <v>3277</v>
      </c>
      <c r="T2268" s="3" t="str">
        <f t="shared" si="172"/>
        <v>ปราสาทห้วยทับทันศรีสะเกษ</v>
      </c>
      <c r="U2268" s="3" t="s">
        <v>2626</v>
      </c>
      <c r="V2268" s="3" t="str">
        <f t="shared" si="173"/>
        <v/>
      </c>
      <c r="W2268" s="3" t="e">
        <f t="shared" si="174"/>
        <v>#NUM!</v>
      </c>
      <c r="X2268" s="3" t="str">
        <f t="shared" si="175"/>
        <v/>
      </c>
    </row>
    <row r="2269" spans="14:24" ht="14.5" customHeight="1">
      <c r="N2269">
        <v>2266</v>
      </c>
      <c r="O2269" s="4">
        <v>33250</v>
      </c>
      <c r="P2269" s="3" t="s">
        <v>3281</v>
      </c>
      <c r="Q2269" s="3" t="s">
        <v>1701</v>
      </c>
      <c r="R2269" s="3" t="s">
        <v>449</v>
      </c>
      <c r="S2269" s="3" t="s">
        <v>3282</v>
      </c>
      <c r="T2269" s="3" t="str">
        <f t="shared" si="172"/>
        <v>โนนค้อโนนคูณศรีสะเกษ</v>
      </c>
      <c r="U2269" s="3" t="s">
        <v>2626</v>
      </c>
      <c r="V2269" s="3" t="str">
        <f t="shared" si="173"/>
        <v/>
      </c>
      <c r="W2269" s="3" t="e">
        <f t="shared" si="174"/>
        <v>#NUM!</v>
      </c>
      <c r="X2269" s="3" t="str">
        <f t="shared" si="175"/>
        <v/>
      </c>
    </row>
    <row r="2270" spans="14:24" ht="14.5" customHeight="1">
      <c r="N2270">
        <v>2267</v>
      </c>
      <c r="O2270" s="4">
        <v>33250</v>
      </c>
      <c r="P2270" s="3" t="s">
        <v>3283</v>
      </c>
      <c r="Q2270" s="3" t="s">
        <v>1701</v>
      </c>
      <c r="R2270" s="3" t="s">
        <v>449</v>
      </c>
      <c r="S2270" s="3" t="s">
        <v>3282</v>
      </c>
      <c r="T2270" s="3" t="str">
        <f t="shared" si="172"/>
        <v>บกโนนคูณศรีสะเกษ</v>
      </c>
      <c r="U2270" s="3" t="s">
        <v>2626</v>
      </c>
      <c r="V2270" s="3" t="str">
        <f t="shared" si="173"/>
        <v/>
      </c>
      <c r="W2270" s="3" t="e">
        <f t="shared" si="174"/>
        <v>#NUM!</v>
      </c>
      <c r="X2270" s="3" t="str">
        <f t="shared" si="175"/>
        <v/>
      </c>
    </row>
    <row r="2271" spans="14:24" ht="14.5" customHeight="1">
      <c r="N2271">
        <v>2268</v>
      </c>
      <c r="O2271" s="4">
        <v>33250</v>
      </c>
      <c r="P2271" s="3" t="s">
        <v>3175</v>
      </c>
      <c r="Q2271" s="3" t="s">
        <v>1701</v>
      </c>
      <c r="R2271" s="3" t="s">
        <v>449</v>
      </c>
      <c r="S2271" s="3" t="s">
        <v>3282</v>
      </c>
      <c r="T2271" s="3" t="str">
        <f t="shared" si="172"/>
        <v>โพธิ์โนนคูณศรีสะเกษ</v>
      </c>
      <c r="U2271" s="3" t="s">
        <v>2626</v>
      </c>
      <c r="V2271" s="3" t="str">
        <f t="shared" si="173"/>
        <v/>
      </c>
      <c r="W2271" s="3" t="e">
        <f t="shared" si="174"/>
        <v>#NUM!</v>
      </c>
      <c r="X2271" s="3" t="str">
        <f t="shared" si="175"/>
        <v/>
      </c>
    </row>
    <row r="2272" spans="14:24" ht="14.5" customHeight="1">
      <c r="N2272">
        <v>2269</v>
      </c>
      <c r="O2272" s="4">
        <v>33250</v>
      </c>
      <c r="P2272" s="3" t="s">
        <v>3284</v>
      </c>
      <c r="Q2272" s="3" t="s">
        <v>1701</v>
      </c>
      <c r="R2272" s="3" t="s">
        <v>449</v>
      </c>
      <c r="S2272" s="3" t="s">
        <v>3282</v>
      </c>
      <c r="T2272" s="3" t="str">
        <f t="shared" si="172"/>
        <v>หนองกุงโนนคูณศรีสะเกษ</v>
      </c>
      <c r="U2272" s="3" t="s">
        <v>2626</v>
      </c>
      <c r="V2272" s="3" t="str">
        <f t="shared" si="173"/>
        <v/>
      </c>
      <c r="W2272" s="3" t="e">
        <f t="shared" si="174"/>
        <v>#NUM!</v>
      </c>
      <c r="X2272" s="3" t="str">
        <f t="shared" si="175"/>
        <v/>
      </c>
    </row>
    <row r="2273" spans="14:24" ht="14.5" customHeight="1">
      <c r="N2273">
        <v>2270</v>
      </c>
      <c r="O2273" s="4">
        <v>33250</v>
      </c>
      <c r="P2273" s="3" t="s">
        <v>3285</v>
      </c>
      <c r="Q2273" s="3" t="s">
        <v>1701</v>
      </c>
      <c r="R2273" s="3" t="s">
        <v>449</v>
      </c>
      <c r="S2273" s="3" t="s">
        <v>3282</v>
      </c>
      <c r="T2273" s="3" t="str">
        <f t="shared" si="172"/>
        <v>เหล่ากวางโนนคูณศรีสะเกษ</v>
      </c>
      <c r="U2273" s="3" t="s">
        <v>2626</v>
      </c>
      <c r="V2273" s="3" t="str">
        <f t="shared" si="173"/>
        <v/>
      </c>
      <c r="W2273" s="3" t="e">
        <f t="shared" si="174"/>
        <v>#NUM!</v>
      </c>
      <c r="X2273" s="3" t="str">
        <f t="shared" si="175"/>
        <v/>
      </c>
    </row>
    <row r="2274" spans="14:24" ht="14.5" customHeight="1">
      <c r="N2274">
        <v>2271</v>
      </c>
      <c r="O2274" s="4">
        <v>33240</v>
      </c>
      <c r="P2274" s="3" t="s">
        <v>3286</v>
      </c>
      <c r="Q2274" s="3" t="s">
        <v>1727</v>
      </c>
      <c r="R2274" s="3" t="s">
        <v>449</v>
      </c>
      <c r="S2274" s="3" t="s">
        <v>3287</v>
      </c>
      <c r="T2274" s="3" t="str">
        <f t="shared" si="172"/>
        <v>ศรีแก้วศรีรัตนะศรีสะเกษ</v>
      </c>
      <c r="U2274" s="3" t="s">
        <v>2626</v>
      </c>
      <c r="V2274" s="3" t="str">
        <f t="shared" si="173"/>
        <v/>
      </c>
      <c r="W2274" s="3" t="e">
        <f t="shared" si="174"/>
        <v>#NUM!</v>
      </c>
      <c r="X2274" s="3" t="str">
        <f t="shared" si="175"/>
        <v/>
      </c>
    </row>
    <row r="2275" spans="14:24" ht="14.5" customHeight="1">
      <c r="N2275">
        <v>2272</v>
      </c>
      <c r="O2275" s="4">
        <v>33240</v>
      </c>
      <c r="P2275" s="3" t="s">
        <v>3288</v>
      </c>
      <c r="Q2275" s="3" t="s">
        <v>1727</v>
      </c>
      <c r="R2275" s="3" t="s">
        <v>449</v>
      </c>
      <c r="S2275" s="3" t="s">
        <v>3287</v>
      </c>
      <c r="T2275" s="3" t="str">
        <f t="shared" si="172"/>
        <v>พิงพวยศรีรัตนะศรีสะเกษ</v>
      </c>
      <c r="U2275" s="3" t="s">
        <v>2626</v>
      </c>
      <c r="V2275" s="3" t="str">
        <f t="shared" si="173"/>
        <v/>
      </c>
      <c r="W2275" s="3" t="e">
        <f t="shared" si="174"/>
        <v>#NUM!</v>
      </c>
      <c r="X2275" s="3" t="str">
        <f t="shared" si="175"/>
        <v/>
      </c>
    </row>
    <row r="2276" spans="14:24" ht="14.5" customHeight="1">
      <c r="N2276">
        <v>2273</v>
      </c>
      <c r="O2276" s="4">
        <v>33240</v>
      </c>
      <c r="P2276" s="3" t="s">
        <v>3289</v>
      </c>
      <c r="Q2276" s="3" t="s">
        <v>1727</v>
      </c>
      <c r="R2276" s="3" t="s">
        <v>449</v>
      </c>
      <c r="S2276" s="3" t="s">
        <v>3287</v>
      </c>
      <c r="T2276" s="3" t="str">
        <f t="shared" si="172"/>
        <v>สระเยาว์ศรีรัตนะศรีสะเกษ</v>
      </c>
      <c r="U2276" s="3" t="s">
        <v>2626</v>
      </c>
      <c r="V2276" s="3" t="str">
        <f t="shared" si="173"/>
        <v/>
      </c>
      <c r="W2276" s="3" t="e">
        <f t="shared" si="174"/>
        <v>#NUM!</v>
      </c>
      <c r="X2276" s="3" t="str">
        <f t="shared" si="175"/>
        <v/>
      </c>
    </row>
    <row r="2277" spans="14:24" ht="14.5" customHeight="1">
      <c r="N2277">
        <v>2274</v>
      </c>
      <c r="O2277" s="4">
        <v>33240</v>
      </c>
      <c r="P2277" s="3" t="s">
        <v>2757</v>
      </c>
      <c r="Q2277" s="3" t="s">
        <v>1727</v>
      </c>
      <c r="R2277" s="3" t="s">
        <v>449</v>
      </c>
      <c r="S2277" s="3" t="s">
        <v>3287</v>
      </c>
      <c r="T2277" s="3" t="str">
        <f t="shared" si="172"/>
        <v>ตูมศรีรัตนะศรีสะเกษ</v>
      </c>
      <c r="U2277" s="3" t="s">
        <v>2626</v>
      </c>
      <c r="V2277" s="3" t="str">
        <f t="shared" si="173"/>
        <v/>
      </c>
      <c r="W2277" s="3" t="e">
        <f t="shared" si="174"/>
        <v>#NUM!</v>
      </c>
      <c r="X2277" s="3" t="str">
        <f t="shared" si="175"/>
        <v/>
      </c>
    </row>
    <row r="2278" spans="14:24" ht="14.5" customHeight="1">
      <c r="N2278">
        <v>2275</v>
      </c>
      <c r="O2278" s="4">
        <v>33240</v>
      </c>
      <c r="P2278" s="3" t="s">
        <v>3290</v>
      </c>
      <c r="Q2278" s="3" t="s">
        <v>1727</v>
      </c>
      <c r="R2278" s="3" t="s">
        <v>449</v>
      </c>
      <c r="S2278" s="3" t="s">
        <v>3287</v>
      </c>
      <c r="T2278" s="3" t="str">
        <f t="shared" si="172"/>
        <v>เสื่องข้าวศรีรัตนะศรีสะเกษ</v>
      </c>
      <c r="U2278" s="3" t="s">
        <v>2626</v>
      </c>
      <c r="V2278" s="3" t="str">
        <f t="shared" si="173"/>
        <v/>
      </c>
      <c r="W2278" s="3" t="e">
        <f t="shared" si="174"/>
        <v>#NUM!</v>
      </c>
      <c r="X2278" s="3" t="str">
        <f t="shared" si="175"/>
        <v/>
      </c>
    </row>
    <row r="2279" spans="14:24" ht="14.5" customHeight="1">
      <c r="N2279">
        <v>2276</v>
      </c>
      <c r="O2279" s="4">
        <v>33240</v>
      </c>
      <c r="P2279" s="3" t="s">
        <v>3291</v>
      </c>
      <c r="Q2279" s="3" t="s">
        <v>1727</v>
      </c>
      <c r="R2279" s="3" t="s">
        <v>449</v>
      </c>
      <c r="S2279" s="3" t="s">
        <v>3287</v>
      </c>
      <c r="T2279" s="3" t="str">
        <f t="shared" si="172"/>
        <v>ศรีโนนงามศรีรัตนะศรีสะเกษ</v>
      </c>
      <c r="U2279" s="3" t="s">
        <v>2626</v>
      </c>
      <c r="V2279" s="3" t="str">
        <f t="shared" si="173"/>
        <v/>
      </c>
      <c r="W2279" s="3" t="e">
        <f t="shared" si="174"/>
        <v>#NUM!</v>
      </c>
      <c r="X2279" s="3" t="str">
        <f t="shared" si="175"/>
        <v/>
      </c>
    </row>
    <row r="2280" spans="14:24" ht="14.5" customHeight="1">
      <c r="N2280">
        <v>2277</v>
      </c>
      <c r="O2280" s="4">
        <v>33240</v>
      </c>
      <c r="P2280" s="3" t="s">
        <v>3292</v>
      </c>
      <c r="Q2280" s="3" t="s">
        <v>1727</v>
      </c>
      <c r="R2280" s="3" t="s">
        <v>449</v>
      </c>
      <c r="S2280" s="3" t="s">
        <v>3287</v>
      </c>
      <c r="T2280" s="3" t="str">
        <f t="shared" si="172"/>
        <v>สะพุงศรีรัตนะศรีสะเกษ</v>
      </c>
      <c r="U2280" s="3" t="s">
        <v>2626</v>
      </c>
      <c r="V2280" s="3" t="str">
        <f t="shared" si="173"/>
        <v/>
      </c>
      <c r="W2280" s="3" t="e">
        <f t="shared" si="174"/>
        <v>#NUM!</v>
      </c>
      <c r="X2280" s="3" t="str">
        <f t="shared" si="175"/>
        <v/>
      </c>
    </row>
    <row r="2281" spans="14:24" ht="14.5" customHeight="1">
      <c r="N2281">
        <v>2278</v>
      </c>
      <c r="O2281" s="4">
        <v>33130</v>
      </c>
      <c r="P2281" s="3" t="s">
        <v>1700</v>
      </c>
      <c r="Q2281" s="3" t="s">
        <v>1700</v>
      </c>
      <c r="R2281" s="3" t="s">
        <v>449</v>
      </c>
      <c r="S2281" s="3" t="s">
        <v>3293</v>
      </c>
      <c r="T2281" s="3" t="str">
        <f t="shared" si="172"/>
        <v>น้ำเกลี้ยงน้ำเกลี้ยงศรีสะเกษ</v>
      </c>
      <c r="U2281" s="3" t="s">
        <v>2626</v>
      </c>
      <c r="V2281" s="3" t="str">
        <f t="shared" si="173"/>
        <v/>
      </c>
      <c r="W2281" s="3" t="e">
        <f t="shared" si="174"/>
        <v>#NUM!</v>
      </c>
      <c r="X2281" s="3" t="str">
        <f t="shared" si="175"/>
        <v/>
      </c>
    </row>
    <row r="2282" spans="14:24" ht="14.5" customHeight="1">
      <c r="N2282">
        <v>2279</v>
      </c>
      <c r="O2282" s="4">
        <v>33130</v>
      </c>
      <c r="P2282" s="3" t="s">
        <v>3294</v>
      </c>
      <c r="Q2282" s="3" t="s">
        <v>1700</v>
      </c>
      <c r="R2282" s="3" t="s">
        <v>449</v>
      </c>
      <c r="S2282" s="3" t="s">
        <v>3293</v>
      </c>
      <c r="T2282" s="3" t="str">
        <f t="shared" si="172"/>
        <v>ละเอาะน้ำเกลี้ยงศรีสะเกษ</v>
      </c>
      <c r="U2282" s="3" t="s">
        <v>2626</v>
      </c>
      <c r="V2282" s="3" t="str">
        <f t="shared" si="173"/>
        <v/>
      </c>
      <c r="W2282" s="3" t="e">
        <f t="shared" si="174"/>
        <v>#NUM!</v>
      </c>
      <c r="X2282" s="3" t="str">
        <f t="shared" si="175"/>
        <v/>
      </c>
    </row>
    <row r="2283" spans="14:24" ht="14.5" customHeight="1">
      <c r="N2283">
        <v>2280</v>
      </c>
      <c r="O2283" s="4">
        <v>33130</v>
      </c>
      <c r="P2283" s="3" t="s">
        <v>3295</v>
      </c>
      <c r="Q2283" s="3" t="s">
        <v>1700</v>
      </c>
      <c r="R2283" s="3" t="s">
        <v>449</v>
      </c>
      <c r="S2283" s="3" t="s">
        <v>3293</v>
      </c>
      <c r="T2283" s="3" t="str">
        <f t="shared" si="172"/>
        <v>ตองปิดน้ำเกลี้ยงศรีสะเกษ</v>
      </c>
      <c r="U2283" s="3" t="s">
        <v>2626</v>
      </c>
      <c r="V2283" s="3" t="str">
        <f t="shared" si="173"/>
        <v/>
      </c>
      <c r="W2283" s="3" t="e">
        <f t="shared" si="174"/>
        <v>#NUM!</v>
      </c>
      <c r="X2283" s="3" t="str">
        <f t="shared" si="175"/>
        <v/>
      </c>
    </row>
    <row r="2284" spans="14:24" ht="14.5" customHeight="1">
      <c r="N2284">
        <v>2281</v>
      </c>
      <c r="O2284" s="4">
        <v>33130</v>
      </c>
      <c r="P2284" s="3" t="s">
        <v>3296</v>
      </c>
      <c r="Q2284" s="3" t="s">
        <v>1700</v>
      </c>
      <c r="R2284" s="3" t="s">
        <v>449</v>
      </c>
      <c r="S2284" s="3" t="s">
        <v>3293</v>
      </c>
      <c r="T2284" s="3" t="str">
        <f t="shared" si="172"/>
        <v>เขินน้ำเกลี้ยงศรีสะเกษ</v>
      </c>
      <c r="U2284" s="3" t="s">
        <v>2626</v>
      </c>
      <c r="V2284" s="3" t="str">
        <f t="shared" si="173"/>
        <v/>
      </c>
      <c r="W2284" s="3" t="e">
        <f t="shared" si="174"/>
        <v>#NUM!</v>
      </c>
      <c r="X2284" s="3" t="str">
        <f t="shared" si="175"/>
        <v/>
      </c>
    </row>
    <row r="2285" spans="14:24" ht="14.5" customHeight="1">
      <c r="N2285">
        <v>2282</v>
      </c>
      <c r="O2285" s="4">
        <v>33130</v>
      </c>
      <c r="P2285" s="3" t="s">
        <v>3297</v>
      </c>
      <c r="Q2285" s="3" t="s">
        <v>1700</v>
      </c>
      <c r="R2285" s="3" t="s">
        <v>449</v>
      </c>
      <c r="S2285" s="3" t="s">
        <v>3293</v>
      </c>
      <c r="T2285" s="3" t="str">
        <f t="shared" si="172"/>
        <v>รุ่งระวีน้ำเกลี้ยงศรีสะเกษ</v>
      </c>
      <c r="U2285" s="3" t="s">
        <v>2626</v>
      </c>
      <c r="V2285" s="3" t="str">
        <f t="shared" si="173"/>
        <v/>
      </c>
      <c r="W2285" s="3" t="e">
        <f t="shared" si="174"/>
        <v>#NUM!</v>
      </c>
      <c r="X2285" s="3" t="str">
        <f t="shared" si="175"/>
        <v/>
      </c>
    </row>
    <row r="2286" spans="14:24" ht="14.5" customHeight="1">
      <c r="N2286">
        <v>2283</v>
      </c>
      <c r="O2286" s="4">
        <v>33130</v>
      </c>
      <c r="P2286" s="3" t="s">
        <v>3298</v>
      </c>
      <c r="Q2286" s="3" t="s">
        <v>1700</v>
      </c>
      <c r="R2286" s="3" t="s">
        <v>449</v>
      </c>
      <c r="S2286" s="3" t="s">
        <v>3293</v>
      </c>
      <c r="T2286" s="3" t="str">
        <f t="shared" si="172"/>
        <v>คูบน้ำเกลี้ยงศรีสะเกษ</v>
      </c>
      <c r="U2286" s="3" t="s">
        <v>2626</v>
      </c>
      <c r="V2286" s="3" t="str">
        <f t="shared" si="173"/>
        <v/>
      </c>
      <c r="W2286" s="3" t="e">
        <f t="shared" si="174"/>
        <v>#NUM!</v>
      </c>
      <c r="X2286" s="3" t="str">
        <f t="shared" si="175"/>
        <v/>
      </c>
    </row>
    <row r="2287" spans="14:24" ht="14.5" customHeight="1">
      <c r="N2287">
        <v>2284</v>
      </c>
      <c r="O2287" s="4">
        <v>33270</v>
      </c>
      <c r="P2287" s="3" t="s">
        <v>3299</v>
      </c>
      <c r="Q2287" s="3" t="s">
        <v>1725</v>
      </c>
      <c r="R2287" s="3" t="s">
        <v>449</v>
      </c>
      <c r="S2287" s="3" t="s">
        <v>3300</v>
      </c>
      <c r="T2287" s="3" t="str">
        <f t="shared" si="172"/>
        <v>บุสูงวังหินศรีสะเกษ</v>
      </c>
      <c r="U2287" s="3" t="s">
        <v>2626</v>
      </c>
      <c r="V2287" s="3" t="str">
        <f t="shared" si="173"/>
        <v/>
      </c>
      <c r="W2287" s="3" t="e">
        <f t="shared" si="174"/>
        <v>#NUM!</v>
      </c>
      <c r="X2287" s="3" t="str">
        <f t="shared" si="175"/>
        <v/>
      </c>
    </row>
    <row r="2288" spans="14:24" ht="14.5" customHeight="1">
      <c r="N2288">
        <v>2285</v>
      </c>
      <c r="O2288" s="4">
        <v>33270</v>
      </c>
      <c r="P2288" s="3" t="s">
        <v>3080</v>
      </c>
      <c r="Q2288" s="3" t="s">
        <v>1725</v>
      </c>
      <c r="R2288" s="3" t="s">
        <v>449</v>
      </c>
      <c r="S2288" s="3" t="s">
        <v>3300</v>
      </c>
      <c r="T2288" s="3" t="str">
        <f t="shared" si="172"/>
        <v>ธาตุวังหินศรีสะเกษ</v>
      </c>
      <c r="U2288" s="3" t="s">
        <v>2626</v>
      </c>
      <c r="V2288" s="3" t="str">
        <f t="shared" si="173"/>
        <v/>
      </c>
      <c r="W2288" s="3" t="e">
        <f t="shared" si="174"/>
        <v>#NUM!</v>
      </c>
      <c r="X2288" s="3" t="str">
        <f t="shared" si="175"/>
        <v/>
      </c>
    </row>
    <row r="2289" spans="14:24" ht="14.5" customHeight="1">
      <c r="N2289">
        <v>2286</v>
      </c>
      <c r="O2289" s="4">
        <v>33270</v>
      </c>
      <c r="P2289" s="3" t="s">
        <v>3301</v>
      </c>
      <c r="Q2289" s="3" t="s">
        <v>1725</v>
      </c>
      <c r="R2289" s="3" t="s">
        <v>449</v>
      </c>
      <c r="S2289" s="3" t="s">
        <v>3300</v>
      </c>
      <c r="T2289" s="3" t="str">
        <f t="shared" si="172"/>
        <v>ดวนใหญ่วังหินศรีสะเกษ</v>
      </c>
      <c r="U2289" s="3" t="s">
        <v>2626</v>
      </c>
      <c r="V2289" s="3" t="str">
        <f t="shared" si="173"/>
        <v/>
      </c>
      <c r="W2289" s="3" t="e">
        <f t="shared" si="174"/>
        <v>#NUM!</v>
      </c>
      <c r="X2289" s="3" t="str">
        <f t="shared" si="175"/>
        <v/>
      </c>
    </row>
    <row r="2290" spans="14:24" ht="14.5" customHeight="1">
      <c r="N2290">
        <v>2287</v>
      </c>
      <c r="O2290" s="4">
        <v>33270</v>
      </c>
      <c r="P2290" s="3" t="s">
        <v>3302</v>
      </c>
      <c r="Q2290" s="3" t="s">
        <v>1725</v>
      </c>
      <c r="R2290" s="3" t="s">
        <v>449</v>
      </c>
      <c r="S2290" s="3" t="s">
        <v>3300</v>
      </c>
      <c r="T2290" s="3" t="str">
        <f t="shared" si="172"/>
        <v>บ่อแก้ววังหินศรีสะเกษ</v>
      </c>
      <c r="U2290" s="3" t="s">
        <v>2626</v>
      </c>
      <c r="V2290" s="3" t="str">
        <f t="shared" si="173"/>
        <v/>
      </c>
      <c r="W2290" s="3" t="e">
        <f t="shared" si="174"/>
        <v>#NUM!</v>
      </c>
      <c r="X2290" s="3" t="str">
        <f t="shared" si="175"/>
        <v/>
      </c>
    </row>
    <row r="2291" spans="14:24" ht="14.5" customHeight="1">
      <c r="N2291">
        <v>2288</v>
      </c>
      <c r="O2291" s="4">
        <v>33270</v>
      </c>
      <c r="P2291" s="3" t="s">
        <v>3303</v>
      </c>
      <c r="Q2291" s="3" t="s">
        <v>1725</v>
      </c>
      <c r="R2291" s="3" t="s">
        <v>449</v>
      </c>
      <c r="S2291" s="3" t="s">
        <v>3300</v>
      </c>
      <c r="T2291" s="3" t="str">
        <f t="shared" si="172"/>
        <v>ศรีสำราญวังหินศรีสะเกษ</v>
      </c>
      <c r="U2291" s="3" t="s">
        <v>2626</v>
      </c>
      <c r="V2291" s="3" t="str">
        <f t="shared" si="173"/>
        <v/>
      </c>
      <c r="W2291" s="3" t="e">
        <f t="shared" si="174"/>
        <v>#NUM!</v>
      </c>
      <c r="X2291" s="3" t="str">
        <f t="shared" si="175"/>
        <v/>
      </c>
    </row>
    <row r="2292" spans="14:24" ht="14.5" customHeight="1">
      <c r="N2292">
        <v>2289</v>
      </c>
      <c r="O2292" s="4">
        <v>33270</v>
      </c>
      <c r="P2292" s="3" t="s">
        <v>2748</v>
      </c>
      <c r="Q2292" s="3" t="s">
        <v>1725</v>
      </c>
      <c r="R2292" s="3" t="s">
        <v>449</v>
      </c>
      <c r="S2292" s="3" t="s">
        <v>3300</v>
      </c>
      <c r="T2292" s="3" t="str">
        <f t="shared" si="172"/>
        <v>ทุ่งสว่างวังหินศรีสะเกษ</v>
      </c>
      <c r="U2292" s="3" t="s">
        <v>2626</v>
      </c>
      <c r="V2292" s="3" t="str">
        <f t="shared" si="173"/>
        <v/>
      </c>
      <c r="W2292" s="3" t="e">
        <f t="shared" si="174"/>
        <v>#NUM!</v>
      </c>
      <c r="X2292" s="3" t="str">
        <f t="shared" si="175"/>
        <v/>
      </c>
    </row>
    <row r="2293" spans="14:24" ht="14.5" customHeight="1">
      <c r="N2293">
        <v>2290</v>
      </c>
      <c r="O2293" s="4">
        <v>33270</v>
      </c>
      <c r="P2293" s="3" t="s">
        <v>1725</v>
      </c>
      <c r="Q2293" s="3" t="s">
        <v>1725</v>
      </c>
      <c r="R2293" s="3" t="s">
        <v>449</v>
      </c>
      <c r="S2293" s="3" t="s">
        <v>3300</v>
      </c>
      <c r="T2293" s="3" t="str">
        <f t="shared" si="172"/>
        <v>วังหินวังหินศรีสะเกษ</v>
      </c>
      <c r="U2293" s="3" t="s">
        <v>2626</v>
      </c>
      <c r="V2293" s="3" t="str">
        <f t="shared" si="173"/>
        <v/>
      </c>
      <c r="W2293" s="3" t="e">
        <f t="shared" si="174"/>
        <v>#NUM!</v>
      </c>
      <c r="X2293" s="3" t="str">
        <f t="shared" si="175"/>
        <v/>
      </c>
    </row>
    <row r="2294" spans="14:24" ht="14.5" customHeight="1">
      <c r="N2294">
        <v>2291</v>
      </c>
      <c r="O2294" s="4">
        <v>33270</v>
      </c>
      <c r="P2294" s="3" t="s">
        <v>3304</v>
      </c>
      <c r="Q2294" s="3" t="s">
        <v>1725</v>
      </c>
      <c r="R2294" s="3" t="s">
        <v>449</v>
      </c>
      <c r="S2294" s="3" t="s">
        <v>3300</v>
      </c>
      <c r="T2294" s="3" t="str">
        <f t="shared" si="172"/>
        <v>โพนยางวังหินศรีสะเกษ</v>
      </c>
      <c r="U2294" s="3" t="s">
        <v>2626</v>
      </c>
      <c r="V2294" s="3" t="str">
        <f t="shared" si="173"/>
        <v/>
      </c>
      <c r="W2294" s="3" t="e">
        <f t="shared" si="174"/>
        <v>#NUM!</v>
      </c>
      <c r="X2294" s="3" t="str">
        <f t="shared" si="175"/>
        <v/>
      </c>
    </row>
    <row r="2295" spans="14:24" ht="14.5" customHeight="1">
      <c r="N2295">
        <v>2292</v>
      </c>
      <c r="O2295" s="4">
        <v>33140</v>
      </c>
      <c r="P2295" s="3" t="s">
        <v>3305</v>
      </c>
      <c r="Q2295" s="3" t="s">
        <v>1715</v>
      </c>
      <c r="R2295" s="3" t="s">
        <v>449</v>
      </c>
      <c r="S2295" s="3" t="s">
        <v>3306</v>
      </c>
      <c r="T2295" s="3" t="str">
        <f t="shared" si="172"/>
        <v>โคกตาลภูสิงห์ศรีสะเกษ</v>
      </c>
      <c r="U2295" s="3" t="s">
        <v>2626</v>
      </c>
      <c r="V2295" s="3" t="str">
        <f t="shared" si="173"/>
        <v/>
      </c>
      <c r="W2295" s="3" t="e">
        <f t="shared" si="174"/>
        <v>#NUM!</v>
      </c>
      <c r="X2295" s="3" t="str">
        <f t="shared" si="175"/>
        <v/>
      </c>
    </row>
    <row r="2296" spans="14:24" ht="14.5" customHeight="1">
      <c r="N2296">
        <v>2293</v>
      </c>
      <c r="O2296" s="4">
        <v>33140</v>
      </c>
      <c r="P2296" s="3" t="s">
        <v>3307</v>
      </c>
      <c r="Q2296" s="3" t="s">
        <v>1715</v>
      </c>
      <c r="R2296" s="3" t="s">
        <v>449</v>
      </c>
      <c r="S2296" s="3" t="s">
        <v>3306</v>
      </c>
      <c r="T2296" s="3" t="str">
        <f t="shared" si="172"/>
        <v>ห้วยตามอญภูสิงห์ศรีสะเกษ</v>
      </c>
      <c r="U2296" s="3" t="s">
        <v>2626</v>
      </c>
      <c r="V2296" s="3" t="str">
        <f t="shared" si="173"/>
        <v/>
      </c>
      <c r="W2296" s="3" t="e">
        <f t="shared" si="174"/>
        <v>#NUM!</v>
      </c>
      <c r="X2296" s="3" t="str">
        <f t="shared" si="175"/>
        <v/>
      </c>
    </row>
    <row r="2297" spans="14:24" ht="14.5" customHeight="1">
      <c r="N2297">
        <v>2294</v>
      </c>
      <c r="O2297" s="4">
        <v>33140</v>
      </c>
      <c r="P2297" s="3" t="s">
        <v>3308</v>
      </c>
      <c r="Q2297" s="3" t="s">
        <v>1715</v>
      </c>
      <c r="R2297" s="3" t="s">
        <v>449</v>
      </c>
      <c r="S2297" s="3" t="s">
        <v>3306</v>
      </c>
      <c r="T2297" s="3" t="str">
        <f t="shared" si="172"/>
        <v>ห้วยตึ๊กชูภูสิงห์ศรีสะเกษ</v>
      </c>
      <c r="U2297" s="3" t="s">
        <v>2626</v>
      </c>
      <c r="V2297" s="3" t="str">
        <f t="shared" si="173"/>
        <v/>
      </c>
      <c r="W2297" s="3" t="e">
        <f t="shared" si="174"/>
        <v>#NUM!</v>
      </c>
      <c r="X2297" s="3" t="str">
        <f t="shared" si="175"/>
        <v/>
      </c>
    </row>
    <row r="2298" spans="14:24" ht="14.5" customHeight="1">
      <c r="N2298">
        <v>2295</v>
      </c>
      <c r="O2298" s="4">
        <v>33140</v>
      </c>
      <c r="P2298" s="3" t="s">
        <v>3309</v>
      </c>
      <c r="Q2298" s="3" t="s">
        <v>1715</v>
      </c>
      <c r="R2298" s="3" t="s">
        <v>449</v>
      </c>
      <c r="S2298" s="3" t="s">
        <v>3306</v>
      </c>
      <c r="T2298" s="3" t="str">
        <f t="shared" si="172"/>
        <v>ละลมภูสิงห์ศรีสะเกษ</v>
      </c>
      <c r="U2298" s="3" t="s">
        <v>2626</v>
      </c>
      <c r="V2298" s="3" t="str">
        <f t="shared" si="173"/>
        <v/>
      </c>
      <c r="W2298" s="3" t="e">
        <f t="shared" si="174"/>
        <v>#NUM!</v>
      </c>
      <c r="X2298" s="3" t="str">
        <f t="shared" si="175"/>
        <v/>
      </c>
    </row>
    <row r="2299" spans="14:24" ht="14.5" customHeight="1">
      <c r="N2299">
        <v>2296</v>
      </c>
      <c r="O2299" s="4">
        <v>33140</v>
      </c>
      <c r="P2299" s="3" t="s">
        <v>3310</v>
      </c>
      <c r="Q2299" s="3" t="s">
        <v>1715</v>
      </c>
      <c r="R2299" s="3" t="s">
        <v>449</v>
      </c>
      <c r="S2299" s="3" t="s">
        <v>3306</v>
      </c>
      <c r="T2299" s="3" t="str">
        <f t="shared" si="172"/>
        <v>ตะเคียนรามภูสิงห์ศรีสะเกษ</v>
      </c>
      <c r="U2299" s="3" t="s">
        <v>2626</v>
      </c>
      <c r="V2299" s="3" t="str">
        <f t="shared" si="173"/>
        <v/>
      </c>
      <c r="W2299" s="3" t="e">
        <f t="shared" si="174"/>
        <v>#NUM!</v>
      </c>
      <c r="X2299" s="3" t="str">
        <f t="shared" si="175"/>
        <v/>
      </c>
    </row>
    <row r="2300" spans="14:24" ht="14.5" customHeight="1">
      <c r="N2300">
        <v>2297</v>
      </c>
      <c r="O2300" s="4">
        <v>33140</v>
      </c>
      <c r="P2300" s="3" t="s">
        <v>3311</v>
      </c>
      <c r="Q2300" s="3" t="s">
        <v>1715</v>
      </c>
      <c r="R2300" s="3" t="s">
        <v>449</v>
      </c>
      <c r="S2300" s="3" t="s">
        <v>3306</v>
      </c>
      <c r="T2300" s="3" t="str">
        <f t="shared" si="172"/>
        <v>ดงรักภูสิงห์ศรีสะเกษ</v>
      </c>
      <c r="U2300" s="3" t="s">
        <v>2626</v>
      </c>
      <c r="V2300" s="3" t="str">
        <f t="shared" si="173"/>
        <v/>
      </c>
      <c r="W2300" s="3" t="e">
        <f t="shared" si="174"/>
        <v>#NUM!</v>
      </c>
      <c r="X2300" s="3" t="str">
        <f t="shared" si="175"/>
        <v/>
      </c>
    </row>
    <row r="2301" spans="14:24" ht="14.5" customHeight="1">
      <c r="N2301">
        <v>2298</v>
      </c>
      <c r="O2301" s="4">
        <v>33140</v>
      </c>
      <c r="P2301" s="3" t="s">
        <v>3312</v>
      </c>
      <c r="Q2301" s="3" t="s">
        <v>1715</v>
      </c>
      <c r="R2301" s="3" t="s">
        <v>449</v>
      </c>
      <c r="S2301" s="3" t="s">
        <v>3306</v>
      </c>
      <c r="T2301" s="3" t="str">
        <f t="shared" si="172"/>
        <v>ไพรพัฒนาภูสิงห์ศรีสะเกษ</v>
      </c>
      <c r="U2301" s="3" t="s">
        <v>2626</v>
      </c>
      <c r="V2301" s="3" t="str">
        <f t="shared" si="173"/>
        <v/>
      </c>
      <c r="W2301" s="3" t="e">
        <f t="shared" si="174"/>
        <v>#NUM!</v>
      </c>
      <c r="X2301" s="3" t="str">
        <f t="shared" si="175"/>
        <v/>
      </c>
    </row>
    <row r="2302" spans="14:24" ht="14.5" customHeight="1">
      <c r="N2302">
        <v>2299</v>
      </c>
      <c r="O2302" s="4">
        <v>33120</v>
      </c>
      <c r="P2302" s="3" t="s">
        <v>1717</v>
      </c>
      <c r="Q2302" s="3" t="s">
        <v>1717</v>
      </c>
      <c r="R2302" s="3" t="s">
        <v>449</v>
      </c>
      <c r="S2302" s="3" t="s">
        <v>3313</v>
      </c>
      <c r="T2302" s="3" t="str">
        <f t="shared" si="172"/>
        <v>เมืองจันทร์เมืองจันทร์ศรีสะเกษ</v>
      </c>
      <c r="U2302" s="3" t="s">
        <v>2626</v>
      </c>
      <c r="V2302" s="3" t="str">
        <f t="shared" si="173"/>
        <v/>
      </c>
      <c r="W2302" s="3" t="e">
        <f t="shared" si="174"/>
        <v>#NUM!</v>
      </c>
      <c r="X2302" s="3" t="str">
        <f t="shared" si="175"/>
        <v/>
      </c>
    </row>
    <row r="2303" spans="14:24" ht="14.5" customHeight="1">
      <c r="N2303">
        <v>2300</v>
      </c>
      <c r="O2303" s="4">
        <v>33120</v>
      </c>
      <c r="P2303" s="3" t="s">
        <v>3314</v>
      </c>
      <c r="Q2303" s="3" t="s">
        <v>1717</v>
      </c>
      <c r="R2303" s="3" t="s">
        <v>449</v>
      </c>
      <c r="S2303" s="3" t="s">
        <v>3313</v>
      </c>
      <c r="T2303" s="3" t="str">
        <f t="shared" si="172"/>
        <v>ตาโกนเมืองจันทร์ศรีสะเกษ</v>
      </c>
      <c r="U2303" s="3" t="s">
        <v>2626</v>
      </c>
      <c r="V2303" s="3" t="str">
        <f t="shared" si="173"/>
        <v/>
      </c>
      <c r="W2303" s="3" t="e">
        <f t="shared" si="174"/>
        <v>#NUM!</v>
      </c>
      <c r="X2303" s="3" t="str">
        <f t="shared" si="175"/>
        <v/>
      </c>
    </row>
    <row r="2304" spans="14:24" ht="14.5" customHeight="1">
      <c r="N2304">
        <v>2301</v>
      </c>
      <c r="O2304" s="4">
        <v>33120</v>
      </c>
      <c r="P2304" s="3" t="s">
        <v>678</v>
      </c>
      <c r="Q2304" s="3" t="s">
        <v>1717</v>
      </c>
      <c r="R2304" s="3" t="s">
        <v>449</v>
      </c>
      <c r="S2304" s="3" t="s">
        <v>3313</v>
      </c>
      <c r="T2304" s="3" t="str">
        <f t="shared" si="172"/>
        <v>หนองใหญ่เมืองจันทร์ศรีสะเกษ</v>
      </c>
      <c r="U2304" s="3" t="s">
        <v>2626</v>
      </c>
      <c r="V2304" s="3" t="str">
        <f t="shared" si="173"/>
        <v/>
      </c>
      <c r="W2304" s="3" t="e">
        <f t="shared" si="174"/>
        <v>#NUM!</v>
      </c>
      <c r="X2304" s="3" t="str">
        <f t="shared" si="175"/>
        <v/>
      </c>
    </row>
    <row r="2305" spans="14:24" ht="14.5" customHeight="1">
      <c r="N2305">
        <v>2302</v>
      </c>
      <c r="O2305" s="4">
        <v>33110</v>
      </c>
      <c r="P2305" s="3" t="s">
        <v>3315</v>
      </c>
      <c r="Q2305" s="3" t="s">
        <v>1705</v>
      </c>
      <c r="R2305" s="3" t="s">
        <v>449</v>
      </c>
      <c r="S2305" s="3" t="s">
        <v>3316</v>
      </c>
      <c r="T2305" s="3" t="str">
        <f t="shared" si="172"/>
        <v>เสียวเบญจลักษ์ศรีสะเกษ</v>
      </c>
      <c r="U2305" s="3" t="s">
        <v>2626</v>
      </c>
      <c r="V2305" s="3" t="str">
        <f t="shared" si="173"/>
        <v/>
      </c>
      <c r="W2305" s="3" t="e">
        <f t="shared" si="174"/>
        <v>#NUM!</v>
      </c>
      <c r="X2305" s="3" t="str">
        <f t="shared" si="175"/>
        <v/>
      </c>
    </row>
    <row r="2306" spans="14:24" ht="14.5" customHeight="1">
      <c r="N2306">
        <v>2303</v>
      </c>
      <c r="O2306" s="4">
        <v>33110</v>
      </c>
      <c r="P2306" s="3" t="s">
        <v>2619</v>
      </c>
      <c r="Q2306" s="3" t="s">
        <v>1705</v>
      </c>
      <c r="R2306" s="3" t="s">
        <v>449</v>
      </c>
      <c r="S2306" s="3" t="s">
        <v>3316</v>
      </c>
      <c r="T2306" s="3" t="str">
        <f t="shared" si="172"/>
        <v>หนองหว้าเบญจลักษ์ศรีสะเกษ</v>
      </c>
      <c r="U2306" s="3" t="s">
        <v>2626</v>
      </c>
      <c r="V2306" s="3" t="str">
        <f t="shared" si="173"/>
        <v/>
      </c>
      <c r="W2306" s="3" t="e">
        <f t="shared" si="174"/>
        <v>#NUM!</v>
      </c>
      <c r="X2306" s="3" t="str">
        <f t="shared" si="175"/>
        <v/>
      </c>
    </row>
    <row r="2307" spans="14:24" ht="14.5" customHeight="1">
      <c r="N2307">
        <v>2304</v>
      </c>
      <c r="O2307" s="4">
        <v>33110</v>
      </c>
      <c r="P2307" s="3" t="s">
        <v>2870</v>
      </c>
      <c r="Q2307" s="3" t="s">
        <v>1705</v>
      </c>
      <c r="R2307" s="3" t="s">
        <v>449</v>
      </c>
      <c r="S2307" s="3" t="s">
        <v>3316</v>
      </c>
      <c r="T2307" s="3" t="str">
        <f t="shared" si="172"/>
        <v>หนองงูเหลือมเบญจลักษ์ศรีสะเกษ</v>
      </c>
      <c r="U2307" s="3" t="s">
        <v>2626</v>
      </c>
      <c r="V2307" s="3" t="str">
        <f t="shared" si="173"/>
        <v/>
      </c>
      <c r="W2307" s="3" t="e">
        <f t="shared" si="174"/>
        <v>#NUM!</v>
      </c>
      <c r="X2307" s="3" t="str">
        <f t="shared" si="175"/>
        <v/>
      </c>
    </row>
    <row r="2308" spans="14:24" ht="14.5" customHeight="1">
      <c r="N2308">
        <v>2305</v>
      </c>
      <c r="O2308" s="4">
        <v>33110</v>
      </c>
      <c r="P2308" s="3" t="s">
        <v>3317</v>
      </c>
      <c r="Q2308" s="3" t="s">
        <v>1705</v>
      </c>
      <c r="R2308" s="3" t="s">
        <v>449</v>
      </c>
      <c r="S2308" s="3" t="s">
        <v>3316</v>
      </c>
      <c r="T2308" s="3" t="str">
        <f t="shared" si="172"/>
        <v>หนองฮางเบญจลักษ์ศรีสะเกษ</v>
      </c>
      <c r="U2308" s="3" t="s">
        <v>2626</v>
      </c>
      <c r="V2308" s="3" t="str">
        <f t="shared" si="173"/>
        <v/>
      </c>
      <c r="W2308" s="3" t="e">
        <f t="shared" si="174"/>
        <v>#NUM!</v>
      </c>
      <c r="X2308" s="3" t="str">
        <f t="shared" si="175"/>
        <v/>
      </c>
    </row>
    <row r="2309" spans="14:24" ht="14.5" customHeight="1">
      <c r="N2309">
        <v>2306</v>
      </c>
      <c r="O2309" s="4">
        <v>33110</v>
      </c>
      <c r="P2309" s="3" t="s">
        <v>2021</v>
      </c>
      <c r="Q2309" s="3" t="s">
        <v>1705</v>
      </c>
      <c r="R2309" s="3" t="s">
        <v>449</v>
      </c>
      <c r="S2309" s="3" t="s">
        <v>3316</v>
      </c>
      <c r="T2309" s="3" t="str">
        <f t="shared" ref="T2309:T2372" si="176">P2309&amp;Q2309&amp;R2309</f>
        <v>ท่าคล้อเบญจลักษ์ศรีสะเกษ</v>
      </c>
      <c r="U2309" s="3" t="s">
        <v>2626</v>
      </c>
      <c r="V2309" s="3" t="str">
        <f t="shared" ref="V2309:V2372" si="177">IF($V$1=$S2309,$N2309,"")</f>
        <v/>
      </c>
      <c r="W2309" s="3" t="e">
        <f t="shared" ref="W2309:W2372" si="178">SMALL($V$4:$V$7439,N2309)</f>
        <v>#NUM!</v>
      </c>
      <c r="X2309" s="3" t="str">
        <f t="shared" ref="X2309:X2372" si="179">IFERROR(INDEX($P$4:$P$7439,$W2309,1),"")</f>
        <v/>
      </c>
    </row>
    <row r="2310" spans="14:24" ht="14.5" customHeight="1">
      <c r="N2310">
        <v>2307</v>
      </c>
      <c r="O2310" s="4">
        <v>33230</v>
      </c>
      <c r="P2310" s="3" t="s">
        <v>1709</v>
      </c>
      <c r="Q2310" s="3" t="s">
        <v>1709</v>
      </c>
      <c r="R2310" s="3" t="s">
        <v>449</v>
      </c>
      <c r="S2310" s="3" t="s">
        <v>3318</v>
      </c>
      <c r="T2310" s="3" t="str">
        <f t="shared" si="176"/>
        <v>พยุห์พยุห์ศรีสะเกษ</v>
      </c>
      <c r="U2310" s="3" t="s">
        <v>2626</v>
      </c>
      <c r="V2310" s="3" t="str">
        <f t="shared" si="177"/>
        <v/>
      </c>
      <c r="W2310" s="3" t="e">
        <f t="shared" si="178"/>
        <v>#NUM!</v>
      </c>
      <c r="X2310" s="3" t="str">
        <f t="shared" si="179"/>
        <v/>
      </c>
    </row>
    <row r="2311" spans="14:24" ht="14.5" customHeight="1">
      <c r="N2311">
        <v>2308</v>
      </c>
      <c r="O2311" s="4">
        <v>33230</v>
      </c>
      <c r="P2311" s="3" t="s">
        <v>3319</v>
      </c>
      <c r="Q2311" s="3" t="s">
        <v>1709</v>
      </c>
      <c r="R2311" s="3" t="s">
        <v>449</v>
      </c>
      <c r="S2311" s="3" t="s">
        <v>3318</v>
      </c>
      <c r="T2311" s="3" t="str">
        <f t="shared" si="176"/>
        <v>พรหมสวัสดิ์พยุห์ศรีสะเกษ</v>
      </c>
      <c r="U2311" s="3" t="s">
        <v>2626</v>
      </c>
      <c r="V2311" s="3" t="str">
        <f t="shared" si="177"/>
        <v/>
      </c>
      <c r="W2311" s="3" t="e">
        <f t="shared" si="178"/>
        <v>#NUM!</v>
      </c>
      <c r="X2311" s="3" t="str">
        <f t="shared" si="179"/>
        <v/>
      </c>
    </row>
    <row r="2312" spans="14:24" ht="14.5" customHeight="1">
      <c r="N2312">
        <v>2309</v>
      </c>
      <c r="O2312" s="4">
        <v>33230</v>
      </c>
      <c r="P2312" s="3" t="s">
        <v>3320</v>
      </c>
      <c r="Q2312" s="3" t="s">
        <v>1709</v>
      </c>
      <c r="R2312" s="3" t="s">
        <v>449</v>
      </c>
      <c r="S2312" s="3" t="s">
        <v>3318</v>
      </c>
      <c r="T2312" s="3" t="str">
        <f t="shared" si="176"/>
        <v>ตำแยพยุห์ศรีสะเกษ</v>
      </c>
      <c r="U2312" s="3" t="s">
        <v>2626</v>
      </c>
      <c r="V2312" s="3" t="str">
        <f t="shared" si="177"/>
        <v/>
      </c>
      <c r="W2312" s="3" t="e">
        <f t="shared" si="178"/>
        <v>#NUM!</v>
      </c>
      <c r="X2312" s="3" t="str">
        <f t="shared" si="179"/>
        <v/>
      </c>
    </row>
    <row r="2313" spans="14:24" ht="14.5" customHeight="1">
      <c r="N2313">
        <v>2310</v>
      </c>
      <c r="O2313" s="4">
        <v>33230</v>
      </c>
      <c r="P2313" s="3" t="s">
        <v>3321</v>
      </c>
      <c r="Q2313" s="3" t="s">
        <v>1709</v>
      </c>
      <c r="R2313" s="3" t="s">
        <v>449</v>
      </c>
      <c r="S2313" s="3" t="s">
        <v>3318</v>
      </c>
      <c r="T2313" s="3" t="str">
        <f t="shared" si="176"/>
        <v>โนนเพ็กพยุห์ศรีสะเกษ</v>
      </c>
      <c r="U2313" s="3" t="s">
        <v>2626</v>
      </c>
      <c r="V2313" s="3" t="str">
        <f t="shared" si="177"/>
        <v/>
      </c>
      <c r="W2313" s="3" t="e">
        <f t="shared" si="178"/>
        <v>#NUM!</v>
      </c>
      <c r="X2313" s="3" t="str">
        <f t="shared" si="179"/>
        <v/>
      </c>
    </row>
    <row r="2314" spans="14:24" ht="14.5" customHeight="1">
      <c r="N2314">
        <v>2311</v>
      </c>
      <c r="O2314" s="4">
        <v>33230</v>
      </c>
      <c r="P2314" s="3" t="s">
        <v>3322</v>
      </c>
      <c r="Q2314" s="3" t="s">
        <v>1709</v>
      </c>
      <c r="R2314" s="3" t="s">
        <v>449</v>
      </c>
      <c r="S2314" s="3" t="s">
        <v>3318</v>
      </c>
      <c r="T2314" s="3" t="str">
        <f t="shared" si="176"/>
        <v>หนองค้าพยุห์ศรีสะเกษ</v>
      </c>
      <c r="U2314" s="3" t="s">
        <v>2626</v>
      </c>
      <c r="V2314" s="3" t="str">
        <f t="shared" si="177"/>
        <v/>
      </c>
      <c r="W2314" s="3" t="e">
        <f t="shared" si="178"/>
        <v>#NUM!</v>
      </c>
      <c r="X2314" s="3" t="str">
        <f t="shared" si="179"/>
        <v/>
      </c>
    </row>
    <row r="2315" spans="14:24" ht="14.5" customHeight="1">
      <c r="N2315">
        <v>2312</v>
      </c>
      <c r="O2315" s="4">
        <v>33120</v>
      </c>
      <c r="P2315" s="3" t="s">
        <v>3323</v>
      </c>
      <c r="Q2315" s="3" t="s">
        <v>1711</v>
      </c>
      <c r="R2315" s="3" t="s">
        <v>449</v>
      </c>
      <c r="S2315" s="3" t="s">
        <v>3324</v>
      </c>
      <c r="T2315" s="3" t="str">
        <f t="shared" si="176"/>
        <v>โดดโพธิ์ศรีสุวรรณศรีสะเกษ</v>
      </c>
      <c r="U2315" s="3" t="s">
        <v>2626</v>
      </c>
      <c r="V2315" s="3" t="str">
        <f t="shared" si="177"/>
        <v/>
      </c>
      <c r="W2315" s="3" t="e">
        <f t="shared" si="178"/>
        <v>#NUM!</v>
      </c>
      <c r="X2315" s="3" t="str">
        <f t="shared" si="179"/>
        <v/>
      </c>
    </row>
    <row r="2316" spans="14:24" ht="14.5" customHeight="1">
      <c r="N2316">
        <v>2313</v>
      </c>
      <c r="O2316" s="4">
        <v>33120</v>
      </c>
      <c r="P2316" s="3" t="s">
        <v>3315</v>
      </c>
      <c r="Q2316" s="3" t="s">
        <v>1711</v>
      </c>
      <c r="R2316" s="3" t="s">
        <v>449</v>
      </c>
      <c r="S2316" s="3" t="s">
        <v>3324</v>
      </c>
      <c r="T2316" s="3" t="str">
        <f t="shared" si="176"/>
        <v>เสียวโพธิ์ศรีสุวรรณศรีสะเกษ</v>
      </c>
      <c r="U2316" s="3" t="s">
        <v>2626</v>
      </c>
      <c r="V2316" s="3" t="str">
        <f t="shared" si="177"/>
        <v/>
      </c>
      <c r="W2316" s="3" t="e">
        <f t="shared" si="178"/>
        <v>#NUM!</v>
      </c>
      <c r="X2316" s="3" t="str">
        <f t="shared" si="179"/>
        <v/>
      </c>
    </row>
    <row r="2317" spans="14:24" ht="14.5" customHeight="1">
      <c r="N2317">
        <v>2314</v>
      </c>
      <c r="O2317" s="4">
        <v>33120</v>
      </c>
      <c r="P2317" s="3" t="s">
        <v>3325</v>
      </c>
      <c r="Q2317" s="3" t="s">
        <v>1711</v>
      </c>
      <c r="R2317" s="3" t="s">
        <v>449</v>
      </c>
      <c r="S2317" s="3" t="s">
        <v>3324</v>
      </c>
      <c r="T2317" s="3" t="str">
        <f t="shared" si="176"/>
        <v>หนองม้าโพธิ์ศรีสุวรรณศรีสะเกษ</v>
      </c>
      <c r="U2317" s="3" t="s">
        <v>2626</v>
      </c>
      <c r="V2317" s="3" t="str">
        <f t="shared" si="177"/>
        <v/>
      </c>
      <c r="W2317" s="3" t="e">
        <f t="shared" si="178"/>
        <v>#NUM!</v>
      </c>
      <c r="X2317" s="3" t="str">
        <f t="shared" si="179"/>
        <v/>
      </c>
    </row>
    <row r="2318" spans="14:24" ht="14.5" customHeight="1">
      <c r="N2318">
        <v>2315</v>
      </c>
      <c r="O2318" s="4">
        <v>33120</v>
      </c>
      <c r="P2318" s="3" t="s">
        <v>3326</v>
      </c>
      <c r="Q2318" s="3" t="s">
        <v>1711</v>
      </c>
      <c r="R2318" s="3" t="s">
        <v>449</v>
      </c>
      <c r="S2318" s="3" t="s">
        <v>3324</v>
      </c>
      <c r="T2318" s="3" t="str">
        <f t="shared" si="176"/>
        <v>ผือใหญ่โพธิ์ศรีสุวรรณศรีสะเกษ</v>
      </c>
      <c r="U2318" s="3" t="s">
        <v>2626</v>
      </c>
      <c r="V2318" s="3" t="str">
        <f t="shared" si="177"/>
        <v/>
      </c>
      <c r="W2318" s="3" t="e">
        <f t="shared" si="178"/>
        <v>#NUM!</v>
      </c>
      <c r="X2318" s="3" t="str">
        <f t="shared" si="179"/>
        <v/>
      </c>
    </row>
    <row r="2319" spans="14:24" ht="14.5" customHeight="1">
      <c r="N2319">
        <v>2316</v>
      </c>
      <c r="O2319" s="4">
        <v>33120</v>
      </c>
      <c r="P2319" s="3" t="s">
        <v>3327</v>
      </c>
      <c r="Q2319" s="3" t="s">
        <v>1711</v>
      </c>
      <c r="R2319" s="3" t="s">
        <v>449</v>
      </c>
      <c r="S2319" s="3" t="s">
        <v>3324</v>
      </c>
      <c r="T2319" s="3" t="str">
        <f t="shared" si="176"/>
        <v>อีเซโพธิ์ศรีสุวรรณศรีสะเกษ</v>
      </c>
      <c r="U2319" s="3" t="s">
        <v>2626</v>
      </c>
      <c r="V2319" s="3" t="str">
        <f t="shared" si="177"/>
        <v/>
      </c>
      <c r="W2319" s="3" t="e">
        <f t="shared" si="178"/>
        <v>#NUM!</v>
      </c>
      <c r="X2319" s="3" t="str">
        <f t="shared" si="179"/>
        <v/>
      </c>
    </row>
    <row r="2320" spans="14:24" ht="14.5" customHeight="1">
      <c r="N2320">
        <v>2317</v>
      </c>
      <c r="O2320" s="4">
        <v>33160</v>
      </c>
      <c r="P2320" s="3" t="s">
        <v>3328</v>
      </c>
      <c r="Q2320" s="3" t="s">
        <v>1730</v>
      </c>
      <c r="R2320" s="3" t="s">
        <v>449</v>
      </c>
      <c r="S2320" s="3" t="s">
        <v>3329</v>
      </c>
      <c r="T2320" s="3" t="str">
        <f t="shared" si="176"/>
        <v>กุงศิลาลาดศรีสะเกษ</v>
      </c>
      <c r="U2320" s="3" t="s">
        <v>2626</v>
      </c>
      <c r="V2320" s="3" t="str">
        <f t="shared" si="177"/>
        <v/>
      </c>
      <c r="W2320" s="3" t="e">
        <f t="shared" si="178"/>
        <v>#NUM!</v>
      </c>
      <c r="X2320" s="3" t="str">
        <f t="shared" si="179"/>
        <v/>
      </c>
    </row>
    <row r="2321" spans="14:24" ht="14.5" customHeight="1">
      <c r="N2321">
        <v>2318</v>
      </c>
      <c r="O2321" s="4">
        <v>33160</v>
      </c>
      <c r="P2321" s="3" t="s">
        <v>3330</v>
      </c>
      <c r="Q2321" s="3" t="s">
        <v>1730</v>
      </c>
      <c r="R2321" s="3" t="s">
        <v>449</v>
      </c>
      <c r="S2321" s="3" t="s">
        <v>3329</v>
      </c>
      <c r="T2321" s="3" t="str">
        <f t="shared" si="176"/>
        <v>คลีกลิ้งศิลาลาดศรีสะเกษ</v>
      </c>
      <c r="U2321" s="3" t="s">
        <v>2626</v>
      </c>
      <c r="V2321" s="3" t="str">
        <f t="shared" si="177"/>
        <v/>
      </c>
      <c r="W2321" s="3" t="e">
        <f t="shared" si="178"/>
        <v>#NUM!</v>
      </c>
      <c r="X2321" s="3" t="str">
        <f t="shared" si="179"/>
        <v/>
      </c>
    </row>
    <row r="2322" spans="14:24" ht="14.5" customHeight="1">
      <c r="N2322">
        <v>2319</v>
      </c>
      <c r="O2322" s="4">
        <v>33160</v>
      </c>
      <c r="P2322" s="3" t="s">
        <v>3331</v>
      </c>
      <c r="Q2322" s="3" t="s">
        <v>1730</v>
      </c>
      <c r="R2322" s="3" t="s">
        <v>449</v>
      </c>
      <c r="S2322" s="3" t="s">
        <v>3329</v>
      </c>
      <c r="T2322" s="3" t="str">
        <f t="shared" si="176"/>
        <v>หนองบัวดงศิลาลาดศรีสะเกษ</v>
      </c>
      <c r="U2322" s="3" t="s">
        <v>2626</v>
      </c>
      <c r="V2322" s="3" t="str">
        <f t="shared" si="177"/>
        <v/>
      </c>
      <c r="W2322" s="3" t="e">
        <f t="shared" si="178"/>
        <v>#NUM!</v>
      </c>
      <c r="X2322" s="3" t="str">
        <f t="shared" si="179"/>
        <v/>
      </c>
    </row>
    <row r="2323" spans="14:24" ht="14.5" customHeight="1">
      <c r="N2323">
        <v>2320</v>
      </c>
      <c r="O2323" s="4">
        <v>33160</v>
      </c>
      <c r="P2323" s="3" t="s">
        <v>3332</v>
      </c>
      <c r="Q2323" s="3" t="s">
        <v>1730</v>
      </c>
      <c r="R2323" s="3" t="s">
        <v>449</v>
      </c>
      <c r="S2323" s="3" t="s">
        <v>3329</v>
      </c>
      <c r="T2323" s="3" t="str">
        <f t="shared" si="176"/>
        <v>โจดม่วงศิลาลาดศรีสะเกษ</v>
      </c>
      <c r="U2323" s="3" t="s">
        <v>2626</v>
      </c>
      <c r="V2323" s="3" t="str">
        <f t="shared" si="177"/>
        <v/>
      </c>
      <c r="W2323" s="3" t="e">
        <f t="shared" si="178"/>
        <v>#NUM!</v>
      </c>
      <c r="X2323" s="3" t="str">
        <f t="shared" si="179"/>
        <v/>
      </c>
    </row>
    <row r="2324" spans="14:24" ht="14.5" customHeight="1">
      <c r="N2324">
        <v>2321</v>
      </c>
      <c r="O2324" s="4">
        <v>34000</v>
      </c>
      <c r="P2324" s="3" t="s">
        <v>1895</v>
      </c>
      <c r="Q2324" s="3" t="s">
        <v>2135</v>
      </c>
      <c r="R2324" s="3" t="s">
        <v>513</v>
      </c>
      <c r="S2324" s="3" t="s">
        <v>3333</v>
      </c>
      <c r="T2324" s="3" t="str">
        <f t="shared" si="176"/>
        <v>ในเมืองเมืองอุบลราชธานีอุบลราชธานี</v>
      </c>
      <c r="U2324" s="3" t="s">
        <v>2626</v>
      </c>
      <c r="V2324" s="3" t="str">
        <f t="shared" si="177"/>
        <v/>
      </c>
      <c r="W2324" s="3" t="e">
        <f t="shared" si="178"/>
        <v>#NUM!</v>
      </c>
      <c r="X2324" s="3" t="str">
        <f t="shared" si="179"/>
        <v/>
      </c>
    </row>
    <row r="2325" spans="14:24" ht="14.5" customHeight="1">
      <c r="N2325">
        <v>2322</v>
      </c>
      <c r="O2325" s="4">
        <v>34000</v>
      </c>
      <c r="P2325" s="3" t="s">
        <v>3334</v>
      </c>
      <c r="Q2325" s="3" t="s">
        <v>2135</v>
      </c>
      <c r="R2325" s="3" t="s">
        <v>513</v>
      </c>
      <c r="S2325" s="3" t="s">
        <v>3333</v>
      </c>
      <c r="T2325" s="3" t="str">
        <f t="shared" si="176"/>
        <v>หัวเรือเมืองอุบลราชธานีอุบลราชธานี</v>
      </c>
      <c r="U2325" s="3" t="s">
        <v>2626</v>
      </c>
      <c r="V2325" s="3" t="str">
        <f t="shared" si="177"/>
        <v/>
      </c>
      <c r="W2325" s="3" t="e">
        <f t="shared" si="178"/>
        <v>#NUM!</v>
      </c>
      <c r="X2325" s="3" t="str">
        <f t="shared" si="179"/>
        <v/>
      </c>
    </row>
    <row r="2326" spans="14:24" ht="14.5" customHeight="1">
      <c r="N2326">
        <v>2323</v>
      </c>
      <c r="O2326" s="4">
        <v>34000</v>
      </c>
      <c r="P2326" s="3" t="s">
        <v>3335</v>
      </c>
      <c r="Q2326" s="3" t="s">
        <v>2135</v>
      </c>
      <c r="R2326" s="3" t="s">
        <v>513</v>
      </c>
      <c r="S2326" s="3" t="s">
        <v>3333</v>
      </c>
      <c r="T2326" s="3" t="str">
        <f t="shared" si="176"/>
        <v>หนองขอนเมืองอุบลราชธานีอุบลราชธานี</v>
      </c>
      <c r="U2326" s="3" t="s">
        <v>2626</v>
      </c>
      <c r="V2326" s="3" t="str">
        <f t="shared" si="177"/>
        <v/>
      </c>
      <c r="W2326" s="3" t="e">
        <f t="shared" si="178"/>
        <v>#NUM!</v>
      </c>
      <c r="X2326" s="3" t="str">
        <f t="shared" si="179"/>
        <v/>
      </c>
    </row>
    <row r="2327" spans="14:24" ht="14.5" customHeight="1">
      <c r="N2327">
        <v>2324</v>
      </c>
      <c r="O2327" s="4">
        <v>34000</v>
      </c>
      <c r="P2327" s="3" t="s">
        <v>3336</v>
      </c>
      <c r="Q2327" s="3" t="s">
        <v>2135</v>
      </c>
      <c r="R2327" s="3" t="s">
        <v>513</v>
      </c>
      <c r="S2327" s="3" t="s">
        <v>3333</v>
      </c>
      <c r="T2327" s="3" t="str">
        <f t="shared" si="176"/>
        <v>ปทุมเมืองอุบลราชธานีอุบลราชธานี</v>
      </c>
      <c r="U2327" s="3" t="s">
        <v>2626</v>
      </c>
      <c r="V2327" s="3" t="str">
        <f t="shared" si="177"/>
        <v/>
      </c>
      <c r="W2327" s="3" t="e">
        <f t="shared" si="178"/>
        <v>#NUM!</v>
      </c>
      <c r="X2327" s="3" t="str">
        <f t="shared" si="179"/>
        <v/>
      </c>
    </row>
    <row r="2328" spans="14:24" ht="14.5" customHeight="1">
      <c r="N2328">
        <v>2325</v>
      </c>
      <c r="O2328" s="4">
        <v>34000</v>
      </c>
      <c r="P2328" s="3" t="s">
        <v>3337</v>
      </c>
      <c r="Q2328" s="3" t="s">
        <v>2135</v>
      </c>
      <c r="R2328" s="3" t="s">
        <v>513</v>
      </c>
      <c r="S2328" s="3" t="s">
        <v>3333</v>
      </c>
      <c r="T2328" s="3" t="str">
        <f t="shared" si="176"/>
        <v>ขามใหญ่เมืองอุบลราชธานีอุบลราชธานี</v>
      </c>
      <c r="U2328" s="3" t="s">
        <v>2626</v>
      </c>
      <c r="V2328" s="3" t="str">
        <f t="shared" si="177"/>
        <v/>
      </c>
      <c r="W2328" s="3" t="e">
        <f t="shared" si="178"/>
        <v>#NUM!</v>
      </c>
      <c r="X2328" s="3" t="str">
        <f t="shared" si="179"/>
        <v/>
      </c>
    </row>
    <row r="2329" spans="14:24" ht="14.5" customHeight="1">
      <c r="N2329">
        <v>2326</v>
      </c>
      <c r="O2329" s="4">
        <v>34000</v>
      </c>
      <c r="P2329" s="3" t="s">
        <v>3338</v>
      </c>
      <c r="Q2329" s="3" t="s">
        <v>2135</v>
      </c>
      <c r="R2329" s="3" t="s">
        <v>513</v>
      </c>
      <c r="S2329" s="3" t="s">
        <v>3333</v>
      </c>
      <c r="T2329" s="3" t="str">
        <f t="shared" si="176"/>
        <v>แจระแมเมืองอุบลราชธานีอุบลราชธานี</v>
      </c>
      <c r="U2329" s="3" t="s">
        <v>2626</v>
      </c>
      <c r="V2329" s="3" t="str">
        <f t="shared" si="177"/>
        <v/>
      </c>
      <c r="W2329" s="3" t="e">
        <f t="shared" si="178"/>
        <v>#NUM!</v>
      </c>
      <c r="X2329" s="3" t="str">
        <f t="shared" si="179"/>
        <v/>
      </c>
    </row>
    <row r="2330" spans="14:24" ht="14.5" customHeight="1">
      <c r="N2330">
        <v>2327</v>
      </c>
      <c r="O2330" s="4">
        <v>34000</v>
      </c>
      <c r="P2330" s="3" t="s">
        <v>3339</v>
      </c>
      <c r="Q2330" s="3" t="s">
        <v>2135</v>
      </c>
      <c r="R2330" s="3" t="s">
        <v>513</v>
      </c>
      <c r="S2330" s="3" t="s">
        <v>3333</v>
      </c>
      <c r="T2330" s="3" t="str">
        <f t="shared" si="176"/>
        <v>หนองบ่อเมืองอุบลราชธานีอุบลราชธานี</v>
      </c>
      <c r="U2330" s="3" t="s">
        <v>2626</v>
      </c>
      <c r="V2330" s="3" t="str">
        <f t="shared" si="177"/>
        <v/>
      </c>
      <c r="W2330" s="3" t="e">
        <f t="shared" si="178"/>
        <v>#NUM!</v>
      </c>
      <c r="X2330" s="3" t="str">
        <f t="shared" si="179"/>
        <v/>
      </c>
    </row>
    <row r="2331" spans="14:24" ht="14.5" customHeight="1">
      <c r="N2331">
        <v>2328</v>
      </c>
      <c r="O2331" s="4">
        <v>34000</v>
      </c>
      <c r="P2331" s="3" t="s">
        <v>3340</v>
      </c>
      <c r="Q2331" s="3" t="s">
        <v>2135</v>
      </c>
      <c r="R2331" s="3" t="s">
        <v>513</v>
      </c>
      <c r="S2331" s="3" t="s">
        <v>3333</v>
      </c>
      <c r="T2331" s="3" t="str">
        <f t="shared" si="176"/>
        <v>ไร่น้อยเมืองอุบลราชธานีอุบลราชธานี</v>
      </c>
      <c r="U2331" s="3" t="s">
        <v>2626</v>
      </c>
      <c r="V2331" s="3" t="str">
        <f t="shared" si="177"/>
        <v/>
      </c>
      <c r="W2331" s="3" t="e">
        <f t="shared" si="178"/>
        <v>#NUM!</v>
      </c>
      <c r="X2331" s="3" t="str">
        <f t="shared" si="179"/>
        <v/>
      </c>
    </row>
    <row r="2332" spans="14:24" ht="14.5" customHeight="1">
      <c r="N2332">
        <v>2329</v>
      </c>
      <c r="O2332" s="4">
        <v>34000</v>
      </c>
      <c r="P2332" s="3" t="s">
        <v>3341</v>
      </c>
      <c r="Q2332" s="3" t="s">
        <v>2135</v>
      </c>
      <c r="R2332" s="3" t="s">
        <v>513</v>
      </c>
      <c r="S2332" s="3" t="s">
        <v>3333</v>
      </c>
      <c r="T2332" s="3" t="str">
        <f t="shared" si="176"/>
        <v>กระโสบเมืองอุบลราชธานีอุบลราชธานี</v>
      </c>
      <c r="U2332" s="3" t="s">
        <v>2626</v>
      </c>
      <c r="V2332" s="3" t="str">
        <f t="shared" si="177"/>
        <v/>
      </c>
      <c r="W2332" s="3" t="e">
        <f t="shared" si="178"/>
        <v>#NUM!</v>
      </c>
      <c r="X2332" s="3" t="str">
        <f t="shared" si="179"/>
        <v/>
      </c>
    </row>
    <row r="2333" spans="14:24" ht="14.5" customHeight="1">
      <c r="N2333">
        <v>2330</v>
      </c>
      <c r="O2333" s="4">
        <v>34000</v>
      </c>
      <c r="P2333" s="3" t="s">
        <v>3342</v>
      </c>
      <c r="Q2333" s="3" t="s">
        <v>2135</v>
      </c>
      <c r="R2333" s="3" t="s">
        <v>513</v>
      </c>
      <c r="S2333" s="3" t="s">
        <v>3333</v>
      </c>
      <c r="T2333" s="3" t="str">
        <f t="shared" si="176"/>
        <v>กุดลาดเมืองอุบลราชธานีอุบลราชธานี</v>
      </c>
      <c r="U2333" s="3" t="s">
        <v>2626</v>
      </c>
      <c r="V2333" s="3" t="str">
        <f t="shared" si="177"/>
        <v/>
      </c>
      <c r="W2333" s="3" t="e">
        <f t="shared" si="178"/>
        <v>#NUM!</v>
      </c>
      <c r="X2333" s="3" t="str">
        <f t="shared" si="179"/>
        <v/>
      </c>
    </row>
    <row r="2334" spans="14:24" ht="14.5" customHeight="1">
      <c r="N2334">
        <v>2331</v>
      </c>
      <c r="O2334" s="4">
        <v>34000</v>
      </c>
      <c r="P2334" s="3" t="s">
        <v>3343</v>
      </c>
      <c r="Q2334" s="3" t="s">
        <v>2135</v>
      </c>
      <c r="R2334" s="3" t="s">
        <v>513</v>
      </c>
      <c r="S2334" s="3" t="s">
        <v>3333</v>
      </c>
      <c r="T2334" s="3" t="str">
        <f t="shared" si="176"/>
        <v>ขี้เหล็กเมืองอุบลราชธานีอุบลราชธานี</v>
      </c>
      <c r="U2334" s="3" t="s">
        <v>2626</v>
      </c>
      <c r="V2334" s="3" t="str">
        <f t="shared" si="177"/>
        <v/>
      </c>
      <c r="W2334" s="3" t="e">
        <f t="shared" si="178"/>
        <v>#NUM!</v>
      </c>
      <c r="X2334" s="3" t="str">
        <f t="shared" si="179"/>
        <v/>
      </c>
    </row>
    <row r="2335" spans="14:24" ht="14.5" customHeight="1">
      <c r="N2335">
        <v>2332</v>
      </c>
      <c r="O2335" s="4">
        <v>34000</v>
      </c>
      <c r="P2335" s="3" t="s">
        <v>3270</v>
      </c>
      <c r="Q2335" s="3" t="s">
        <v>2135</v>
      </c>
      <c r="R2335" s="3" t="s">
        <v>513</v>
      </c>
      <c r="S2335" s="3" t="s">
        <v>3333</v>
      </c>
      <c r="T2335" s="3" t="str">
        <f t="shared" si="176"/>
        <v>ปะอาวเมืองอุบลราชธานีอุบลราชธานี</v>
      </c>
      <c r="U2335" s="3" t="s">
        <v>2626</v>
      </c>
      <c r="V2335" s="3" t="str">
        <f t="shared" si="177"/>
        <v/>
      </c>
      <c r="W2335" s="3" t="e">
        <f t="shared" si="178"/>
        <v>#NUM!</v>
      </c>
      <c r="X2335" s="3" t="str">
        <f t="shared" si="179"/>
        <v/>
      </c>
    </row>
    <row r="2336" spans="14:24" ht="14.5" customHeight="1">
      <c r="N2336">
        <v>2333</v>
      </c>
      <c r="O2336" s="4">
        <v>34250</v>
      </c>
      <c r="P2336" s="3" t="s">
        <v>3344</v>
      </c>
      <c r="Q2336" s="3" t="s">
        <v>2139</v>
      </c>
      <c r="R2336" s="3" t="s">
        <v>513</v>
      </c>
      <c r="S2336" s="3" t="s">
        <v>3345</v>
      </c>
      <c r="T2336" s="3" t="str">
        <f t="shared" si="176"/>
        <v>นาคำศรีเมืองใหม่อุบลราชธานี</v>
      </c>
      <c r="U2336" s="3" t="s">
        <v>2626</v>
      </c>
      <c r="V2336" s="3" t="str">
        <f t="shared" si="177"/>
        <v/>
      </c>
      <c r="W2336" s="3" t="e">
        <f t="shared" si="178"/>
        <v>#NUM!</v>
      </c>
      <c r="X2336" s="3" t="str">
        <f t="shared" si="179"/>
        <v/>
      </c>
    </row>
    <row r="2337" spans="14:24" ht="14.5" customHeight="1">
      <c r="N2337">
        <v>2334</v>
      </c>
      <c r="O2337" s="4">
        <v>34250</v>
      </c>
      <c r="P2337" s="3" t="s">
        <v>3346</v>
      </c>
      <c r="Q2337" s="3" t="s">
        <v>2139</v>
      </c>
      <c r="R2337" s="3" t="s">
        <v>513</v>
      </c>
      <c r="S2337" s="3" t="s">
        <v>3345</v>
      </c>
      <c r="T2337" s="3" t="str">
        <f t="shared" si="176"/>
        <v>แก้งกอกศรีเมืองใหม่อุบลราชธานี</v>
      </c>
      <c r="U2337" s="3" t="s">
        <v>2626</v>
      </c>
      <c r="V2337" s="3" t="str">
        <f t="shared" si="177"/>
        <v/>
      </c>
      <c r="W2337" s="3" t="e">
        <f t="shared" si="178"/>
        <v>#NUM!</v>
      </c>
      <c r="X2337" s="3" t="str">
        <f t="shared" si="179"/>
        <v/>
      </c>
    </row>
    <row r="2338" spans="14:24" ht="14.5" customHeight="1">
      <c r="N2338">
        <v>2335</v>
      </c>
      <c r="O2338" s="4">
        <v>34250</v>
      </c>
      <c r="P2338" s="3" t="s">
        <v>3347</v>
      </c>
      <c r="Q2338" s="3" t="s">
        <v>2139</v>
      </c>
      <c r="R2338" s="3" t="s">
        <v>513</v>
      </c>
      <c r="S2338" s="3" t="s">
        <v>3345</v>
      </c>
      <c r="T2338" s="3" t="str">
        <f t="shared" si="176"/>
        <v>เอือดใหญ่ศรีเมืองใหม่อุบลราชธานี</v>
      </c>
      <c r="U2338" s="3" t="s">
        <v>2626</v>
      </c>
      <c r="V2338" s="3" t="str">
        <f t="shared" si="177"/>
        <v/>
      </c>
      <c r="W2338" s="3" t="e">
        <f t="shared" si="178"/>
        <v>#NUM!</v>
      </c>
      <c r="X2338" s="3" t="str">
        <f t="shared" si="179"/>
        <v/>
      </c>
    </row>
    <row r="2339" spans="14:24" ht="14.5" customHeight="1">
      <c r="N2339">
        <v>2336</v>
      </c>
      <c r="O2339" s="4">
        <v>34250</v>
      </c>
      <c r="P2339" s="3" t="s">
        <v>3348</v>
      </c>
      <c r="Q2339" s="3" t="s">
        <v>2139</v>
      </c>
      <c r="R2339" s="3" t="s">
        <v>513</v>
      </c>
      <c r="S2339" s="3" t="s">
        <v>3345</v>
      </c>
      <c r="T2339" s="3" t="str">
        <f t="shared" si="176"/>
        <v>วารินศรีเมืองใหม่อุบลราชธานี</v>
      </c>
      <c r="U2339" s="3" t="s">
        <v>2626</v>
      </c>
      <c r="V2339" s="3" t="str">
        <f t="shared" si="177"/>
        <v/>
      </c>
      <c r="W2339" s="3" t="e">
        <f t="shared" si="178"/>
        <v>#NUM!</v>
      </c>
      <c r="X2339" s="3" t="str">
        <f t="shared" si="179"/>
        <v/>
      </c>
    </row>
    <row r="2340" spans="14:24" ht="14.5" customHeight="1">
      <c r="N2340">
        <v>2337</v>
      </c>
      <c r="O2340" s="4">
        <v>34250</v>
      </c>
      <c r="P2340" s="3" t="s">
        <v>3349</v>
      </c>
      <c r="Q2340" s="3" t="s">
        <v>2139</v>
      </c>
      <c r="R2340" s="3" t="s">
        <v>513</v>
      </c>
      <c r="S2340" s="3" t="s">
        <v>3345</v>
      </c>
      <c r="T2340" s="3" t="str">
        <f t="shared" si="176"/>
        <v>ลาดควายศรีเมืองใหม่อุบลราชธานี</v>
      </c>
      <c r="U2340" s="3" t="s">
        <v>2626</v>
      </c>
      <c r="V2340" s="3" t="str">
        <f t="shared" si="177"/>
        <v/>
      </c>
      <c r="W2340" s="3" t="e">
        <f t="shared" si="178"/>
        <v>#NUM!</v>
      </c>
      <c r="X2340" s="3" t="str">
        <f t="shared" si="179"/>
        <v/>
      </c>
    </row>
    <row r="2341" spans="14:24" ht="14.5" customHeight="1">
      <c r="N2341">
        <v>2338</v>
      </c>
      <c r="O2341" s="4">
        <v>34250</v>
      </c>
      <c r="P2341" s="3" t="s">
        <v>3350</v>
      </c>
      <c r="Q2341" s="3" t="s">
        <v>2139</v>
      </c>
      <c r="R2341" s="3" t="s">
        <v>513</v>
      </c>
      <c r="S2341" s="3" t="s">
        <v>3345</v>
      </c>
      <c r="T2341" s="3" t="str">
        <f t="shared" si="176"/>
        <v>สงยางศรีเมืองใหม่อุบลราชธานี</v>
      </c>
      <c r="U2341" s="3" t="s">
        <v>2626</v>
      </c>
      <c r="V2341" s="3" t="str">
        <f t="shared" si="177"/>
        <v/>
      </c>
      <c r="W2341" s="3" t="e">
        <f t="shared" si="178"/>
        <v>#NUM!</v>
      </c>
      <c r="X2341" s="3" t="str">
        <f t="shared" si="179"/>
        <v/>
      </c>
    </row>
    <row r="2342" spans="14:24" ht="14.5" customHeight="1">
      <c r="N2342">
        <v>2339</v>
      </c>
      <c r="O2342" s="4">
        <v>34250</v>
      </c>
      <c r="P2342" s="3" t="s">
        <v>3351</v>
      </c>
      <c r="Q2342" s="3" t="s">
        <v>2139</v>
      </c>
      <c r="R2342" s="3" t="s">
        <v>513</v>
      </c>
      <c r="S2342" s="3" t="s">
        <v>3345</v>
      </c>
      <c r="T2342" s="3" t="str">
        <f t="shared" si="176"/>
        <v>ตะบ่ายศรีเมืองใหม่อุบลราชธานี</v>
      </c>
      <c r="U2342" s="3" t="s">
        <v>2626</v>
      </c>
      <c r="V2342" s="3" t="str">
        <f t="shared" si="177"/>
        <v/>
      </c>
      <c r="W2342" s="3" t="e">
        <f t="shared" si="178"/>
        <v>#NUM!</v>
      </c>
      <c r="X2342" s="3" t="str">
        <f t="shared" si="179"/>
        <v/>
      </c>
    </row>
    <row r="2343" spans="14:24" ht="14.5" customHeight="1">
      <c r="N2343">
        <v>2340</v>
      </c>
      <c r="O2343" s="4">
        <v>34250</v>
      </c>
      <c r="P2343" s="3" t="s">
        <v>3352</v>
      </c>
      <c r="Q2343" s="3" t="s">
        <v>2139</v>
      </c>
      <c r="R2343" s="3" t="s">
        <v>513</v>
      </c>
      <c r="S2343" s="3" t="s">
        <v>3345</v>
      </c>
      <c r="T2343" s="3" t="str">
        <f t="shared" si="176"/>
        <v>คำไหลศรีเมืองใหม่อุบลราชธานี</v>
      </c>
      <c r="U2343" s="3" t="s">
        <v>2626</v>
      </c>
      <c r="V2343" s="3" t="str">
        <f t="shared" si="177"/>
        <v/>
      </c>
      <c r="W2343" s="3" t="e">
        <f t="shared" si="178"/>
        <v>#NUM!</v>
      </c>
      <c r="X2343" s="3" t="str">
        <f t="shared" si="179"/>
        <v/>
      </c>
    </row>
    <row r="2344" spans="14:24" ht="14.5" customHeight="1">
      <c r="N2344">
        <v>2341</v>
      </c>
      <c r="O2344" s="4">
        <v>34250</v>
      </c>
      <c r="P2344" s="3" t="s">
        <v>3353</v>
      </c>
      <c r="Q2344" s="3" t="s">
        <v>2139</v>
      </c>
      <c r="R2344" s="3" t="s">
        <v>513</v>
      </c>
      <c r="S2344" s="3" t="s">
        <v>3345</v>
      </c>
      <c r="T2344" s="3" t="str">
        <f t="shared" si="176"/>
        <v>หนามแท่งศรีเมืองใหม่อุบลราชธานี</v>
      </c>
      <c r="U2344" s="3" t="s">
        <v>2626</v>
      </c>
      <c r="V2344" s="3" t="str">
        <f t="shared" si="177"/>
        <v/>
      </c>
      <c r="W2344" s="3" t="e">
        <f t="shared" si="178"/>
        <v>#NUM!</v>
      </c>
      <c r="X2344" s="3" t="str">
        <f t="shared" si="179"/>
        <v/>
      </c>
    </row>
    <row r="2345" spans="14:24" ht="14.5" customHeight="1">
      <c r="N2345">
        <v>2342</v>
      </c>
      <c r="O2345" s="4">
        <v>34250</v>
      </c>
      <c r="P2345" s="3" t="s">
        <v>3354</v>
      </c>
      <c r="Q2345" s="3" t="s">
        <v>2139</v>
      </c>
      <c r="R2345" s="3" t="s">
        <v>513</v>
      </c>
      <c r="S2345" s="3" t="s">
        <v>3345</v>
      </c>
      <c r="T2345" s="3" t="str">
        <f t="shared" si="176"/>
        <v>นาเลินศรีเมืองใหม่อุบลราชธานี</v>
      </c>
      <c r="U2345" s="3" t="s">
        <v>2626</v>
      </c>
      <c r="V2345" s="3" t="str">
        <f t="shared" si="177"/>
        <v/>
      </c>
      <c r="W2345" s="3" t="e">
        <f t="shared" si="178"/>
        <v>#NUM!</v>
      </c>
      <c r="X2345" s="3" t="str">
        <f t="shared" si="179"/>
        <v/>
      </c>
    </row>
    <row r="2346" spans="14:24" ht="14.5" customHeight="1">
      <c r="N2346">
        <v>2343</v>
      </c>
      <c r="O2346" s="4">
        <v>34250</v>
      </c>
      <c r="P2346" s="3" t="s">
        <v>2668</v>
      </c>
      <c r="Q2346" s="3" t="s">
        <v>2139</v>
      </c>
      <c r="R2346" s="3" t="s">
        <v>513</v>
      </c>
      <c r="S2346" s="3" t="s">
        <v>3345</v>
      </c>
      <c r="T2346" s="3" t="str">
        <f t="shared" si="176"/>
        <v>ดอนใหญ่ศรีเมืองใหม่อุบลราชธานี</v>
      </c>
      <c r="U2346" s="3" t="s">
        <v>2626</v>
      </c>
      <c r="V2346" s="3" t="str">
        <f t="shared" si="177"/>
        <v/>
      </c>
      <c r="W2346" s="3" t="e">
        <f t="shared" si="178"/>
        <v>#NUM!</v>
      </c>
      <c r="X2346" s="3" t="str">
        <f t="shared" si="179"/>
        <v/>
      </c>
    </row>
    <row r="2347" spans="14:24" ht="14.5" customHeight="1">
      <c r="N2347">
        <v>2344</v>
      </c>
      <c r="O2347" s="4">
        <v>34220</v>
      </c>
      <c r="P2347" s="3" t="s">
        <v>2108</v>
      </c>
      <c r="Q2347" s="3" t="s">
        <v>2108</v>
      </c>
      <c r="R2347" s="3" t="s">
        <v>513</v>
      </c>
      <c r="S2347" s="3" t="s">
        <v>3355</v>
      </c>
      <c r="T2347" s="3" t="str">
        <f t="shared" si="176"/>
        <v>โขงเจียมโขงเจียมอุบลราชธานี</v>
      </c>
      <c r="U2347" s="3" t="s">
        <v>2626</v>
      </c>
      <c r="V2347" s="3" t="str">
        <f t="shared" si="177"/>
        <v/>
      </c>
      <c r="W2347" s="3" t="e">
        <f t="shared" si="178"/>
        <v>#NUM!</v>
      </c>
      <c r="X2347" s="3" t="str">
        <f t="shared" si="179"/>
        <v/>
      </c>
    </row>
    <row r="2348" spans="14:24" ht="14.5" customHeight="1">
      <c r="N2348">
        <v>2345</v>
      </c>
      <c r="O2348" s="4">
        <v>34220</v>
      </c>
      <c r="P2348" s="3" t="s">
        <v>2287</v>
      </c>
      <c r="Q2348" s="3" t="s">
        <v>2108</v>
      </c>
      <c r="R2348" s="3" t="s">
        <v>513</v>
      </c>
      <c r="S2348" s="3" t="s">
        <v>3355</v>
      </c>
      <c r="T2348" s="3" t="str">
        <f t="shared" si="176"/>
        <v>ห้วยยางโขงเจียมอุบลราชธานี</v>
      </c>
      <c r="U2348" s="3" t="s">
        <v>2626</v>
      </c>
      <c r="V2348" s="3" t="str">
        <f t="shared" si="177"/>
        <v/>
      </c>
      <c r="W2348" s="3" t="e">
        <f t="shared" si="178"/>
        <v>#NUM!</v>
      </c>
      <c r="X2348" s="3" t="str">
        <f t="shared" si="179"/>
        <v/>
      </c>
    </row>
    <row r="2349" spans="14:24" ht="14.5" customHeight="1">
      <c r="N2349">
        <v>2346</v>
      </c>
      <c r="O2349" s="4">
        <v>34220</v>
      </c>
      <c r="P2349" s="3" t="s">
        <v>3356</v>
      </c>
      <c r="Q2349" s="3" t="s">
        <v>2108</v>
      </c>
      <c r="R2349" s="3" t="s">
        <v>513</v>
      </c>
      <c r="S2349" s="3" t="s">
        <v>3355</v>
      </c>
      <c r="T2349" s="3" t="str">
        <f t="shared" si="176"/>
        <v>นาโพธิ์กลางโขงเจียมอุบลราชธานี</v>
      </c>
      <c r="U2349" s="3" t="s">
        <v>2626</v>
      </c>
      <c r="V2349" s="3" t="str">
        <f t="shared" si="177"/>
        <v/>
      </c>
      <c r="W2349" s="3" t="e">
        <f t="shared" si="178"/>
        <v>#NUM!</v>
      </c>
      <c r="X2349" s="3" t="str">
        <f t="shared" si="179"/>
        <v/>
      </c>
    </row>
    <row r="2350" spans="14:24" ht="14.5" customHeight="1">
      <c r="N2350">
        <v>2347</v>
      </c>
      <c r="O2350" s="4">
        <v>34220</v>
      </c>
      <c r="P2350" s="3" t="s">
        <v>3357</v>
      </c>
      <c r="Q2350" s="3" t="s">
        <v>2108</v>
      </c>
      <c r="R2350" s="3" t="s">
        <v>513</v>
      </c>
      <c r="S2350" s="3" t="s">
        <v>3355</v>
      </c>
      <c r="T2350" s="3" t="str">
        <f t="shared" si="176"/>
        <v>หนองแสงใหญ่โขงเจียมอุบลราชธานี</v>
      </c>
      <c r="U2350" s="3" t="s">
        <v>2626</v>
      </c>
      <c r="V2350" s="3" t="str">
        <f t="shared" si="177"/>
        <v/>
      </c>
      <c r="W2350" s="3" t="e">
        <f t="shared" si="178"/>
        <v>#NUM!</v>
      </c>
      <c r="X2350" s="3" t="str">
        <f t="shared" si="179"/>
        <v/>
      </c>
    </row>
    <row r="2351" spans="14:24" ht="14.5" customHeight="1">
      <c r="N2351">
        <v>2348</v>
      </c>
      <c r="O2351" s="4">
        <v>34220</v>
      </c>
      <c r="P2351" s="3" t="s">
        <v>1538</v>
      </c>
      <c r="Q2351" s="3" t="s">
        <v>2108</v>
      </c>
      <c r="R2351" s="3" t="s">
        <v>513</v>
      </c>
      <c r="S2351" s="3" t="s">
        <v>3355</v>
      </c>
      <c r="T2351" s="3" t="str">
        <f t="shared" si="176"/>
        <v>ห้วยไผ่โขงเจียมอุบลราชธานี</v>
      </c>
      <c r="U2351" s="3" t="s">
        <v>2626</v>
      </c>
      <c r="V2351" s="3" t="str">
        <f t="shared" si="177"/>
        <v/>
      </c>
      <c r="W2351" s="3" t="e">
        <f t="shared" si="178"/>
        <v>#NUM!</v>
      </c>
      <c r="X2351" s="3" t="str">
        <f t="shared" si="179"/>
        <v/>
      </c>
    </row>
    <row r="2352" spans="14:24" ht="14.5" customHeight="1">
      <c r="N2352">
        <v>2349</v>
      </c>
      <c r="O2352" s="4">
        <v>34150</v>
      </c>
      <c r="P2352" s="3" t="s">
        <v>2106</v>
      </c>
      <c r="Q2352" s="3" t="s">
        <v>2106</v>
      </c>
      <c r="R2352" s="3" t="s">
        <v>513</v>
      </c>
      <c r="S2352" s="3" t="s">
        <v>3358</v>
      </c>
      <c r="T2352" s="3" t="str">
        <f t="shared" si="176"/>
        <v>เขื่องในเขื่องในอุบลราชธานี</v>
      </c>
      <c r="U2352" s="3" t="s">
        <v>2626</v>
      </c>
      <c r="V2352" s="3" t="str">
        <f t="shared" si="177"/>
        <v/>
      </c>
      <c r="W2352" s="3" t="e">
        <f t="shared" si="178"/>
        <v>#NUM!</v>
      </c>
      <c r="X2352" s="3" t="str">
        <f t="shared" si="179"/>
        <v/>
      </c>
    </row>
    <row r="2353" spans="14:24" ht="14.5" customHeight="1">
      <c r="N2353">
        <v>2350</v>
      </c>
      <c r="O2353" s="4">
        <v>34150</v>
      </c>
      <c r="P2353" s="3" t="s">
        <v>3359</v>
      </c>
      <c r="Q2353" s="3" t="s">
        <v>2106</v>
      </c>
      <c r="R2353" s="3" t="s">
        <v>513</v>
      </c>
      <c r="S2353" s="3" t="s">
        <v>3358</v>
      </c>
      <c r="T2353" s="3" t="str">
        <f t="shared" si="176"/>
        <v>สร้างถ่อเขื่องในอุบลราชธานี</v>
      </c>
      <c r="U2353" s="3" t="s">
        <v>2626</v>
      </c>
      <c r="V2353" s="3" t="str">
        <f t="shared" si="177"/>
        <v/>
      </c>
      <c r="W2353" s="3" t="e">
        <f t="shared" si="178"/>
        <v>#NUM!</v>
      </c>
      <c r="X2353" s="3" t="str">
        <f t="shared" si="179"/>
        <v/>
      </c>
    </row>
    <row r="2354" spans="14:24" ht="14.5" customHeight="1">
      <c r="N2354">
        <v>2351</v>
      </c>
      <c r="O2354" s="4">
        <v>34150</v>
      </c>
      <c r="P2354" s="3" t="s">
        <v>3360</v>
      </c>
      <c r="Q2354" s="3" t="s">
        <v>2106</v>
      </c>
      <c r="R2354" s="3" t="s">
        <v>513</v>
      </c>
      <c r="S2354" s="3" t="s">
        <v>3358</v>
      </c>
      <c r="T2354" s="3" t="str">
        <f t="shared" si="176"/>
        <v>ค้อทองเขื่องในอุบลราชธานี</v>
      </c>
      <c r="U2354" s="3" t="s">
        <v>2626</v>
      </c>
      <c r="V2354" s="3" t="str">
        <f t="shared" si="177"/>
        <v/>
      </c>
      <c r="W2354" s="3" t="e">
        <f t="shared" si="178"/>
        <v>#NUM!</v>
      </c>
      <c r="X2354" s="3" t="str">
        <f t="shared" si="179"/>
        <v/>
      </c>
    </row>
    <row r="2355" spans="14:24" ht="14.5" customHeight="1">
      <c r="N2355">
        <v>2352</v>
      </c>
      <c r="O2355" s="4">
        <v>34150</v>
      </c>
      <c r="P2355" s="3" t="s">
        <v>3361</v>
      </c>
      <c r="Q2355" s="3" t="s">
        <v>2106</v>
      </c>
      <c r="R2355" s="3" t="s">
        <v>513</v>
      </c>
      <c r="S2355" s="3" t="s">
        <v>3358</v>
      </c>
      <c r="T2355" s="3" t="str">
        <f t="shared" si="176"/>
        <v>ก่อเอ้เขื่องในอุบลราชธานี</v>
      </c>
      <c r="U2355" s="3" t="s">
        <v>2626</v>
      </c>
      <c r="V2355" s="3" t="str">
        <f t="shared" si="177"/>
        <v/>
      </c>
      <c r="W2355" s="3" t="e">
        <f t="shared" si="178"/>
        <v>#NUM!</v>
      </c>
      <c r="X2355" s="3" t="str">
        <f t="shared" si="179"/>
        <v/>
      </c>
    </row>
    <row r="2356" spans="14:24" ht="14.5" customHeight="1">
      <c r="N2356">
        <v>2353</v>
      </c>
      <c r="O2356" s="4">
        <v>34150</v>
      </c>
      <c r="P2356" s="3" t="s">
        <v>3362</v>
      </c>
      <c r="Q2356" s="3" t="s">
        <v>2106</v>
      </c>
      <c r="R2356" s="3" t="s">
        <v>513</v>
      </c>
      <c r="S2356" s="3" t="s">
        <v>3358</v>
      </c>
      <c r="T2356" s="3" t="str">
        <f t="shared" si="176"/>
        <v>หัวดอนเขื่องในอุบลราชธานี</v>
      </c>
      <c r="U2356" s="3" t="s">
        <v>2626</v>
      </c>
      <c r="V2356" s="3" t="str">
        <f t="shared" si="177"/>
        <v/>
      </c>
      <c r="W2356" s="3" t="e">
        <f t="shared" si="178"/>
        <v>#NUM!</v>
      </c>
      <c r="X2356" s="3" t="str">
        <f t="shared" si="179"/>
        <v/>
      </c>
    </row>
    <row r="2357" spans="14:24" ht="14.5" customHeight="1">
      <c r="N2357">
        <v>2354</v>
      </c>
      <c r="O2357" s="4">
        <v>34150</v>
      </c>
      <c r="P2357" s="3" t="s">
        <v>3363</v>
      </c>
      <c r="Q2357" s="3" t="s">
        <v>2106</v>
      </c>
      <c r="R2357" s="3" t="s">
        <v>513</v>
      </c>
      <c r="S2357" s="3" t="s">
        <v>3358</v>
      </c>
      <c r="T2357" s="3" t="str">
        <f t="shared" si="176"/>
        <v>ชีทวนเขื่องในอุบลราชธานี</v>
      </c>
      <c r="U2357" s="3" t="s">
        <v>2626</v>
      </c>
      <c r="V2357" s="3" t="str">
        <f t="shared" si="177"/>
        <v/>
      </c>
      <c r="W2357" s="3" t="e">
        <f t="shared" si="178"/>
        <v>#NUM!</v>
      </c>
      <c r="X2357" s="3" t="str">
        <f t="shared" si="179"/>
        <v/>
      </c>
    </row>
    <row r="2358" spans="14:24" ht="14.5" customHeight="1">
      <c r="N2358">
        <v>2355</v>
      </c>
      <c r="O2358" s="4">
        <v>34150</v>
      </c>
      <c r="P2358" s="3" t="s">
        <v>3364</v>
      </c>
      <c r="Q2358" s="3" t="s">
        <v>2106</v>
      </c>
      <c r="R2358" s="3" t="s">
        <v>513</v>
      </c>
      <c r="S2358" s="3" t="s">
        <v>3358</v>
      </c>
      <c r="T2358" s="3" t="str">
        <f t="shared" si="176"/>
        <v>ท่าไหเขื่องในอุบลราชธานี</v>
      </c>
      <c r="U2358" s="3" t="s">
        <v>2626</v>
      </c>
      <c r="V2358" s="3" t="str">
        <f t="shared" si="177"/>
        <v/>
      </c>
      <c r="W2358" s="3" t="e">
        <f t="shared" si="178"/>
        <v>#NUM!</v>
      </c>
      <c r="X2358" s="3" t="str">
        <f t="shared" si="179"/>
        <v/>
      </c>
    </row>
    <row r="2359" spans="14:24" ht="14.5" customHeight="1">
      <c r="N2359">
        <v>2356</v>
      </c>
      <c r="O2359" s="4">
        <v>34150</v>
      </c>
      <c r="P2359" s="3" t="s">
        <v>3365</v>
      </c>
      <c r="Q2359" s="3" t="s">
        <v>2106</v>
      </c>
      <c r="R2359" s="3" t="s">
        <v>513</v>
      </c>
      <c r="S2359" s="3" t="s">
        <v>3358</v>
      </c>
      <c r="T2359" s="3" t="str">
        <f t="shared" si="176"/>
        <v>นาคำใหญ่เขื่องในอุบลราชธานี</v>
      </c>
      <c r="U2359" s="3" t="s">
        <v>2626</v>
      </c>
      <c r="V2359" s="3" t="str">
        <f t="shared" si="177"/>
        <v/>
      </c>
      <c r="W2359" s="3" t="e">
        <f t="shared" si="178"/>
        <v>#NUM!</v>
      </c>
      <c r="X2359" s="3" t="str">
        <f t="shared" si="179"/>
        <v/>
      </c>
    </row>
    <row r="2360" spans="14:24" ht="14.5" customHeight="1">
      <c r="N2360">
        <v>2357</v>
      </c>
      <c r="O2360" s="4">
        <v>34150</v>
      </c>
      <c r="P2360" s="3" t="s">
        <v>3366</v>
      </c>
      <c r="Q2360" s="3" t="s">
        <v>2106</v>
      </c>
      <c r="R2360" s="3" t="s">
        <v>513</v>
      </c>
      <c r="S2360" s="3" t="s">
        <v>3358</v>
      </c>
      <c r="T2360" s="3" t="str">
        <f t="shared" si="176"/>
        <v>แดงหม้อเขื่องในอุบลราชธานี</v>
      </c>
      <c r="U2360" s="3" t="s">
        <v>2626</v>
      </c>
      <c r="V2360" s="3" t="str">
        <f t="shared" si="177"/>
        <v/>
      </c>
      <c r="W2360" s="3" t="e">
        <f t="shared" si="178"/>
        <v>#NUM!</v>
      </c>
      <c r="X2360" s="3" t="str">
        <f t="shared" si="179"/>
        <v/>
      </c>
    </row>
    <row r="2361" spans="14:24" ht="14.5" customHeight="1">
      <c r="N2361">
        <v>2358</v>
      </c>
      <c r="O2361" s="4">
        <v>34150</v>
      </c>
      <c r="P2361" s="3" t="s">
        <v>3367</v>
      </c>
      <c r="Q2361" s="3" t="s">
        <v>2106</v>
      </c>
      <c r="R2361" s="3" t="s">
        <v>513</v>
      </c>
      <c r="S2361" s="3" t="s">
        <v>3358</v>
      </c>
      <c r="T2361" s="3" t="str">
        <f t="shared" si="176"/>
        <v>ธาตุน้อยเขื่องในอุบลราชธานี</v>
      </c>
      <c r="U2361" s="3" t="s">
        <v>2626</v>
      </c>
      <c r="V2361" s="3" t="str">
        <f t="shared" si="177"/>
        <v/>
      </c>
      <c r="W2361" s="3" t="e">
        <f t="shared" si="178"/>
        <v>#NUM!</v>
      </c>
      <c r="X2361" s="3" t="str">
        <f t="shared" si="179"/>
        <v/>
      </c>
    </row>
    <row r="2362" spans="14:24" ht="14.5" customHeight="1">
      <c r="N2362">
        <v>2359</v>
      </c>
      <c r="O2362" s="4">
        <v>34320</v>
      </c>
      <c r="P2362" s="3" t="s">
        <v>3368</v>
      </c>
      <c r="Q2362" s="3" t="s">
        <v>2106</v>
      </c>
      <c r="R2362" s="3" t="s">
        <v>513</v>
      </c>
      <c r="S2362" s="3" t="s">
        <v>3358</v>
      </c>
      <c r="T2362" s="3" t="str">
        <f t="shared" si="176"/>
        <v>บ้านไทยเขื่องในอุบลราชธานี</v>
      </c>
      <c r="U2362" s="3" t="s">
        <v>2626</v>
      </c>
      <c r="V2362" s="3" t="str">
        <f t="shared" si="177"/>
        <v/>
      </c>
      <c r="W2362" s="3" t="e">
        <f t="shared" si="178"/>
        <v>#NUM!</v>
      </c>
      <c r="X2362" s="3" t="str">
        <f t="shared" si="179"/>
        <v/>
      </c>
    </row>
    <row r="2363" spans="14:24" ht="14.5" customHeight="1">
      <c r="N2363">
        <v>2360</v>
      </c>
      <c r="O2363" s="4">
        <v>34320</v>
      </c>
      <c r="P2363" s="3" t="s">
        <v>3369</v>
      </c>
      <c r="Q2363" s="3" t="s">
        <v>2106</v>
      </c>
      <c r="R2363" s="3" t="s">
        <v>513</v>
      </c>
      <c r="S2363" s="3" t="s">
        <v>3358</v>
      </c>
      <c r="T2363" s="3" t="str">
        <f t="shared" si="176"/>
        <v>บ้านกอกเขื่องในอุบลราชธานี</v>
      </c>
      <c r="U2363" s="3" t="s">
        <v>2626</v>
      </c>
      <c r="V2363" s="3" t="str">
        <f t="shared" si="177"/>
        <v/>
      </c>
      <c r="W2363" s="3" t="e">
        <f t="shared" si="178"/>
        <v>#NUM!</v>
      </c>
      <c r="X2363" s="3" t="str">
        <f t="shared" si="179"/>
        <v/>
      </c>
    </row>
    <row r="2364" spans="14:24" ht="14.5" customHeight="1">
      <c r="N2364">
        <v>2361</v>
      </c>
      <c r="O2364" s="4">
        <v>34320</v>
      </c>
      <c r="P2364" s="3" t="s">
        <v>3370</v>
      </c>
      <c r="Q2364" s="3" t="s">
        <v>2106</v>
      </c>
      <c r="R2364" s="3" t="s">
        <v>513</v>
      </c>
      <c r="S2364" s="3" t="s">
        <v>3358</v>
      </c>
      <c r="T2364" s="3" t="str">
        <f t="shared" si="176"/>
        <v>กลางใหญ่เขื่องในอุบลราชธานี</v>
      </c>
      <c r="U2364" s="3" t="s">
        <v>2626</v>
      </c>
      <c r="V2364" s="3" t="str">
        <f t="shared" si="177"/>
        <v/>
      </c>
      <c r="W2364" s="3" t="e">
        <f t="shared" si="178"/>
        <v>#NUM!</v>
      </c>
      <c r="X2364" s="3" t="str">
        <f t="shared" si="179"/>
        <v/>
      </c>
    </row>
    <row r="2365" spans="14:24" ht="14.5" customHeight="1">
      <c r="N2365">
        <v>2362</v>
      </c>
      <c r="O2365" s="4">
        <v>34320</v>
      </c>
      <c r="P2365" s="3" t="s">
        <v>2786</v>
      </c>
      <c r="Q2365" s="3" t="s">
        <v>2106</v>
      </c>
      <c r="R2365" s="3" t="s">
        <v>513</v>
      </c>
      <c r="S2365" s="3" t="s">
        <v>3358</v>
      </c>
      <c r="T2365" s="3" t="str">
        <f t="shared" si="176"/>
        <v>โนนรังเขื่องในอุบลราชธานี</v>
      </c>
      <c r="U2365" s="3" t="s">
        <v>2626</v>
      </c>
      <c r="V2365" s="3" t="str">
        <f t="shared" si="177"/>
        <v/>
      </c>
      <c r="W2365" s="3" t="e">
        <f t="shared" si="178"/>
        <v>#NUM!</v>
      </c>
      <c r="X2365" s="3" t="str">
        <f t="shared" si="179"/>
        <v/>
      </c>
    </row>
    <row r="2366" spans="14:24" ht="14.5" customHeight="1">
      <c r="N2366">
        <v>2363</v>
      </c>
      <c r="O2366" s="4">
        <v>34150</v>
      </c>
      <c r="P2366" s="3" t="s">
        <v>3371</v>
      </c>
      <c r="Q2366" s="3" t="s">
        <v>2106</v>
      </c>
      <c r="R2366" s="3" t="s">
        <v>513</v>
      </c>
      <c r="S2366" s="3" t="s">
        <v>3358</v>
      </c>
      <c r="T2366" s="3" t="str">
        <f t="shared" si="176"/>
        <v>ยางขี้นกเขื่องในอุบลราชธานี</v>
      </c>
      <c r="U2366" s="3" t="s">
        <v>2626</v>
      </c>
      <c r="V2366" s="3" t="str">
        <f t="shared" si="177"/>
        <v/>
      </c>
      <c r="W2366" s="3" t="e">
        <f t="shared" si="178"/>
        <v>#NUM!</v>
      </c>
      <c r="X2366" s="3" t="str">
        <f t="shared" si="179"/>
        <v/>
      </c>
    </row>
    <row r="2367" spans="14:24" ht="14.5" customHeight="1">
      <c r="N2367">
        <v>2364</v>
      </c>
      <c r="O2367" s="4">
        <v>34150</v>
      </c>
      <c r="P2367" s="3" t="s">
        <v>3132</v>
      </c>
      <c r="Q2367" s="3" t="s">
        <v>2106</v>
      </c>
      <c r="R2367" s="3" t="s">
        <v>513</v>
      </c>
      <c r="S2367" s="3" t="s">
        <v>3358</v>
      </c>
      <c r="T2367" s="3" t="str">
        <f t="shared" si="176"/>
        <v>ศรีสุขเขื่องในอุบลราชธานี</v>
      </c>
      <c r="U2367" s="3" t="s">
        <v>2626</v>
      </c>
      <c r="V2367" s="3" t="str">
        <f t="shared" si="177"/>
        <v/>
      </c>
      <c r="W2367" s="3" t="e">
        <f t="shared" si="178"/>
        <v>#NUM!</v>
      </c>
      <c r="X2367" s="3" t="str">
        <f t="shared" si="179"/>
        <v/>
      </c>
    </row>
    <row r="2368" spans="14:24" ht="14.5" customHeight="1">
      <c r="N2368">
        <v>2365</v>
      </c>
      <c r="O2368" s="4">
        <v>34150</v>
      </c>
      <c r="P2368" s="3" t="s">
        <v>3372</v>
      </c>
      <c r="Q2368" s="3" t="s">
        <v>2106</v>
      </c>
      <c r="R2368" s="3" t="s">
        <v>513</v>
      </c>
      <c r="S2368" s="3" t="s">
        <v>3358</v>
      </c>
      <c r="T2368" s="3" t="str">
        <f t="shared" si="176"/>
        <v>สหธาตุเขื่องในอุบลราชธานี</v>
      </c>
      <c r="U2368" s="3" t="s">
        <v>2626</v>
      </c>
      <c r="V2368" s="3" t="str">
        <f t="shared" si="177"/>
        <v/>
      </c>
      <c r="W2368" s="3" t="e">
        <f t="shared" si="178"/>
        <v>#NUM!</v>
      </c>
      <c r="X2368" s="3" t="str">
        <f t="shared" si="179"/>
        <v/>
      </c>
    </row>
    <row r="2369" spans="14:24" ht="14.5" customHeight="1">
      <c r="N2369">
        <v>2366</v>
      </c>
      <c r="O2369" s="4">
        <v>34150</v>
      </c>
      <c r="P2369" s="3" t="s">
        <v>3373</v>
      </c>
      <c r="Q2369" s="3" t="s">
        <v>2106</v>
      </c>
      <c r="R2369" s="3" t="s">
        <v>513</v>
      </c>
      <c r="S2369" s="3" t="s">
        <v>3358</v>
      </c>
      <c r="T2369" s="3" t="str">
        <f t="shared" si="176"/>
        <v>หนองเหล่าเขื่องในอุบลราชธานี</v>
      </c>
      <c r="U2369" s="3" t="s">
        <v>2626</v>
      </c>
      <c r="V2369" s="3" t="str">
        <f t="shared" si="177"/>
        <v/>
      </c>
      <c r="W2369" s="3" t="e">
        <f t="shared" si="178"/>
        <v>#NUM!</v>
      </c>
      <c r="X2369" s="3" t="str">
        <f t="shared" si="179"/>
        <v/>
      </c>
    </row>
    <row r="2370" spans="14:24" ht="14.5" customHeight="1">
      <c r="N2370">
        <v>2367</v>
      </c>
      <c r="O2370" s="4">
        <v>34170</v>
      </c>
      <c r="P2370" s="3" t="s">
        <v>2105</v>
      </c>
      <c r="Q2370" s="3" t="s">
        <v>2105</v>
      </c>
      <c r="R2370" s="3" t="s">
        <v>513</v>
      </c>
      <c r="S2370" s="3" t="s">
        <v>3374</v>
      </c>
      <c r="T2370" s="3" t="str">
        <f t="shared" si="176"/>
        <v>เขมราฐเขมราฐอุบลราชธานี</v>
      </c>
      <c r="U2370" s="3" t="s">
        <v>2626</v>
      </c>
      <c r="V2370" s="3" t="str">
        <f t="shared" si="177"/>
        <v/>
      </c>
      <c r="W2370" s="3" t="e">
        <f t="shared" si="178"/>
        <v>#NUM!</v>
      </c>
      <c r="X2370" s="3" t="str">
        <f t="shared" si="179"/>
        <v/>
      </c>
    </row>
    <row r="2371" spans="14:24" ht="14.5" customHeight="1">
      <c r="N2371">
        <v>2368</v>
      </c>
      <c r="O2371" s="4">
        <v>34170</v>
      </c>
      <c r="P2371" s="3" t="s">
        <v>3375</v>
      </c>
      <c r="Q2371" s="3" t="s">
        <v>2105</v>
      </c>
      <c r="R2371" s="3" t="s">
        <v>513</v>
      </c>
      <c r="S2371" s="3" t="s">
        <v>3374</v>
      </c>
      <c r="T2371" s="3" t="str">
        <f t="shared" si="176"/>
        <v>ขามป้อมเขมราฐอุบลราชธานี</v>
      </c>
      <c r="U2371" s="3" t="s">
        <v>2626</v>
      </c>
      <c r="V2371" s="3" t="str">
        <f t="shared" si="177"/>
        <v/>
      </c>
      <c r="W2371" s="3" t="e">
        <f t="shared" si="178"/>
        <v>#NUM!</v>
      </c>
      <c r="X2371" s="3" t="str">
        <f t="shared" si="179"/>
        <v/>
      </c>
    </row>
    <row r="2372" spans="14:24" ht="14.5" customHeight="1">
      <c r="N2372">
        <v>2369</v>
      </c>
      <c r="O2372" s="4">
        <v>34170</v>
      </c>
      <c r="P2372" s="3" t="s">
        <v>3376</v>
      </c>
      <c r="Q2372" s="3" t="s">
        <v>2105</v>
      </c>
      <c r="R2372" s="3" t="s">
        <v>513</v>
      </c>
      <c r="S2372" s="3" t="s">
        <v>3374</v>
      </c>
      <c r="T2372" s="3" t="str">
        <f t="shared" si="176"/>
        <v>เจียดเขมราฐอุบลราชธานี</v>
      </c>
      <c r="U2372" s="3" t="s">
        <v>2626</v>
      </c>
      <c r="V2372" s="3" t="str">
        <f t="shared" si="177"/>
        <v/>
      </c>
      <c r="W2372" s="3" t="e">
        <f t="shared" si="178"/>
        <v>#NUM!</v>
      </c>
      <c r="X2372" s="3" t="str">
        <f t="shared" si="179"/>
        <v/>
      </c>
    </row>
    <row r="2373" spans="14:24" ht="14.5" customHeight="1">
      <c r="N2373">
        <v>2370</v>
      </c>
      <c r="O2373" s="4">
        <v>34170</v>
      </c>
      <c r="P2373" s="3" t="s">
        <v>3377</v>
      </c>
      <c r="Q2373" s="3" t="s">
        <v>2105</v>
      </c>
      <c r="R2373" s="3" t="s">
        <v>513</v>
      </c>
      <c r="S2373" s="3" t="s">
        <v>3374</v>
      </c>
      <c r="T2373" s="3" t="str">
        <f t="shared" ref="T2373:T2436" si="180">P2373&amp;Q2373&amp;R2373</f>
        <v>หนองผือเขมราฐอุบลราชธานี</v>
      </c>
      <c r="U2373" s="3" t="s">
        <v>2626</v>
      </c>
      <c r="V2373" s="3" t="str">
        <f t="shared" ref="V2373:V2436" si="181">IF($V$1=$S2373,$N2373,"")</f>
        <v/>
      </c>
      <c r="W2373" s="3" t="e">
        <f t="shared" ref="W2373:W2436" si="182">SMALL($V$4:$V$7439,N2373)</f>
        <v>#NUM!</v>
      </c>
      <c r="X2373" s="3" t="str">
        <f t="shared" ref="X2373:X2436" si="183">IFERROR(INDEX($P$4:$P$7439,$W2373,1),"")</f>
        <v/>
      </c>
    </row>
    <row r="2374" spans="14:24" ht="14.5" customHeight="1">
      <c r="N2374">
        <v>2371</v>
      </c>
      <c r="O2374" s="4">
        <v>34170</v>
      </c>
      <c r="P2374" s="3" t="s">
        <v>3378</v>
      </c>
      <c r="Q2374" s="3" t="s">
        <v>2105</v>
      </c>
      <c r="R2374" s="3" t="s">
        <v>513</v>
      </c>
      <c r="S2374" s="3" t="s">
        <v>3374</v>
      </c>
      <c r="T2374" s="3" t="str">
        <f t="shared" si="180"/>
        <v>นาแวงเขมราฐอุบลราชธานี</v>
      </c>
      <c r="U2374" s="3" t="s">
        <v>2626</v>
      </c>
      <c r="V2374" s="3" t="str">
        <f t="shared" si="181"/>
        <v/>
      </c>
      <c r="W2374" s="3" t="e">
        <f t="shared" si="182"/>
        <v>#NUM!</v>
      </c>
      <c r="X2374" s="3" t="str">
        <f t="shared" si="183"/>
        <v/>
      </c>
    </row>
    <row r="2375" spans="14:24" ht="14.5" customHeight="1">
      <c r="N2375">
        <v>2372</v>
      </c>
      <c r="O2375" s="4">
        <v>34170</v>
      </c>
      <c r="P2375" s="3" t="s">
        <v>3379</v>
      </c>
      <c r="Q2375" s="3" t="s">
        <v>2105</v>
      </c>
      <c r="R2375" s="3" t="s">
        <v>513</v>
      </c>
      <c r="S2375" s="3" t="s">
        <v>3374</v>
      </c>
      <c r="T2375" s="3" t="str">
        <f t="shared" si="180"/>
        <v>แก้งเหนือเขมราฐอุบลราชธานี</v>
      </c>
      <c r="U2375" s="3" t="s">
        <v>2626</v>
      </c>
      <c r="V2375" s="3" t="str">
        <f t="shared" si="181"/>
        <v/>
      </c>
      <c r="W2375" s="3" t="e">
        <f t="shared" si="182"/>
        <v>#NUM!</v>
      </c>
      <c r="X2375" s="3" t="str">
        <f t="shared" si="183"/>
        <v/>
      </c>
    </row>
    <row r="2376" spans="14:24" ht="14.5" customHeight="1">
      <c r="N2376">
        <v>2373</v>
      </c>
      <c r="O2376" s="4">
        <v>34170</v>
      </c>
      <c r="P2376" s="3" t="s">
        <v>3380</v>
      </c>
      <c r="Q2376" s="3" t="s">
        <v>2105</v>
      </c>
      <c r="R2376" s="3" t="s">
        <v>513</v>
      </c>
      <c r="S2376" s="3" t="s">
        <v>3374</v>
      </c>
      <c r="T2376" s="3" t="str">
        <f t="shared" si="180"/>
        <v>หนองนกทาเขมราฐอุบลราชธานี</v>
      </c>
      <c r="U2376" s="3" t="s">
        <v>2626</v>
      </c>
      <c r="V2376" s="3" t="str">
        <f t="shared" si="181"/>
        <v/>
      </c>
      <c r="W2376" s="3" t="e">
        <f t="shared" si="182"/>
        <v>#NUM!</v>
      </c>
      <c r="X2376" s="3" t="str">
        <f t="shared" si="183"/>
        <v/>
      </c>
    </row>
    <row r="2377" spans="14:24" ht="14.5" customHeight="1">
      <c r="N2377">
        <v>2374</v>
      </c>
      <c r="O2377" s="4">
        <v>34170</v>
      </c>
      <c r="P2377" s="3" t="s">
        <v>3381</v>
      </c>
      <c r="Q2377" s="3" t="s">
        <v>2105</v>
      </c>
      <c r="R2377" s="3" t="s">
        <v>513</v>
      </c>
      <c r="S2377" s="3" t="s">
        <v>3374</v>
      </c>
      <c r="T2377" s="3" t="str">
        <f t="shared" si="180"/>
        <v>หนองสิมเขมราฐอุบลราชธานี</v>
      </c>
      <c r="U2377" s="3" t="s">
        <v>2626</v>
      </c>
      <c r="V2377" s="3" t="str">
        <f t="shared" si="181"/>
        <v/>
      </c>
      <c r="W2377" s="3" t="e">
        <f t="shared" si="182"/>
        <v>#NUM!</v>
      </c>
      <c r="X2377" s="3" t="str">
        <f t="shared" si="183"/>
        <v/>
      </c>
    </row>
    <row r="2378" spans="14:24" ht="14.5" customHeight="1">
      <c r="N2378">
        <v>2375</v>
      </c>
      <c r="O2378" s="4">
        <v>34170</v>
      </c>
      <c r="P2378" s="3" t="s">
        <v>3382</v>
      </c>
      <c r="Q2378" s="3" t="s">
        <v>2105</v>
      </c>
      <c r="R2378" s="3" t="s">
        <v>513</v>
      </c>
      <c r="S2378" s="3" t="s">
        <v>3374</v>
      </c>
      <c r="T2378" s="3" t="str">
        <f t="shared" si="180"/>
        <v>หัวนาเขมราฐอุบลราชธานี</v>
      </c>
      <c r="U2378" s="3" t="s">
        <v>2626</v>
      </c>
      <c r="V2378" s="3" t="str">
        <f t="shared" si="181"/>
        <v/>
      </c>
      <c r="W2378" s="3" t="e">
        <f t="shared" si="182"/>
        <v>#NUM!</v>
      </c>
      <c r="X2378" s="3" t="str">
        <f t="shared" si="183"/>
        <v/>
      </c>
    </row>
    <row r="2379" spans="14:24" ht="14.5" customHeight="1">
      <c r="N2379">
        <v>2376</v>
      </c>
      <c r="O2379" s="4">
        <v>34160</v>
      </c>
      <c r="P2379" s="3" t="s">
        <v>3383</v>
      </c>
      <c r="Q2379" s="3" t="s">
        <v>2112</v>
      </c>
      <c r="R2379" s="3" t="s">
        <v>513</v>
      </c>
      <c r="S2379" s="3" t="s">
        <v>3384</v>
      </c>
      <c r="T2379" s="3" t="str">
        <f t="shared" si="180"/>
        <v>เมืองเดชเดชอุดมอุบลราชธานี</v>
      </c>
      <c r="U2379" s="3" t="s">
        <v>2626</v>
      </c>
      <c r="V2379" s="3" t="str">
        <f t="shared" si="181"/>
        <v/>
      </c>
      <c r="W2379" s="3" t="e">
        <f t="shared" si="182"/>
        <v>#NUM!</v>
      </c>
      <c r="X2379" s="3" t="str">
        <f t="shared" si="183"/>
        <v/>
      </c>
    </row>
    <row r="2380" spans="14:24" ht="14.5" customHeight="1">
      <c r="N2380">
        <v>2377</v>
      </c>
      <c r="O2380" s="4">
        <v>34160</v>
      </c>
      <c r="P2380" s="3" t="s">
        <v>3385</v>
      </c>
      <c r="Q2380" s="3" t="s">
        <v>2112</v>
      </c>
      <c r="R2380" s="3" t="s">
        <v>513</v>
      </c>
      <c r="S2380" s="3" t="s">
        <v>3384</v>
      </c>
      <c r="T2380" s="3" t="str">
        <f t="shared" si="180"/>
        <v>นาส่วงเดชอุดมอุบลราชธานี</v>
      </c>
      <c r="U2380" s="3" t="s">
        <v>2626</v>
      </c>
      <c r="V2380" s="3" t="str">
        <f t="shared" si="181"/>
        <v/>
      </c>
      <c r="W2380" s="3" t="e">
        <f t="shared" si="182"/>
        <v>#NUM!</v>
      </c>
      <c r="X2380" s="3" t="str">
        <f t="shared" si="183"/>
        <v/>
      </c>
    </row>
    <row r="2381" spans="14:24" ht="14.5" customHeight="1">
      <c r="N2381">
        <v>2378</v>
      </c>
      <c r="O2381" s="4">
        <v>34160</v>
      </c>
      <c r="P2381" s="3" t="s">
        <v>3386</v>
      </c>
      <c r="Q2381" s="3" t="s">
        <v>2112</v>
      </c>
      <c r="R2381" s="3" t="s">
        <v>513</v>
      </c>
      <c r="S2381" s="3" t="s">
        <v>3384</v>
      </c>
      <c r="T2381" s="3" t="str">
        <f t="shared" si="180"/>
        <v>นาเจริญเดชอุดมอุบลราชธานี</v>
      </c>
      <c r="U2381" s="3" t="s">
        <v>2626</v>
      </c>
      <c r="V2381" s="3" t="str">
        <f t="shared" si="181"/>
        <v/>
      </c>
      <c r="W2381" s="3" t="e">
        <f t="shared" si="182"/>
        <v>#NUM!</v>
      </c>
      <c r="X2381" s="3" t="str">
        <f t="shared" si="183"/>
        <v/>
      </c>
    </row>
    <row r="2382" spans="14:24" ht="14.5" customHeight="1">
      <c r="N2382">
        <v>2379</v>
      </c>
      <c r="O2382" s="4">
        <v>34160</v>
      </c>
      <c r="P2382" s="3" t="s">
        <v>3387</v>
      </c>
      <c r="Q2382" s="3" t="s">
        <v>2112</v>
      </c>
      <c r="R2382" s="3" t="s">
        <v>513</v>
      </c>
      <c r="S2382" s="3" t="s">
        <v>3384</v>
      </c>
      <c r="T2382" s="3" t="str">
        <f t="shared" si="180"/>
        <v>ทุ่งเทิงเดชอุดมอุบลราชธานี</v>
      </c>
      <c r="U2382" s="3" t="s">
        <v>2626</v>
      </c>
      <c r="V2382" s="3" t="str">
        <f t="shared" si="181"/>
        <v/>
      </c>
      <c r="W2382" s="3" t="e">
        <f t="shared" si="182"/>
        <v>#NUM!</v>
      </c>
      <c r="X2382" s="3" t="str">
        <f t="shared" si="183"/>
        <v/>
      </c>
    </row>
    <row r="2383" spans="14:24" ht="14.5" customHeight="1">
      <c r="N2383">
        <v>2380</v>
      </c>
      <c r="O2383" s="4">
        <v>34160</v>
      </c>
      <c r="P2383" s="3" t="s">
        <v>3388</v>
      </c>
      <c r="Q2383" s="3" t="s">
        <v>2112</v>
      </c>
      <c r="R2383" s="3" t="s">
        <v>513</v>
      </c>
      <c r="S2383" s="3" t="s">
        <v>3384</v>
      </c>
      <c r="T2383" s="3" t="str">
        <f t="shared" si="180"/>
        <v>สมสะอาดเดชอุดมอุบลราชธานี</v>
      </c>
      <c r="U2383" s="3" t="s">
        <v>2626</v>
      </c>
      <c r="V2383" s="3" t="str">
        <f t="shared" si="181"/>
        <v/>
      </c>
      <c r="W2383" s="3" t="e">
        <f t="shared" si="182"/>
        <v>#NUM!</v>
      </c>
      <c r="X2383" s="3" t="str">
        <f t="shared" si="183"/>
        <v/>
      </c>
    </row>
    <row r="2384" spans="14:24" ht="14.5" customHeight="1">
      <c r="N2384">
        <v>2381</v>
      </c>
      <c r="O2384" s="4">
        <v>34160</v>
      </c>
      <c r="P2384" s="3" t="s">
        <v>3389</v>
      </c>
      <c r="Q2384" s="3" t="s">
        <v>2112</v>
      </c>
      <c r="R2384" s="3" t="s">
        <v>513</v>
      </c>
      <c r="S2384" s="3" t="s">
        <v>3384</v>
      </c>
      <c r="T2384" s="3" t="str">
        <f t="shared" si="180"/>
        <v>กุดประทายเดชอุดมอุบลราชธานี</v>
      </c>
      <c r="U2384" s="3" t="s">
        <v>2626</v>
      </c>
      <c r="V2384" s="3" t="str">
        <f t="shared" si="181"/>
        <v/>
      </c>
      <c r="W2384" s="3" t="e">
        <f t="shared" si="182"/>
        <v>#NUM!</v>
      </c>
      <c r="X2384" s="3" t="str">
        <f t="shared" si="183"/>
        <v/>
      </c>
    </row>
    <row r="2385" spans="14:24" ht="14.5" customHeight="1">
      <c r="N2385">
        <v>2382</v>
      </c>
      <c r="O2385" s="4">
        <v>34160</v>
      </c>
      <c r="P2385" s="3" t="s">
        <v>3390</v>
      </c>
      <c r="Q2385" s="3" t="s">
        <v>2112</v>
      </c>
      <c r="R2385" s="3" t="s">
        <v>513</v>
      </c>
      <c r="S2385" s="3" t="s">
        <v>3384</v>
      </c>
      <c r="T2385" s="3" t="str">
        <f t="shared" si="180"/>
        <v>ตบหูเดชอุดมอุบลราชธานี</v>
      </c>
      <c r="U2385" s="3" t="s">
        <v>2626</v>
      </c>
      <c r="V2385" s="3" t="str">
        <f t="shared" si="181"/>
        <v/>
      </c>
      <c r="W2385" s="3" t="e">
        <f t="shared" si="182"/>
        <v>#NUM!</v>
      </c>
      <c r="X2385" s="3" t="str">
        <f t="shared" si="183"/>
        <v/>
      </c>
    </row>
    <row r="2386" spans="14:24" ht="14.5" customHeight="1">
      <c r="N2386">
        <v>2383</v>
      </c>
      <c r="O2386" s="4">
        <v>34160</v>
      </c>
      <c r="P2386" s="3" t="s">
        <v>232</v>
      </c>
      <c r="Q2386" s="3" t="s">
        <v>2112</v>
      </c>
      <c r="R2386" s="3" t="s">
        <v>513</v>
      </c>
      <c r="S2386" s="3" t="s">
        <v>3384</v>
      </c>
      <c r="T2386" s="3" t="str">
        <f t="shared" si="180"/>
        <v>กลางเดชอุดมอุบลราชธานี</v>
      </c>
      <c r="U2386" s="3" t="s">
        <v>2626</v>
      </c>
      <c r="V2386" s="3" t="str">
        <f t="shared" si="181"/>
        <v/>
      </c>
      <c r="W2386" s="3" t="e">
        <f t="shared" si="182"/>
        <v>#NUM!</v>
      </c>
      <c r="X2386" s="3" t="str">
        <f t="shared" si="183"/>
        <v/>
      </c>
    </row>
    <row r="2387" spans="14:24" ht="14.5" customHeight="1">
      <c r="N2387">
        <v>2384</v>
      </c>
      <c r="O2387" s="4">
        <v>34160</v>
      </c>
      <c r="P2387" s="3" t="s">
        <v>3391</v>
      </c>
      <c r="Q2387" s="3" t="s">
        <v>2112</v>
      </c>
      <c r="R2387" s="3" t="s">
        <v>513</v>
      </c>
      <c r="S2387" s="3" t="s">
        <v>3384</v>
      </c>
      <c r="T2387" s="3" t="str">
        <f t="shared" si="180"/>
        <v>แก้งเดชอุดมอุบลราชธานี</v>
      </c>
      <c r="U2387" s="3" t="s">
        <v>2626</v>
      </c>
      <c r="V2387" s="3" t="str">
        <f t="shared" si="181"/>
        <v/>
      </c>
      <c r="W2387" s="3" t="e">
        <f t="shared" si="182"/>
        <v>#NUM!</v>
      </c>
      <c r="X2387" s="3" t="str">
        <f t="shared" si="183"/>
        <v/>
      </c>
    </row>
    <row r="2388" spans="14:24" ht="14.5" customHeight="1">
      <c r="N2388">
        <v>2385</v>
      </c>
      <c r="O2388" s="4">
        <v>34160</v>
      </c>
      <c r="P2388" s="3" t="s">
        <v>3392</v>
      </c>
      <c r="Q2388" s="3" t="s">
        <v>2112</v>
      </c>
      <c r="R2388" s="3" t="s">
        <v>513</v>
      </c>
      <c r="S2388" s="3" t="s">
        <v>3384</v>
      </c>
      <c r="T2388" s="3" t="str">
        <f t="shared" si="180"/>
        <v>ท่าโพธิ์ศรีเดชอุดมอุบลราชธานี</v>
      </c>
      <c r="U2388" s="3" t="s">
        <v>2626</v>
      </c>
      <c r="V2388" s="3" t="str">
        <f t="shared" si="181"/>
        <v/>
      </c>
      <c r="W2388" s="3" t="e">
        <f t="shared" si="182"/>
        <v>#NUM!</v>
      </c>
      <c r="X2388" s="3" t="str">
        <f t="shared" si="183"/>
        <v/>
      </c>
    </row>
    <row r="2389" spans="14:24" ht="14.5" customHeight="1">
      <c r="N2389">
        <v>2386</v>
      </c>
      <c r="O2389" s="4">
        <v>34160</v>
      </c>
      <c r="P2389" s="3" t="s">
        <v>3393</v>
      </c>
      <c r="Q2389" s="3" t="s">
        <v>2112</v>
      </c>
      <c r="R2389" s="3" t="s">
        <v>513</v>
      </c>
      <c r="S2389" s="3" t="s">
        <v>3384</v>
      </c>
      <c r="T2389" s="3" t="str">
        <f t="shared" si="180"/>
        <v>บัวงามเดชอุดมอุบลราชธานี</v>
      </c>
      <c r="U2389" s="3" t="s">
        <v>2626</v>
      </c>
      <c r="V2389" s="3" t="str">
        <f t="shared" si="181"/>
        <v/>
      </c>
      <c r="W2389" s="3" t="e">
        <f t="shared" si="182"/>
        <v>#NUM!</v>
      </c>
      <c r="X2389" s="3" t="str">
        <f t="shared" si="183"/>
        <v/>
      </c>
    </row>
    <row r="2390" spans="14:24" ht="14.5" customHeight="1">
      <c r="N2390">
        <v>2387</v>
      </c>
      <c r="O2390" s="4">
        <v>34160</v>
      </c>
      <c r="P2390" s="3" t="s">
        <v>3394</v>
      </c>
      <c r="Q2390" s="3" t="s">
        <v>2112</v>
      </c>
      <c r="R2390" s="3" t="s">
        <v>513</v>
      </c>
      <c r="S2390" s="3" t="s">
        <v>3384</v>
      </c>
      <c r="T2390" s="3" t="str">
        <f t="shared" si="180"/>
        <v>คำครั่งเดชอุดมอุบลราชธานี</v>
      </c>
      <c r="U2390" s="3" t="s">
        <v>2626</v>
      </c>
      <c r="V2390" s="3" t="str">
        <f t="shared" si="181"/>
        <v/>
      </c>
      <c r="W2390" s="3" t="e">
        <f t="shared" si="182"/>
        <v>#NUM!</v>
      </c>
      <c r="X2390" s="3" t="str">
        <f t="shared" si="183"/>
        <v/>
      </c>
    </row>
    <row r="2391" spans="14:24" ht="14.5" customHeight="1">
      <c r="N2391">
        <v>2388</v>
      </c>
      <c r="O2391" s="4">
        <v>34160</v>
      </c>
      <c r="P2391" s="3" t="s">
        <v>3395</v>
      </c>
      <c r="Q2391" s="3" t="s">
        <v>2112</v>
      </c>
      <c r="R2391" s="3" t="s">
        <v>513</v>
      </c>
      <c r="S2391" s="3" t="s">
        <v>3384</v>
      </c>
      <c r="T2391" s="3" t="str">
        <f t="shared" si="180"/>
        <v>นากระแซงเดชอุดมอุบลราชธานี</v>
      </c>
      <c r="U2391" s="3" t="s">
        <v>2626</v>
      </c>
      <c r="V2391" s="3" t="str">
        <f t="shared" si="181"/>
        <v/>
      </c>
      <c r="W2391" s="3" t="e">
        <f t="shared" si="182"/>
        <v>#NUM!</v>
      </c>
      <c r="X2391" s="3" t="str">
        <f t="shared" si="183"/>
        <v/>
      </c>
    </row>
    <row r="2392" spans="14:24" ht="14.5" customHeight="1">
      <c r="N2392">
        <v>2389</v>
      </c>
      <c r="O2392" s="4">
        <v>34160</v>
      </c>
      <c r="P2392" s="3" t="s">
        <v>3396</v>
      </c>
      <c r="Q2392" s="3" t="s">
        <v>2112</v>
      </c>
      <c r="R2392" s="3" t="s">
        <v>513</v>
      </c>
      <c r="S2392" s="3" t="s">
        <v>3384</v>
      </c>
      <c r="T2392" s="3" t="str">
        <f t="shared" si="180"/>
        <v>โพนงามเดชอุดมอุบลราชธานี</v>
      </c>
      <c r="U2392" s="3" t="s">
        <v>2626</v>
      </c>
      <c r="V2392" s="3" t="str">
        <f t="shared" si="181"/>
        <v/>
      </c>
      <c r="W2392" s="3" t="e">
        <f t="shared" si="182"/>
        <v>#NUM!</v>
      </c>
      <c r="X2392" s="3" t="str">
        <f t="shared" si="183"/>
        <v/>
      </c>
    </row>
    <row r="2393" spans="14:24" ht="14.5" customHeight="1">
      <c r="N2393">
        <v>2390</v>
      </c>
      <c r="O2393" s="4">
        <v>34160</v>
      </c>
      <c r="P2393" s="3" t="s">
        <v>3397</v>
      </c>
      <c r="Q2393" s="3" t="s">
        <v>2112</v>
      </c>
      <c r="R2393" s="3" t="s">
        <v>513</v>
      </c>
      <c r="S2393" s="3" t="s">
        <v>3384</v>
      </c>
      <c r="T2393" s="3" t="str">
        <f t="shared" si="180"/>
        <v>ป่าโมงเดชอุดมอุบลราชธานี</v>
      </c>
      <c r="U2393" s="3" t="s">
        <v>2626</v>
      </c>
      <c r="V2393" s="3" t="str">
        <f t="shared" si="181"/>
        <v/>
      </c>
      <c r="W2393" s="3" t="e">
        <f t="shared" si="182"/>
        <v>#NUM!</v>
      </c>
      <c r="X2393" s="3" t="str">
        <f t="shared" si="183"/>
        <v/>
      </c>
    </row>
    <row r="2394" spans="14:24" ht="14.5" customHeight="1">
      <c r="N2394">
        <v>2391</v>
      </c>
      <c r="O2394" s="4">
        <v>34160</v>
      </c>
      <c r="P2394" s="3" t="s">
        <v>2656</v>
      </c>
      <c r="Q2394" s="3" t="s">
        <v>2112</v>
      </c>
      <c r="R2394" s="3" t="s">
        <v>513</v>
      </c>
      <c r="S2394" s="3" t="s">
        <v>3384</v>
      </c>
      <c r="T2394" s="3" t="str">
        <f t="shared" si="180"/>
        <v>โนนสมบูรณ์เดชอุดมอุบลราชธานี</v>
      </c>
      <c r="U2394" s="3" t="s">
        <v>2626</v>
      </c>
      <c r="V2394" s="3" t="str">
        <f t="shared" si="181"/>
        <v/>
      </c>
      <c r="W2394" s="3" t="e">
        <f t="shared" si="182"/>
        <v>#NUM!</v>
      </c>
      <c r="X2394" s="3" t="str">
        <f t="shared" si="183"/>
        <v/>
      </c>
    </row>
    <row r="2395" spans="14:24" ht="14.5" customHeight="1">
      <c r="N2395">
        <v>2392</v>
      </c>
      <c r="O2395" s="4">
        <v>34280</v>
      </c>
      <c r="P2395" s="3" t="s">
        <v>2119</v>
      </c>
      <c r="Q2395" s="3" t="s">
        <v>2119</v>
      </c>
      <c r="R2395" s="3" t="s">
        <v>513</v>
      </c>
      <c r="S2395" s="3" t="s">
        <v>3398</v>
      </c>
      <c r="T2395" s="3" t="str">
        <f t="shared" si="180"/>
        <v>นาจะหลวยนาจะหลวยอุบลราชธานี</v>
      </c>
      <c r="U2395" s="3" t="s">
        <v>2626</v>
      </c>
      <c r="V2395" s="3" t="str">
        <f t="shared" si="181"/>
        <v/>
      </c>
      <c r="W2395" s="3" t="e">
        <f t="shared" si="182"/>
        <v>#NUM!</v>
      </c>
      <c r="X2395" s="3" t="str">
        <f t="shared" si="183"/>
        <v/>
      </c>
    </row>
    <row r="2396" spans="14:24" ht="14.5" customHeight="1">
      <c r="N2396">
        <v>2393</v>
      </c>
      <c r="O2396" s="4">
        <v>34280</v>
      </c>
      <c r="P2396" s="3" t="s">
        <v>2656</v>
      </c>
      <c r="Q2396" s="3" t="s">
        <v>2119</v>
      </c>
      <c r="R2396" s="3" t="s">
        <v>513</v>
      </c>
      <c r="S2396" s="3" t="s">
        <v>3398</v>
      </c>
      <c r="T2396" s="3" t="str">
        <f t="shared" si="180"/>
        <v>โนนสมบูรณ์นาจะหลวยอุบลราชธานี</v>
      </c>
      <c r="U2396" s="3" t="s">
        <v>2626</v>
      </c>
      <c r="V2396" s="3" t="str">
        <f t="shared" si="181"/>
        <v/>
      </c>
      <c r="W2396" s="3" t="e">
        <f t="shared" si="182"/>
        <v>#NUM!</v>
      </c>
      <c r="X2396" s="3" t="str">
        <f t="shared" si="183"/>
        <v/>
      </c>
    </row>
    <row r="2397" spans="14:24" ht="14.5" customHeight="1">
      <c r="N2397">
        <v>2394</v>
      </c>
      <c r="O2397" s="4">
        <v>34280</v>
      </c>
      <c r="P2397" s="3" t="s">
        <v>3399</v>
      </c>
      <c r="Q2397" s="3" t="s">
        <v>2119</v>
      </c>
      <c r="R2397" s="3" t="s">
        <v>513</v>
      </c>
      <c r="S2397" s="3" t="s">
        <v>3398</v>
      </c>
      <c r="T2397" s="3" t="str">
        <f t="shared" si="180"/>
        <v>พรสวรรค์นาจะหลวยอุบลราชธานี</v>
      </c>
      <c r="U2397" s="3" t="s">
        <v>2626</v>
      </c>
      <c r="V2397" s="3" t="str">
        <f t="shared" si="181"/>
        <v/>
      </c>
      <c r="W2397" s="3" t="e">
        <f t="shared" si="182"/>
        <v>#NUM!</v>
      </c>
      <c r="X2397" s="3" t="str">
        <f t="shared" si="183"/>
        <v/>
      </c>
    </row>
    <row r="2398" spans="14:24" ht="14.5" customHeight="1">
      <c r="N2398">
        <v>2395</v>
      </c>
      <c r="O2398" s="4">
        <v>34280</v>
      </c>
      <c r="P2398" s="3" t="s">
        <v>3400</v>
      </c>
      <c r="Q2398" s="3" t="s">
        <v>2119</v>
      </c>
      <c r="R2398" s="3" t="s">
        <v>513</v>
      </c>
      <c r="S2398" s="3" t="s">
        <v>3398</v>
      </c>
      <c r="T2398" s="3" t="str">
        <f t="shared" si="180"/>
        <v>บ้านตูมนาจะหลวยอุบลราชธานี</v>
      </c>
      <c r="U2398" s="3" t="s">
        <v>2626</v>
      </c>
      <c r="V2398" s="3" t="str">
        <f t="shared" si="181"/>
        <v/>
      </c>
      <c r="W2398" s="3" t="e">
        <f t="shared" si="182"/>
        <v>#NUM!</v>
      </c>
      <c r="X2398" s="3" t="str">
        <f t="shared" si="183"/>
        <v/>
      </c>
    </row>
    <row r="2399" spans="14:24" ht="14.5" customHeight="1">
      <c r="N2399">
        <v>2396</v>
      </c>
      <c r="O2399" s="4">
        <v>34280</v>
      </c>
      <c r="P2399" s="3" t="s">
        <v>3401</v>
      </c>
      <c r="Q2399" s="3" t="s">
        <v>2119</v>
      </c>
      <c r="R2399" s="3" t="s">
        <v>513</v>
      </c>
      <c r="S2399" s="3" t="s">
        <v>3398</v>
      </c>
      <c r="T2399" s="3" t="str">
        <f t="shared" si="180"/>
        <v>โสกแสงนาจะหลวยอุบลราชธานี</v>
      </c>
      <c r="U2399" s="3" t="s">
        <v>2626</v>
      </c>
      <c r="V2399" s="3" t="str">
        <f t="shared" si="181"/>
        <v/>
      </c>
      <c r="W2399" s="3" t="e">
        <f t="shared" si="182"/>
        <v>#NUM!</v>
      </c>
      <c r="X2399" s="3" t="str">
        <f t="shared" si="183"/>
        <v/>
      </c>
    </row>
    <row r="2400" spans="14:24" ht="14.5" customHeight="1">
      <c r="N2400">
        <v>2397</v>
      </c>
      <c r="O2400" s="4">
        <v>34280</v>
      </c>
      <c r="P2400" s="3" t="s">
        <v>3402</v>
      </c>
      <c r="Q2400" s="3" t="s">
        <v>2119</v>
      </c>
      <c r="R2400" s="3" t="s">
        <v>513</v>
      </c>
      <c r="S2400" s="3" t="s">
        <v>3398</v>
      </c>
      <c r="T2400" s="3" t="str">
        <f t="shared" si="180"/>
        <v>โนนสวรรค์นาจะหลวยอุบลราชธานี</v>
      </c>
      <c r="U2400" s="3" t="s">
        <v>2626</v>
      </c>
      <c r="V2400" s="3" t="str">
        <f t="shared" si="181"/>
        <v/>
      </c>
      <c r="W2400" s="3" t="e">
        <f t="shared" si="182"/>
        <v>#NUM!</v>
      </c>
      <c r="X2400" s="3" t="str">
        <f t="shared" si="183"/>
        <v/>
      </c>
    </row>
    <row r="2401" spans="14:24" ht="14.5" customHeight="1">
      <c r="N2401">
        <v>2398</v>
      </c>
      <c r="O2401" s="4">
        <v>34260</v>
      </c>
      <c r="P2401" s="3" t="s">
        <v>3403</v>
      </c>
      <c r="Q2401" s="3" t="s">
        <v>2126</v>
      </c>
      <c r="R2401" s="3" t="s">
        <v>513</v>
      </c>
      <c r="S2401" s="3" t="s">
        <v>3404</v>
      </c>
      <c r="T2401" s="3" t="str">
        <f t="shared" si="180"/>
        <v>โซงน้ำยืนอุบลราชธานี</v>
      </c>
      <c r="U2401" s="3" t="s">
        <v>2626</v>
      </c>
      <c r="V2401" s="3" t="str">
        <f t="shared" si="181"/>
        <v/>
      </c>
      <c r="W2401" s="3" t="e">
        <f t="shared" si="182"/>
        <v>#NUM!</v>
      </c>
      <c r="X2401" s="3" t="str">
        <f t="shared" si="183"/>
        <v/>
      </c>
    </row>
    <row r="2402" spans="14:24" ht="14.5" customHeight="1">
      <c r="N2402">
        <v>2399</v>
      </c>
      <c r="O2402" s="4">
        <v>34260</v>
      </c>
      <c r="P2402" s="3" t="s">
        <v>3102</v>
      </c>
      <c r="Q2402" s="3" t="s">
        <v>2126</v>
      </c>
      <c r="R2402" s="3" t="s">
        <v>513</v>
      </c>
      <c r="S2402" s="3" t="s">
        <v>3404</v>
      </c>
      <c r="T2402" s="3" t="str">
        <f t="shared" si="180"/>
        <v>ยางน้ำยืนอุบลราชธานี</v>
      </c>
      <c r="U2402" s="3" t="s">
        <v>2626</v>
      </c>
      <c r="V2402" s="3" t="str">
        <f t="shared" si="181"/>
        <v/>
      </c>
      <c r="W2402" s="3" t="e">
        <f t="shared" si="182"/>
        <v>#NUM!</v>
      </c>
      <c r="X2402" s="3" t="str">
        <f t="shared" si="183"/>
        <v/>
      </c>
    </row>
    <row r="2403" spans="14:24" ht="14.5" customHeight="1">
      <c r="N2403">
        <v>2400</v>
      </c>
      <c r="O2403" s="4">
        <v>34260</v>
      </c>
      <c r="P2403" s="3" t="s">
        <v>3405</v>
      </c>
      <c r="Q2403" s="3" t="s">
        <v>2126</v>
      </c>
      <c r="R2403" s="3" t="s">
        <v>513</v>
      </c>
      <c r="S2403" s="3" t="s">
        <v>3404</v>
      </c>
      <c r="T2403" s="3" t="str">
        <f t="shared" si="180"/>
        <v>โดมประดิษฐ์น้ำยืนอุบลราชธานี</v>
      </c>
      <c r="U2403" s="3" t="s">
        <v>2626</v>
      </c>
      <c r="V2403" s="3" t="str">
        <f t="shared" si="181"/>
        <v/>
      </c>
      <c r="W2403" s="3" t="e">
        <f t="shared" si="182"/>
        <v>#NUM!</v>
      </c>
      <c r="X2403" s="3" t="str">
        <f t="shared" si="183"/>
        <v/>
      </c>
    </row>
    <row r="2404" spans="14:24" ht="14.5" customHeight="1">
      <c r="N2404">
        <v>2401</v>
      </c>
      <c r="O2404" s="4">
        <v>34260</v>
      </c>
      <c r="P2404" s="3" t="s">
        <v>3406</v>
      </c>
      <c r="Q2404" s="3" t="s">
        <v>2126</v>
      </c>
      <c r="R2404" s="3" t="s">
        <v>513</v>
      </c>
      <c r="S2404" s="3" t="s">
        <v>3404</v>
      </c>
      <c r="T2404" s="3" t="str">
        <f t="shared" si="180"/>
        <v>บุเปือยน้ำยืนอุบลราชธานี</v>
      </c>
      <c r="U2404" s="3" t="s">
        <v>2626</v>
      </c>
      <c r="V2404" s="3" t="str">
        <f t="shared" si="181"/>
        <v/>
      </c>
      <c r="W2404" s="3" t="e">
        <f t="shared" si="182"/>
        <v>#NUM!</v>
      </c>
      <c r="X2404" s="3" t="str">
        <f t="shared" si="183"/>
        <v/>
      </c>
    </row>
    <row r="2405" spans="14:24" ht="14.5" customHeight="1">
      <c r="N2405">
        <v>2402</v>
      </c>
      <c r="O2405" s="4">
        <v>34260</v>
      </c>
      <c r="P2405" s="3" t="s">
        <v>3407</v>
      </c>
      <c r="Q2405" s="3" t="s">
        <v>2126</v>
      </c>
      <c r="R2405" s="3" t="s">
        <v>513</v>
      </c>
      <c r="S2405" s="3" t="s">
        <v>3404</v>
      </c>
      <c r="T2405" s="3" t="str">
        <f t="shared" si="180"/>
        <v>สีวิเชียรน้ำยืนอุบลราชธานี</v>
      </c>
      <c r="U2405" s="3" t="s">
        <v>2626</v>
      </c>
      <c r="V2405" s="3" t="str">
        <f t="shared" si="181"/>
        <v/>
      </c>
      <c r="W2405" s="3" t="e">
        <f t="shared" si="182"/>
        <v>#NUM!</v>
      </c>
      <c r="X2405" s="3" t="str">
        <f t="shared" si="183"/>
        <v/>
      </c>
    </row>
    <row r="2406" spans="14:24" ht="14.5" customHeight="1">
      <c r="N2406">
        <v>2403</v>
      </c>
      <c r="O2406" s="4">
        <v>34260</v>
      </c>
      <c r="P2406" s="3" t="s">
        <v>3408</v>
      </c>
      <c r="Q2406" s="3" t="s">
        <v>2126</v>
      </c>
      <c r="R2406" s="3" t="s">
        <v>513</v>
      </c>
      <c r="S2406" s="3" t="s">
        <v>3404</v>
      </c>
      <c r="T2406" s="3" t="str">
        <f t="shared" si="180"/>
        <v>ยางใหญ่น้ำยืนอุบลราชธานี</v>
      </c>
      <c r="U2406" s="3" t="s">
        <v>2626</v>
      </c>
      <c r="V2406" s="3" t="str">
        <f t="shared" si="181"/>
        <v/>
      </c>
      <c r="W2406" s="3" t="e">
        <f t="shared" si="182"/>
        <v>#NUM!</v>
      </c>
      <c r="X2406" s="3" t="str">
        <f t="shared" si="183"/>
        <v/>
      </c>
    </row>
    <row r="2407" spans="14:24" ht="14.5" customHeight="1">
      <c r="N2407">
        <v>2404</v>
      </c>
      <c r="O2407" s="4">
        <v>34260</v>
      </c>
      <c r="P2407" s="3" t="s">
        <v>3409</v>
      </c>
      <c r="Q2407" s="3" t="s">
        <v>2126</v>
      </c>
      <c r="R2407" s="3" t="s">
        <v>513</v>
      </c>
      <c r="S2407" s="3" t="s">
        <v>3404</v>
      </c>
      <c r="T2407" s="3" t="str">
        <f t="shared" si="180"/>
        <v>เก่าขามน้ำยืนอุบลราชธานี</v>
      </c>
      <c r="U2407" s="3" t="s">
        <v>2626</v>
      </c>
      <c r="V2407" s="3" t="str">
        <f t="shared" si="181"/>
        <v/>
      </c>
      <c r="W2407" s="3" t="e">
        <f t="shared" si="182"/>
        <v>#NUM!</v>
      </c>
      <c r="X2407" s="3" t="str">
        <f t="shared" si="183"/>
        <v/>
      </c>
    </row>
    <row r="2408" spans="14:24" ht="14.5" customHeight="1">
      <c r="N2408">
        <v>2405</v>
      </c>
      <c r="O2408" s="4">
        <v>34230</v>
      </c>
      <c r="P2408" s="3" t="s">
        <v>3396</v>
      </c>
      <c r="Q2408" s="3" t="s">
        <v>2127</v>
      </c>
      <c r="R2408" s="3" t="s">
        <v>513</v>
      </c>
      <c r="S2408" s="3" t="s">
        <v>3410</v>
      </c>
      <c r="T2408" s="3" t="str">
        <f t="shared" si="180"/>
        <v>โพนงามบุณฑริกอุบลราชธานี</v>
      </c>
      <c r="U2408" s="3" t="s">
        <v>2626</v>
      </c>
      <c r="V2408" s="3" t="str">
        <f t="shared" si="181"/>
        <v/>
      </c>
      <c r="W2408" s="3" t="e">
        <f t="shared" si="182"/>
        <v>#NUM!</v>
      </c>
      <c r="X2408" s="3" t="str">
        <f t="shared" si="183"/>
        <v/>
      </c>
    </row>
    <row r="2409" spans="14:24" ht="14.5" customHeight="1">
      <c r="N2409">
        <v>2406</v>
      </c>
      <c r="O2409" s="4">
        <v>34230</v>
      </c>
      <c r="P2409" s="3" t="s">
        <v>3411</v>
      </c>
      <c r="Q2409" s="3" t="s">
        <v>2127</v>
      </c>
      <c r="R2409" s="3" t="s">
        <v>513</v>
      </c>
      <c r="S2409" s="3" t="s">
        <v>3410</v>
      </c>
      <c r="T2409" s="3" t="str">
        <f t="shared" si="180"/>
        <v>ห้วยข่าบุณฑริกอุบลราชธานี</v>
      </c>
      <c r="U2409" s="3" t="s">
        <v>2626</v>
      </c>
      <c r="V2409" s="3" t="str">
        <f t="shared" si="181"/>
        <v/>
      </c>
      <c r="W2409" s="3" t="e">
        <f t="shared" si="182"/>
        <v>#NUM!</v>
      </c>
      <c r="X2409" s="3" t="str">
        <f t="shared" si="183"/>
        <v/>
      </c>
    </row>
    <row r="2410" spans="14:24" ht="14.5" customHeight="1">
      <c r="N2410">
        <v>2407</v>
      </c>
      <c r="O2410" s="4">
        <v>34230</v>
      </c>
      <c r="P2410" s="3" t="s">
        <v>3412</v>
      </c>
      <c r="Q2410" s="3" t="s">
        <v>2127</v>
      </c>
      <c r="R2410" s="3" t="s">
        <v>513</v>
      </c>
      <c r="S2410" s="3" t="s">
        <v>3410</v>
      </c>
      <c r="T2410" s="3" t="str">
        <f t="shared" si="180"/>
        <v>คอแลนบุณฑริกอุบลราชธานี</v>
      </c>
      <c r="U2410" s="3" t="s">
        <v>2626</v>
      </c>
      <c r="V2410" s="3" t="str">
        <f t="shared" si="181"/>
        <v/>
      </c>
      <c r="W2410" s="3" t="e">
        <f t="shared" si="182"/>
        <v>#NUM!</v>
      </c>
      <c r="X2410" s="3" t="str">
        <f t="shared" si="183"/>
        <v/>
      </c>
    </row>
    <row r="2411" spans="14:24" ht="14.5" customHeight="1">
      <c r="N2411">
        <v>2408</v>
      </c>
      <c r="O2411" s="4">
        <v>34230</v>
      </c>
      <c r="P2411" s="3" t="s">
        <v>1170</v>
      </c>
      <c r="Q2411" s="3" t="s">
        <v>2127</v>
      </c>
      <c r="R2411" s="3" t="s">
        <v>513</v>
      </c>
      <c r="S2411" s="3" t="s">
        <v>3410</v>
      </c>
      <c r="T2411" s="3" t="str">
        <f t="shared" si="180"/>
        <v>นาโพธิ์บุณฑริกอุบลราชธานี</v>
      </c>
      <c r="U2411" s="3" t="s">
        <v>2626</v>
      </c>
      <c r="V2411" s="3" t="str">
        <f t="shared" si="181"/>
        <v/>
      </c>
      <c r="W2411" s="3" t="e">
        <f t="shared" si="182"/>
        <v>#NUM!</v>
      </c>
      <c r="X2411" s="3" t="str">
        <f t="shared" si="183"/>
        <v/>
      </c>
    </row>
    <row r="2412" spans="14:24" ht="14.5" customHeight="1">
      <c r="N2412">
        <v>2409</v>
      </c>
      <c r="O2412" s="4">
        <v>34230</v>
      </c>
      <c r="P2412" s="3" t="s">
        <v>3413</v>
      </c>
      <c r="Q2412" s="3" t="s">
        <v>2127</v>
      </c>
      <c r="R2412" s="3" t="s">
        <v>513</v>
      </c>
      <c r="S2412" s="3" t="s">
        <v>3410</v>
      </c>
      <c r="T2412" s="3" t="str">
        <f t="shared" si="180"/>
        <v>หนองสะโนบุณฑริกอุบลราชธานี</v>
      </c>
      <c r="U2412" s="3" t="s">
        <v>2626</v>
      </c>
      <c r="V2412" s="3" t="str">
        <f t="shared" si="181"/>
        <v/>
      </c>
      <c r="W2412" s="3" t="e">
        <f t="shared" si="182"/>
        <v>#NUM!</v>
      </c>
      <c r="X2412" s="3" t="str">
        <f t="shared" si="183"/>
        <v/>
      </c>
    </row>
    <row r="2413" spans="14:24" ht="14.5" customHeight="1">
      <c r="N2413">
        <v>2410</v>
      </c>
      <c r="O2413" s="4">
        <v>34230</v>
      </c>
      <c r="P2413" s="3" t="s">
        <v>3281</v>
      </c>
      <c r="Q2413" s="3" t="s">
        <v>2127</v>
      </c>
      <c r="R2413" s="3" t="s">
        <v>513</v>
      </c>
      <c r="S2413" s="3" t="s">
        <v>3410</v>
      </c>
      <c r="T2413" s="3" t="str">
        <f t="shared" si="180"/>
        <v>โนนค้อบุณฑริกอุบลราชธานี</v>
      </c>
      <c r="U2413" s="3" t="s">
        <v>2626</v>
      </c>
      <c r="V2413" s="3" t="str">
        <f t="shared" si="181"/>
        <v/>
      </c>
      <c r="W2413" s="3" t="e">
        <f t="shared" si="182"/>
        <v>#NUM!</v>
      </c>
      <c r="X2413" s="3" t="str">
        <f t="shared" si="183"/>
        <v/>
      </c>
    </row>
    <row r="2414" spans="14:24" ht="14.5" customHeight="1">
      <c r="N2414">
        <v>2411</v>
      </c>
      <c r="O2414" s="4">
        <v>34230</v>
      </c>
      <c r="P2414" s="3" t="s">
        <v>3393</v>
      </c>
      <c r="Q2414" s="3" t="s">
        <v>2127</v>
      </c>
      <c r="R2414" s="3" t="s">
        <v>513</v>
      </c>
      <c r="S2414" s="3" t="s">
        <v>3410</v>
      </c>
      <c r="T2414" s="3" t="str">
        <f t="shared" si="180"/>
        <v>บัวงามบุณฑริกอุบลราชธานี</v>
      </c>
      <c r="U2414" s="3" t="s">
        <v>2626</v>
      </c>
      <c r="V2414" s="3" t="str">
        <f t="shared" si="181"/>
        <v/>
      </c>
      <c r="W2414" s="3" t="e">
        <f t="shared" si="182"/>
        <v>#NUM!</v>
      </c>
      <c r="X2414" s="3" t="str">
        <f t="shared" si="183"/>
        <v/>
      </c>
    </row>
    <row r="2415" spans="14:24" ht="14.5" customHeight="1">
      <c r="N2415">
        <v>2412</v>
      </c>
      <c r="O2415" s="4">
        <v>34230</v>
      </c>
      <c r="P2415" s="3" t="s">
        <v>3414</v>
      </c>
      <c r="Q2415" s="3" t="s">
        <v>2127</v>
      </c>
      <c r="R2415" s="3" t="s">
        <v>513</v>
      </c>
      <c r="S2415" s="3" t="s">
        <v>3410</v>
      </c>
      <c r="T2415" s="3" t="str">
        <f t="shared" si="180"/>
        <v>บ้านแมดบุณฑริกอุบลราชธานี</v>
      </c>
      <c r="U2415" s="3" t="s">
        <v>2626</v>
      </c>
      <c r="V2415" s="3" t="str">
        <f t="shared" si="181"/>
        <v/>
      </c>
      <c r="W2415" s="3" t="e">
        <f t="shared" si="182"/>
        <v>#NUM!</v>
      </c>
      <c r="X2415" s="3" t="str">
        <f t="shared" si="183"/>
        <v/>
      </c>
    </row>
    <row r="2416" spans="14:24" ht="14.5" customHeight="1">
      <c r="N2416">
        <v>2413</v>
      </c>
      <c r="O2416" s="4">
        <v>34130</v>
      </c>
      <c r="P2416" s="3" t="s">
        <v>3415</v>
      </c>
      <c r="Q2416" s="3" t="s">
        <v>2114</v>
      </c>
      <c r="R2416" s="3" t="s">
        <v>513</v>
      </c>
      <c r="S2416" s="3" t="s">
        <v>3416</v>
      </c>
      <c r="T2416" s="3" t="str">
        <f t="shared" si="180"/>
        <v>ขุหลุตระการพืชผลอุบลราชธานี</v>
      </c>
      <c r="U2416" s="3" t="s">
        <v>2626</v>
      </c>
      <c r="V2416" s="3" t="str">
        <f t="shared" si="181"/>
        <v/>
      </c>
      <c r="W2416" s="3" t="e">
        <f t="shared" si="182"/>
        <v>#NUM!</v>
      </c>
      <c r="X2416" s="3" t="str">
        <f t="shared" si="183"/>
        <v/>
      </c>
    </row>
    <row r="2417" spans="14:24" ht="14.5" customHeight="1">
      <c r="N2417">
        <v>2414</v>
      </c>
      <c r="O2417" s="4">
        <v>34130</v>
      </c>
      <c r="P2417" s="3" t="s">
        <v>3417</v>
      </c>
      <c r="Q2417" s="3" t="s">
        <v>2114</v>
      </c>
      <c r="R2417" s="3" t="s">
        <v>513</v>
      </c>
      <c r="S2417" s="3" t="s">
        <v>3416</v>
      </c>
      <c r="T2417" s="3" t="str">
        <f t="shared" si="180"/>
        <v>กระเดียนตระการพืชผลอุบลราชธานี</v>
      </c>
      <c r="U2417" s="3" t="s">
        <v>2626</v>
      </c>
      <c r="V2417" s="3" t="str">
        <f t="shared" si="181"/>
        <v/>
      </c>
      <c r="W2417" s="3" t="e">
        <f t="shared" si="182"/>
        <v>#NUM!</v>
      </c>
      <c r="X2417" s="3" t="str">
        <f t="shared" si="183"/>
        <v/>
      </c>
    </row>
    <row r="2418" spans="14:24" ht="14.5" customHeight="1">
      <c r="N2418">
        <v>2415</v>
      </c>
      <c r="O2418" s="4">
        <v>34130</v>
      </c>
      <c r="P2418" s="3" t="s">
        <v>3418</v>
      </c>
      <c r="Q2418" s="3" t="s">
        <v>2114</v>
      </c>
      <c r="R2418" s="3" t="s">
        <v>513</v>
      </c>
      <c r="S2418" s="3" t="s">
        <v>3416</v>
      </c>
      <c r="T2418" s="3" t="str">
        <f t="shared" si="180"/>
        <v>เกษมตระการพืชผลอุบลราชธานี</v>
      </c>
      <c r="U2418" s="3" t="s">
        <v>2626</v>
      </c>
      <c r="V2418" s="3" t="str">
        <f t="shared" si="181"/>
        <v/>
      </c>
      <c r="W2418" s="3" t="e">
        <f t="shared" si="182"/>
        <v>#NUM!</v>
      </c>
      <c r="X2418" s="3" t="str">
        <f t="shared" si="183"/>
        <v/>
      </c>
    </row>
    <row r="2419" spans="14:24" ht="14.5" customHeight="1">
      <c r="N2419">
        <v>2416</v>
      </c>
      <c r="O2419" s="4">
        <v>34130</v>
      </c>
      <c r="P2419" s="3" t="s">
        <v>3419</v>
      </c>
      <c r="Q2419" s="3" t="s">
        <v>2114</v>
      </c>
      <c r="R2419" s="3" t="s">
        <v>513</v>
      </c>
      <c r="S2419" s="3" t="s">
        <v>3416</v>
      </c>
      <c r="T2419" s="3" t="str">
        <f t="shared" si="180"/>
        <v>กุศกรตระการพืชผลอุบลราชธานี</v>
      </c>
      <c r="U2419" s="3" t="s">
        <v>2626</v>
      </c>
      <c r="V2419" s="3" t="str">
        <f t="shared" si="181"/>
        <v/>
      </c>
      <c r="W2419" s="3" t="e">
        <f t="shared" si="182"/>
        <v>#NUM!</v>
      </c>
      <c r="X2419" s="3" t="str">
        <f t="shared" si="183"/>
        <v/>
      </c>
    </row>
    <row r="2420" spans="14:24" ht="14.5" customHeight="1">
      <c r="N2420">
        <v>2417</v>
      </c>
      <c r="O2420" s="4">
        <v>34130</v>
      </c>
      <c r="P2420" s="3" t="s">
        <v>3420</v>
      </c>
      <c r="Q2420" s="3" t="s">
        <v>2114</v>
      </c>
      <c r="R2420" s="3" t="s">
        <v>513</v>
      </c>
      <c r="S2420" s="3" t="s">
        <v>3416</v>
      </c>
      <c r="T2420" s="3" t="str">
        <f t="shared" si="180"/>
        <v>ขามเปี้ยตระการพืชผลอุบลราชธานี</v>
      </c>
      <c r="U2420" s="3" t="s">
        <v>2626</v>
      </c>
      <c r="V2420" s="3" t="str">
        <f t="shared" si="181"/>
        <v/>
      </c>
      <c r="W2420" s="3" t="e">
        <f t="shared" si="182"/>
        <v>#NUM!</v>
      </c>
      <c r="X2420" s="3" t="str">
        <f t="shared" si="183"/>
        <v/>
      </c>
    </row>
    <row r="2421" spans="14:24" ht="14.5" customHeight="1">
      <c r="N2421">
        <v>2418</v>
      </c>
      <c r="O2421" s="4">
        <v>34130</v>
      </c>
      <c r="P2421" s="3" t="s">
        <v>3421</v>
      </c>
      <c r="Q2421" s="3" t="s">
        <v>2114</v>
      </c>
      <c r="R2421" s="3" t="s">
        <v>513</v>
      </c>
      <c r="S2421" s="3" t="s">
        <v>3416</v>
      </c>
      <c r="T2421" s="3" t="str">
        <f t="shared" si="180"/>
        <v>คอนสายตระการพืชผลอุบลราชธานี</v>
      </c>
      <c r="U2421" s="3" t="s">
        <v>2626</v>
      </c>
      <c r="V2421" s="3" t="str">
        <f t="shared" si="181"/>
        <v/>
      </c>
      <c r="W2421" s="3" t="e">
        <f t="shared" si="182"/>
        <v>#NUM!</v>
      </c>
      <c r="X2421" s="3" t="str">
        <f t="shared" si="183"/>
        <v/>
      </c>
    </row>
    <row r="2422" spans="14:24" ht="14.5" customHeight="1">
      <c r="N2422">
        <v>2419</v>
      </c>
      <c r="O2422" s="4">
        <v>34130</v>
      </c>
      <c r="P2422" s="3" t="s">
        <v>3274</v>
      </c>
      <c r="Q2422" s="3" t="s">
        <v>2114</v>
      </c>
      <c r="R2422" s="3" t="s">
        <v>513</v>
      </c>
      <c r="S2422" s="3" t="s">
        <v>3416</v>
      </c>
      <c r="T2422" s="3" t="str">
        <f t="shared" si="180"/>
        <v>โคกจานตระการพืชผลอุบลราชธานี</v>
      </c>
      <c r="U2422" s="3" t="s">
        <v>2626</v>
      </c>
      <c r="V2422" s="3" t="str">
        <f t="shared" si="181"/>
        <v/>
      </c>
      <c r="W2422" s="3" t="e">
        <f t="shared" si="182"/>
        <v>#NUM!</v>
      </c>
      <c r="X2422" s="3" t="str">
        <f t="shared" si="183"/>
        <v/>
      </c>
    </row>
    <row r="2423" spans="14:24" ht="14.5" customHeight="1">
      <c r="N2423">
        <v>2420</v>
      </c>
      <c r="O2423" s="4">
        <v>34130</v>
      </c>
      <c r="P2423" s="3" t="s">
        <v>3422</v>
      </c>
      <c r="Q2423" s="3" t="s">
        <v>2114</v>
      </c>
      <c r="R2423" s="3" t="s">
        <v>513</v>
      </c>
      <c r="S2423" s="3" t="s">
        <v>3416</v>
      </c>
      <c r="T2423" s="3" t="str">
        <f t="shared" si="180"/>
        <v>นาพินตระการพืชผลอุบลราชธานี</v>
      </c>
      <c r="U2423" s="3" t="s">
        <v>2626</v>
      </c>
      <c r="V2423" s="3" t="str">
        <f t="shared" si="181"/>
        <v/>
      </c>
      <c r="W2423" s="3" t="e">
        <f t="shared" si="182"/>
        <v>#NUM!</v>
      </c>
      <c r="X2423" s="3" t="str">
        <f t="shared" si="183"/>
        <v/>
      </c>
    </row>
    <row r="2424" spans="14:24" ht="14.5" customHeight="1">
      <c r="N2424">
        <v>2421</v>
      </c>
      <c r="O2424" s="4">
        <v>34130</v>
      </c>
      <c r="P2424" s="3" t="s">
        <v>3423</v>
      </c>
      <c r="Q2424" s="3" t="s">
        <v>2114</v>
      </c>
      <c r="R2424" s="3" t="s">
        <v>513</v>
      </c>
      <c r="S2424" s="3" t="s">
        <v>3416</v>
      </c>
      <c r="T2424" s="3" t="str">
        <f t="shared" si="180"/>
        <v>นาสะไมตระการพืชผลอุบลราชธานี</v>
      </c>
      <c r="U2424" s="3" t="s">
        <v>2626</v>
      </c>
      <c r="V2424" s="3" t="str">
        <f t="shared" si="181"/>
        <v/>
      </c>
      <c r="W2424" s="3" t="e">
        <f t="shared" si="182"/>
        <v>#NUM!</v>
      </c>
      <c r="X2424" s="3" t="str">
        <f t="shared" si="183"/>
        <v/>
      </c>
    </row>
    <row r="2425" spans="14:24" ht="14.5" customHeight="1">
      <c r="N2425">
        <v>2422</v>
      </c>
      <c r="O2425" s="4">
        <v>34130</v>
      </c>
      <c r="P2425" s="3" t="s">
        <v>3424</v>
      </c>
      <c r="Q2425" s="3" t="s">
        <v>2114</v>
      </c>
      <c r="R2425" s="3" t="s">
        <v>513</v>
      </c>
      <c r="S2425" s="3" t="s">
        <v>3416</v>
      </c>
      <c r="T2425" s="3" t="str">
        <f t="shared" si="180"/>
        <v>โนนกุงตระการพืชผลอุบลราชธานี</v>
      </c>
      <c r="U2425" s="3" t="s">
        <v>2626</v>
      </c>
      <c r="V2425" s="3" t="str">
        <f t="shared" si="181"/>
        <v/>
      </c>
      <c r="W2425" s="3" t="e">
        <f t="shared" si="182"/>
        <v>#NUM!</v>
      </c>
      <c r="X2425" s="3" t="str">
        <f t="shared" si="183"/>
        <v/>
      </c>
    </row>
    <row r="2426" spans="14:24" ht="14.5" customHeight="1">
      <c r="N2426">
        <v>2423</v>
      </c>
      <c r="O2426" s="4">
        <v>34130</v>
      </c>
      <c r="P2426" s="3" t="s">
        <v>3425</v>
      </c>
      <c r="Q2426" s="3" t="s">
        <v>2114</v>
      </c>
      <c r="R2426" s="3" t="s">
        <v>513</v>
      </c>
      <c r="S2426" s="3" t="s">
        <v>3416</v>
      </c>
      <c r="T2426" s="3" t="str">
        <f t="shared" si="180"/>
        <v>ตระการตระการพืชผลอุบลราชธานี</v>
      </c>
      <c r="U2426" s="3" t="s">
        <v>2626</v>
      </c>
      <c r="V2426" s="3" t="str">
        <f t="shared" si="181"/>
        <v/>
      </c>
      <c r="W2426" s="3" t="e">
        <f t="shared" si="182"/>
        <v>#NUM!</v>
      </c>
      <c r="X2426" s="3" t="str">
        <f t="shared" si="183"/>
        <v/>
      </c>
    </row>
    <row r="2427" spans="14:24" ht="14.5" customHeight="1">
      <c r="N2427">
        <v>2424</v>
      </c>
      <c r="O2427" s="4">
        <v>34130</v>
      </c>
      <c r="P2427" s="3" t="s">
        <v>3426</v>
      </c>
      <c r="Q2427" s="3" t="s">
        <v>2114</v>
      </c>
      <c r="R2427" s="3" t="s">
        <v>513</v>
      </c>
      <c r="S2427" s="3" t="s">
        <v>3416</v>
      </c>
      <c r="T2427" s="3" t="str">
        <f t="shared" si="180"/>
        <v>ตากแดดตระการพืชผลอุบลราชธานี</v>
      </c>
      <c r="U2427" s="3" t="s">
        <v>2626</v>
      </c>
      <c r="V2427" s="3" t="str">
        <f t="shared" si="181"/>
        <v/>
      </c>
      <c r="W2427" s="3" t="e">
        <f t="shared" si="182"/>
        <v>#NUM!</v>
      </c>
      <c r="X2427" s="3" t="str">
        <f t="shared" si="183"/>
        <v/>
      </c>
    </row>
    <row r="2428" spans="14:24" ht="14.5" customHeight="1">
      <c r="N2428">
        <v>2425</v>
      </c>
      <c r="O2428" s="4">
        <v>34130</v>
      </c>
      <c r="P2428" s="3" t="s">
        <v>3427</v>
      </c>
      <c r="Q2428" s="3" t="s">
        <v>2114</v>
      </c>
      <c r="R2428" s="3" t="s">
        <v>513</v>
      </c>
      <c r="S2428" s="3" t="s">
        <v>3416</v>
      </c>
      <c r="T2428" s="3" t="str">
        <f t="shared" si="180"/>
        <v>ไหล่ทุ่งตระการพืชผลอุบลราชธานี</v>
      </c>
      <c r="U2428" s="3" t="s">
        <v>2626</v>
      </c>
      <c r="V2428" s="3" t="str">
        <f t="shared" si="181"/>
        <v/>
      </c>
      <c r="W2428" s="3" t="e">
        <f t="shared" si="182"/>
        <v>#NUM!</v>
      </c>
      <c r="X2428" s="3" t="str">
        <f t="shared" si="183"/>
        <v/>
      </c>
    </row>
    <row r="2429" spans="14:24" ht="14.5" customHeight="1">
      <c r="N2429">
        <v>2426</v>
      </c>
      <c r="O2429" s="4">
        <v>34130</v>
      </c>
      <c r="P2429" s="3" t="s">
        <v>3428</v>
      </c>
      <c r="Q2429" s="3" t="s">
        <v>2114</v>
      </c>
      <c r="R2429" s="3" t="s">
        <v>513</v>
      </c>
      <c r="S2429" s="3" t="s">
        <v>3416</v>
      </c>
      <c r="T2429" s="3" t="str">
        <f t="shared" si="180"/>
        <v>เป้าตระการพืชผลอุบลราชธานี</v>
      </c>
      <c r="U2429" s="3" t="s">
        <v>2626</v>
      </c>
      <c r="V2429" s="3" t="str">
        <f t="shared" si="181"/>
        <v/>
      </c>
      <c r="W2429" s="3" t="e">
        <f t="shared" si="182"/>
        <v>#NUM!</v>
      </c>
      <c r="X2429" s="3" t="str">
        <f t="shared" si="183"/>
        <v/>
      </c>
    </row>
    <row r="2430" spans="14:24" ht="14.5" customHeight="1">
      <c r="N2430">
        <v>2427</v>
      </c>
      <c r="O2430" s="4">
        <v>34130</v>
      </c>
      <c r="P2430" s="3" t="s">
        <v>3429</v>
      </c>
      <c r="Q2430" s="3" t="s">
        <v>2114</v>
      </c>
      <c r="R2430" s="3" t="s">
        <v>513</v>
      </c>
      <c r="S2430" s="3" t="s">
        <v>3416</v>
      </c>
      <c r="T2430" s="3" t="str">
        <f t="shared" si="180"/>
        <v>เซเป็ดตระการพืชผลอุบลราชธานี</v>
      </c>
      <c r="U2430" s="3" t="s">
        <v>2626</v>
      </c>
      <c r="V2430" s="3" t="str">
        <f t="shared" si="181"/>
        <v/>
      </c>
      <c r="W2430" s="3" t="e">
        <f t="shared" si="182"/>
        <v>#NUM!</v>
      </c>
      <c r="X2430" s="3" t="str">
        <f t="shared" si="183"/>
        <v/>
      </c>
    </row>
    <row r="2431" spans="14:24" ht="14.5" customHeight="1">
      <c r="N2431">
        <v>2428</v>
      </c>
      <c r="O2431" s="4">
        <v>34130</v>
      </c>
      <c r="P2431" s="3" t="s">
        <v>3430</v>
      </c>
      <c r="Q2431" s="3" t="s">
        <v>2114</v>
      </c>
      <c r="R2431" s="3" t="s">
        <v>513</v>
      </c>
      <c r="S2431" s="3" t="s">
        <v>3416</v>
      </c>
      <c r="T2431" s="3" t="str">
        <f t="shared" si="180"/>
        <v>สะพือตระการพืชผลอุบลราชธานี</v>
      </c>
      <c r="U2431" s="3" t="s">
        <v>2626</v>
      </c>
      <c r="V2431" s="3" t="str">
        <f t="shared" si="181"/>
        <v/>
      </c>
      <c r="W2431" s="3" t="e">
        <f t="shared" si="182"/>
        <v>#NUM!</v>
      </c>
      <c r="X2431" s="3" t="str">
        <f t="shared" si="183"/>
        <v/>
      </c>
    </row>
    <row r="2432" spans="14:24" ht="14.5" customHeight="1">
      <c r="N2432">
        <v>2429</v>
      </c>
      <c r="O2432" s="4">
        <v>34130</v>
      </c>
      <c r="P2432" s="3" t="s">
        <v>1748</v>
      </c>
      <c r="Q2432" s="3" t="s">
        <v>2114</v>
      </c>
      <c r="R2432" s="3" t="s">
        <v>513</v>
      </c>
      <c r="S2432" s="3" t="s">
        <v>3416</v>
      </c>
      <c r="T2432" s="3" t="str">
        <f t="shared" si="180"/>
        <v>หนองเต่าตระการพืชผลอุบลราชธานี</v>
      </c>
      <c r="U2432" s="3" t="s">
        <v>2626</v>
      </c>
      <c r="V2432" s="3" t="str">
        <f t="shared" si="181"/>
        <v/>
      </c>
      <c r="W2432" s="3" t="e">
        <f t="shared" si="182"/>
        <v>#NUM!</v>
      </c>
      <c r="X2432" s="3" t="str">
        <f t="shared" si="183"/>
        <v/>
      </c>
    </row>
    <row r="2433" spans="14:24" ht="14.5" customHeight="1">
      <c r="N2433">
        <v>2430</v>
      </c>
      <c r="O2433" s="4">
        <v>34130</v>
      </c>
      <c r="P2433" s="3" t="s">
        <v>3431</v>
      </c>
      <c r="Q2433" s="3" t="s">
        <v>2114</v>
      </c>
      <c r="R2433" s="3" t="s">
        <v>513</v>
      </c>
      <c r="S2433" s="3" t="s">
        <v>3416</v>
      </c>
      <c r="T2433" s="3" t="str">
        <f t="shared" si="180"/>
        <v>ถ้ำแข้ตระการพืชผลอุบลราชธานี</v>
      </c>
      <c r="U2433" s="3" t="s">
        <v>2626</v>
      </c>
      <c r="V2433" s="3" t="str">
        <f t="shared" si="181"/>
        <v/>
      </c>
      <c r="W2433" s="3" t="e">
        <f t="shared" si="182"/>
        <v>#NUM!</v>
      </c>
      <c r="X2433" s="3" t="str">
        <f t="shared" si="183"/>
        <v/>
      </c>
    </row>
    <row r="2434" spans="14:24" ht="14.5" customHeight="1">
      <c r="N2434">
        <v>2431</v>
      </c>
      <c r="O2434" s="4">
        <v>34130</v>
      </c>
      <c r="P2434" s="3" t="s">
        <v>1102</v>
      </c>
      <c r="Q2434" s="3" t="s">
        <v>2114</v>
      </c>
      <c r="R2434" s="3" t="s">
        <v>513</v>
      </c>
      <c r="S2434" s="3" t="s">
        <v>3416</v>
      </c>
      <c r="T2434" s="3" t="str">
        <f t="shared" si="180"/>
        <v>ท่าหลวงตระการพืชผลอุบลราชธานี</v>
      </c>
      <c r="U2434" s="3" t="s">
        <v>2626</v>
      </c>
      <c r="V2434" s="3" t="str">
        <f t="shared" si="181"/>
        <v/>
      </c>
      <c r="W2434" s="3" t="e">
        <f t="shared" si="182"/>
        <v>#NUM!</v>
      </c>
      <c r="X2434" s="3" t="str">
        <f t="shared" si="183"/>
        <v/>
      </c>
    </row>
    <row r="2435" spans="14:24" ht="14.5" customHeight="1">
      <c r="N2435">
        <v>2432</v>
      </c>
      <c r="O2435" s="4">
        <v>34130</v>
      </c>
      <c r="P2435" s="3" t="s">
        <v>3432</v>
      </c>
      <c r="Q2435" s="3" t="s">
        <v>2114</v>
      </c>
      <c r="R2435" s="3" t="s">
        <v>513</v>
      </c>
      <c r="S2435" s="3" t="s">
        <v>3416</v>
      </c>
      <c r="T2435" s="3" t="str">
        <f t="shared" si="180"/>
        <v>ห้วยฝ้ายพัฒนาตระการพืชผลอุบลราชธานี</v>
      </c>
      <c r="U2435" s="3" t="s">
        <v>2626</v>
      </c>
      <c r="V2435" s="3" t="str">
        <f t="shared" si="181"/>
        <v/>
      </c>
      <c r="W2435" s="3" t="e">
        <f t="shared" si="182"/>
        <v>#NUM!</v>
      </c>
      <c r="X2435" s="3" t="str">
        <f t="shared" si="183"/>
        <v/>
      </c>
    </row>
    <row r="2436" spans="14:24" ht="14.5" customHeight="1">
      <c r="N2436">
        <v>2433</v>
      </c>
      <c r="O2436" s="4">
        <v>34130</v>
      </c>
      <c r="P2436" s="3" t="s">
        <v>3433</v>
      </c>
      <c r="Q2436" s="3" t="s">
        <v>2114</v>
      </c>
      <c r="R2436" s="3" t="s">
        <v>513</v>
      </c>
      <c r="S2436" s="3" t="s">
        <v>3416</v>
      </c>
      <c r="T2436" s="3" t="str">
        <f t="shared" si="180"/>
        <v>กุดยาลวนตระการพืชผลอุบลราชธานี</v>
      </c>
      <c r="U2436" s="3" t="s">
        <v>2626</v>
      </c>
      <c r="V2436" s="3" t="str">
        <f t="shared" si="181"/>
        <v/>
      </c>
      <c r="W2436" s="3" t="e">
        <f t="shared" si="182"/>
        <v>#NUM!</v>
      </c>
      <c r="X2436" s="3" t="str">
        <f t="shared" si="183"/>
        <v/>
      </c>
    </row>
    <row r="2437" spans="14:24" ht="14.5" customHeight="1">
      <c r="N2437">
        <v>2434</v>
      </c>
      <c r="O2437" s="4">
        <v>34130</v>
      </c>
      <c r="P2437" s="3" t="s">
        <v>3434</v>
      </c>
      <c r="Q2437" s="3" t="s">
        <v>2114</v>
      </c>
      <c r="R2437" s="3" t="s">
        <v>513</v>
      </c>
      <c r="S2437" s="3" t="s">
        <v>3416</v>
      </c>
      <c r="T2437" s="3" t="str">
        <f t="shared" ref="T2437:T2500" si="184">P2437&amp;Q2437&amp;R2437</f>
        <v>บ้านแดงตระการพืชผลอุบลราชธานี</v>
      </c>
      <c r="U2437" s="3" t="s">
        <v>2626</v>
      </c>
      <c r="V2437" s="3" t="str">
        <f t="shared" ref="V2437:V2500" si="185">IF($V$1=$S2437,$N2437,"")</f>
        <v/>
      </c>
      <c r="W2437" s="3" t="e">
        <f t="shared" ref="W2437:W2500" si="186">SMALL($V$4:$V$7439,N2437)</f>
        <v>#NUM!</v>
      </c>
      <c r="X2437" s="3" t="str">
        <f t="shared" ref="X2437:X2500" si="187">IFERROR(INDEX($P$4:$P$7439,$W2437,1),"")</f>
        <v/>
      </c>
    </row>
    <row r="2438" spans="14:24" ht="14.5" customHeight="1">
      <c r="N2438">
        <v>2435</v>
      </c>
      <c r="O2438" s="4">
        <v>34130</v>
      </c>
      <c r="P2438" s="3" t="s">
        <v>3435</v>
      </c>
      <c r="Q2438" s="3" t="s">
        <v>2114</v>
      </c>
      <c r="R2438" s="3" t="s">
        <v>513</v>
      </c>
      <c r="S2438" s="3" t="s">
        <v>3416</v>
      </c>
      <c r="T2438" s="3" t="str">
        <f t="shared" si="184"/>
        <v>คำเจริญตระการพืชผลอุบลราชธานี</v>
      </c>
      <c r="U2438" s="3" t="s">
        <v>2626</v>
      </c>
      <c r="V2438" s="3" t="str">
        <f t="shared" si="185"/>
        <v/>
      </c>
      <c r="W2438" s="3" t="e">
        <f t="shared" si="186"/>
        <v>#NUM!</v>
      </c>
      <c r="X2438" s="3" t="str">
        <f t="shared" si="187"/>
        <v/>
      </c>
    </row>
    <row r="2439" spans="14:24" ht="14.5" customHeight="1">
      <c r="N2439">
        <v>2436</v>
      </c>
      <c r="O2439" s="4">
        <v>34270</v>
      </c>
      <c r="P2439" s="3" t="s">
        <v>3436</v>
      </c>
      <c r="Q2439" s="3" t="s">
        <v>2103</v>
      </c>
      <c r="R2439" s="3" t="s">
        <v>513</v>
      </c>
      <c r="S2439" s="3" t="s">
        <v>3437</v>
      </c>
      <c r="T2439" s="3" t="str">
        <f t="shared" si="184"/>
        <v>ข้าวปุ้นกุดข้าวปุ้นอุบลราชธานี</v>
      </c>
      <c r="U2439" s="3" t="s">
        <v>2626</v>
      </c>
      <c r="V2439" s="3" t="str">
        <f t="shared" si="185"/>
        <v/>
      </c>
      <c r="W2439" s="3" t="e">
        <f t="shared" si="186"/>
        <v>#NUM!</v>
      </c>
      <c r="X2439" s="3" t="str">
        <f t="shared" si="187"/>
        <v/>
      </c>
    </row>
    <row r="2440" spans="14:24" ht="14.5" customHeight="1">
      <c r="N2440">
        <v>2437</v>
      </c>
      <c r="O2440" s="4">
        <v>34270</v>
      </c>
      <c r="P2440" s="3" t="s">
        <v>3438</v>
      </c>
      <c r="Q2440" s="3" t="s">
        <v>2103</v>
      </c>
      <c r="R2440" s="3" t="s">
        <v>513</v>
      </c>
      <c r="S2440" s="3" t="s">
        <v>3437</v>
      </c>
      <c r="T2440" s="3" t="str">
        <f t="shared" si="184"/>
        <v>โนนสวางกุดข้าวปุ้นอุบลราชธานี</v>
      </c>
      <c r="U2440" s="3" t="s">
        <v>2626</v>
      </c>
      <c r="V2440" s="3" t="str">
        <f t="shared" si="185"/>
        <v/>
      </c>
      <c r="W2440" s="3" t="e">
        <f t="shared" si="186"/>
        <v>#NUM!</v>
      </c>
      <c r="X2440" s="3" t="str">
        <f t="shared" si="187"/>
        <v/>
      </c>
    </row>
    <row r="2441" spans="14:24" ht="14.5" customHeight="1">
      <c r="N2441">
        <v>2438</v>
      </c>
      <c r="O2441" s="4">
        <v>34270</v>
      </c>
      <c r="P2441" s="3" t="s">
        <v>3439</v>
      </c>
      <c r="Q2441" s="3" t="s">
        <v>2103</v>
      </c>
      <c r="R2441" s="3" t="s">
        <v>513</v>
      </c>
      <c r="S2441" s="3" t="s">
        <v>3437</v>
      </c>
      <c r="T2441" s="3" t="str">
        <f t="shared" si="184"/>
        <v>แก่งเค็งกุดข้าวปุ้นอุบลราชธานี</v>
      </c>
      <c r="U2441" s="3" t="s">
        <v>2626</v>
      </c>
      <c r="V2441" s="3" t="str">
        <f t="shared" si="185"/>
        <v/>
      </c>
      <c r="W2441" s="3" t="e">
        <f t="shared" si="186"/>
        <v>#NUM!</v>
      </c>
      <c r="X2441" s="3" t="str">
        <f t="shared" si="187"/>
        <v/>
      </c>
    </row>
    <row r="2442" spans="14:24" ht="14.5" customHeight="1">
      <c r="N2442">
        <v>2439</v>
      </c>
      <c r="O2442" s="4">
        <v>34270</v>
      </c>
      <c r="P2442" s="3" t="s">
        <v>3440</v>
      </c>
      <c r="Q2442" s="3" t="s">
        <v>2103</v>
      </c>
      <c r="R2442" s="3" t="s">
        <v>513</v>
      </c>
      <c r="S2442" s="3" t="s">
        <v>3437</v>
      </c>
      <c r="T2442" s="3" t="str">
        <f t="shared" si="184"/>
        <v>กาบินกุดข้าวปุ้นอุบลราชธานี</v>
      </c>
      <c r="U2442" s="3" t="s">
        <v>2626</v>
      </c>
      <c r="V2442" s="3" t="str">
        <f t="shared" si="185"/>
        <v/>
      </c>
      <c r="W2442" s="3" t="e">
        <f t="shared" si="186"/>
        <v>#NUM!</v>
      </c>
      <c r="X2442" s="3" t="str">
        <f t="shared" si="187"/>
        <v/>
      </c>
    </row>
    <row r="2443" spans="14:24" ht="14.5" customHeight="1">
      <c r="N2443">
        <v>2440</v>
      </c>
      <c r="O2443" s="4">
        <v>34270</v>
      </c>
      <c r="P2443" s="3" t="s">
        <v>3441</v>
      </c>
      <c r="Q2443" s="3" t="s">
        <v>2103</v>
      </c>
      <c r="R2443" s="3" t="s">
        <v>513</v>
      </c>
      <c r="S2443" s="3" t="s">
        <v>3437</v>
      </c>
      <c r="T2443" s="3" t="str">
        <f t="shared" si="184"/>
        <v>หนองทันน้ำกุดข้าวปุ้นอุบลราชธานี</v>
      </c>
      <c r="U2443" s="3" t="s">
        <v>2626</v>
      </c>
      <c r="V2443" s="3" t="str">
        <f t="shared" si="185"/>
        <v/>
      </c>
      <c r="W2443" s="3" t="e">
        <f t="shared" si="186"/>
        <v>#NUM!</v>
      </c>
      <c r="X2443" s="3" t="str">
        <f t="shared" si="187"/>
        <v/>
      </c>
    </row>
    <row r="2444" spans="14:24" ht="14.5" customHeight="1">
      <c r="N2444">
        <v>2441</v>
      </c>
      <c r="O2444" s="4">
        <v>34140</v>
      </c>
      <c r="P2444" s="3" t="s">
        <v>2133</v>
      </c>
      <c r="Q2444" s="3" t="s">
        <v>2133</v>
      </c>
      <c r="R2444" s="3" t="s">
        <v>513</v>
      </c>
      <c r="S2444" s="3" t="s">
        <v>3442</v>
      </c>
      <c r="T2444" s="3" t="str">
        <f t="shared" si="184"/>
        <v>ม่วงสามสิบม่วงสามสิบอุบลราชธานี</v>
      </c>
      <c r="U2444" s="3" t="s">
        <v>2626</v>
      </c>
      <c r="V2444" s="3" t="str">
        <f t="shared" si="185"/>
        <v/>
      </c>
      <c r="W2444" s="3" t="e">
        <f t="shared" si="186"/>
        <v>#NUM!</v>
      </c>
      <c r="X2444" s="3" t="str">
        <f t="shared" si="187"/>
        <v/>
      </c>
    </row>
    <row r="2445" spans="14:24" ht="14.5" customHeight="1">
      <c r="N2445">
        <v>2442</v>
      </c>
      <c r="O2445" s="4">
        <v>34140</v>
      </c>
      <c r="P2445" s="3" t="s">
        <v>3443</v>
      </c>
      <c r="Q2445" s="3" t="s">
        <v>2133</v>
      </c>
      <c r="R2445" s="3" t="s">
        <v>513</v>
      </c>
      <c r="S2445" s="3" t="s">
        <v>3442</v>
      </c>
      <c r="T2445" s="3" t="str">
        <f t="shared" si="184"/>
        <v>เหล่าบกม่วงสามสิบอุบลราชธานี</v>
      </c>
      <c r="U2445" s="3" t="s">
        <v>2626</v>
      </c>
      <c r="V2445" s="3" t="str">
        <f t="shared" si="185"/>
        <v/>
      </c>
      <c r="W2445" s="3" t="e">
        <f t="shared" si="186"/>
        <v>#NUM!</v>
      </c>
      <c r="X2445" s="3" t="str">
        <f t="shared" si="187"/>
        <v/>
      </c>
    </row>
    <row r="2446" spans="14:24" ht="14.5" customHeight="1">
      <c r="N2446">
        <v>2443</v>
      </c>
      <c r="O2446" s="4">
        <v>34140</v>
      </c>
      <c r="P2446" s="3" t="s">
        <v>3444</v>
      </c>
      <c r="Q2446" s="3" t="s">
        <v>2133</v>
      </c>
      <c r="R2446" s="3" t="s">
        <v>513</v>
      </c>
      <c r="S2446" s="3" t="s">
        <v>3442</v>
      </c>
      <c r="T2446" s="3" t="str">
        <f t="shared" si="184"/>
        <v>ดุมใหญ่ม่วงสามสิบอุบลราชธานี</v>
      </c>
      <c r="U2446" s="3" t="s">
        <v>2626</v>
      </c>
      <c r="V2446" s="3" t="str">
        <f t="shared" si="185"/>
        <v/>
      </c>
      <c r="W2446" s="3" t="e">
        <f t="shared" si="186"/>
        <v>#NUM!</v>
      </c>
      <c r="X2446" s="3" t="str">
        <f t="shared" si="187"/>
        <v/>
      </c>
    </row>
    <row r="2447" spans="14:24" ht="14.5" customHeight="1">
      <c r="N2447">
        <v>2444</v>
      </c>
      <c r="O2447" s="4">
        <v>34140</v>
      </c>
      <c r="P2447" s="3" t="s">
        <v>3445</v>
      </c>
      <c r="Q2447" s="3" t="s">
        <v>2133</v>
      </c>
      <c r="R2447" s="3" t="s">
        <v>513</v>
      </c>
      <c r="S2447" s="3" t="s">
        <v>3442</v>
      </c>
      <c r="T2447" s="3" t="str">
        <f t="shared" si="184"/>
        <v>หนองช้างใหญ่ม่วงสามสิบอุบลราชธานี</v>
      </c>
      <c r="U2447" s="3" t="s">
        <v>2626</v>
      </c>
      <c r="V2447" s="3" t="str">
        <f t="shared" si="185"/>
        <v/>
      </c>
      <c r="W2447" s="3" t="e">
        <f t="shared" si="186"/>
        <v>#NUM!</v>
      </c>
      <c r="X2447" s="3" t="str">
        <f t="shared" si="187"/>
        <v/>
      </c>
    </row>
    <row r="2448" spans="14:24" ht="14.5" customHeight="1">
      <c r="N2448">
        <v>2445</v>
      </c>
      <c r="O2448" s="4">
        <v>34140</v>
      </c>
      <c r="P2448" s="3" t="s">
        <v>1766</v>
      </c>
      <c r="Q2448" s="3" t="s">
        <v>2133</v>
      </c>
      <c r="R2448" s="3" t="s">
        <v>513</v>
      </c>
      <c r="S2448" s="3" t="s">
        <v>3442</v>
      </c>
      <c r="T2448" s="3" t="str">
        <f t="shared" si="184"/>
        <v>หนองเมืองม่วงสามสิบอุบลราชธานี</v>
      </c>
      <c r="U2448" s="3" t="s">
        <v>2626</v>
      </c>
      <c r="V2448" s="3" t="str">
        <f t="shared" si="185"/>
        <v/>
      </c>
      <c r="W2448" s="3" t="e">
        <f t="shared" si="186"/>
        <v>#NUM!</v>
      </c>
      <c r="X2448" s="3" t="str">
        <f t="shared" si="187"/>
        <v/>
      </c>
    </row>
    <row r="2449" spans="14:24" ht="14.5" customHeight="1">
      <c r="N2449">
        <v>2446</v>
      </c>
      <c r="O2449" s="4">
        <v>34140</v>
      </c>
      <c r="P2449" s="3" t="s">
        <v>3446</v>
      </c>
      <c r="Q2449" s="3" t="s">
        <v>2133</v>
      </c>
      <c r="R2449" s="3" t="s">
        <v>513</v>
      </c>
      <c r="S2449" s="3" t="s">
        <v>3442</v>
      </c>
      <c r="T2449" s="3" t="str">
        <f t="shared" si="184"/>
        <v>เตยม่วงสามสิบอุบลราชธานี</v>
      </c>
      <c r="U2449" s="3" t="s">
        <v>2626</v>
      </c>
      <c r="V2449" s="3" t="str">
        <f t="shared" si="185"/>
        <v/>
      </c>
      <c r="W2449" s="3" t="e">
        <f t="shared" si="186"/>
        <v>#NUM!</v>
      </c>
      <c r="X2449" s="3" t="str">
        <f t="shared" si="187"/>
        <v/>
      </c>
    </row>
    <row r="2450" spans="14:24" ht="14.5" customHeight="1">
      <c r="N2450">
        <v>2447</v>
      </c>
      <c r="O2450" s="4">
        <v>34140</v>
      </c>
      <c r="P2450" s="3" t="s">
        <v>3447</v>
      </c>
      <c r="Q2450" s="3" t="s">
        <v>2133</v>
      </c>
      <c r="R2450" s="3" t="s">
        <v>513</v>
      </c>
      <c r="S2450" s="3" t="s">
        <v>3442</v>
      </c>
      <c r="T2450" s="3" t="str">
        <f t="shared" si="184"/>
        <v>ยางสักกระโพหลุ่มม่วงสามสิบอุบลราชธานี</v>
      </c>
      <c r="U2450" s="3" t="s">
        <v>2626</v>
      </c>
      <c r="V2450" s="3" t="str">
        <f t="shared" si="185"/>
        <v/>
      </c>
      <c r="W2450" s="3" t="e">
        <f t="shared" si="186"/>
        <v>#NUM!</v>
      </c>
      <c r="X2450" s="3" t="str">
        <f t="shared" si="187"/>
        <v/>
      </c>
    </row>
    <row r="2451" spans="14:24" ht="14.5" customHeight="1">
      <c r="N2451">
        <v>2448</v>
      </c>
      <c r="O2451" s="4">
        <v>34140</v>
      </c>
      <c r="P2451" s="3" t="s">
        <v>3448</v>
      </c>
      <c r="Q2451" s="3" t="s">
        <v>2133</v>
      </c>
      <c r="R2451" s="3" t="s">
        <v>513</v>
      </c>
      <c r="S2451" s="3" t="s">
        <v>3442</v>
      </c>
      <c r="T2451" s="3" t="str">
        <f t="shared" si="184"/>
        <v>หนองไข่นกม่วงสามสิบอุบลราชธานี</v>
      </c>
      <c r="U2451" s="3" t="s">
        <v>2626</v>
      </c>
      <c r="V2451" s="3" t="str">
        <f t="shared" si="185"/>
        <v/>
      </c>
      <c r="W2451" s="3" t="e">
        <f t="shared" si="186"/>
        <v>#NUM!</v>
      </c>
      <c r="X2451" s="3" t="str">
        <f t="shared" si="187"/>
        <v/>
      </c>
    </row>
    <row r="2452" spans="14:24" ht="14.5" customHeight="1">
      <c r="N2452">
        <v>2449</v>
      </c>
      <c r="O2452" s="4">
        <v>34140</v>
      </c>
      <c r="P2452" s="3" t="s">
        <v>3373</v>
      </c>
      <c r="Q2452" s="3" t="s">
        <v>2133</v>
      </c>
      <c r="R2452" s="3" t="s">
        <v>513</v>
      </c>
      <c r="S2452" s="3" t="s">
        <v>3442</v>
      </c>
      <c r="T2452" s="3" t="str">
        <f t="shared" si="184"/>
        <v>หนองเหล่าม่วงสามสิบอุบลราชธานี</v>
      </c>
      <c r="U2452" s="3" t="s">
        <v>2626</v>
      </c>
      <c r="V2452" s="3" t="str">
        <f t="shared" si="185"/>
        <v/>
      </c>
      <c r="W2452" s="3" t="e">
        <f t="shared" si="186"/>
        <v>#NUM!</v>
      </c>
      <c r="X2452" s="3" t="str">
        <f t="shared" si="187"/>
        <v/>
      </c>
    </row>
    <row r="2453" spans="14:24" ht="14.5" customHeight="1">
      <c r="N2453">
        <v>2450</v>
      </c>
      <c r="O2453" s="4">
        <v>34140</v>
      </c>
      <c r="P2453" s="3" t="s">
        <v>3317</v>
      </c>
      <c r="Q2453" s="3" t="s">
        <v>2133</v>
      </c>
      <c r="R2453" s="3" t="s">
        <v>513</v>
      </c>
      <c r="S2453" s="3" t="s">
        <v>3442</v>
      </c>
      <c r="T2453" s="3" t="str">
        <f t="shared" si="184"/>
        <v>หนองฮางม่วงสามสิบอุบลราชธานี</v>
      </c>
      <c r="U2453" s="3" t="s">
        <v>2626</v>
      </c>
      <c r="V2453" s="3" t="str">
        <f t="shared" si="185"/>
        <v/>
      </c>
      <c r="W2453" s="3" t="e">
        <f t="shared" si="186"/>
        <v>#NUM!</v>
      </c>
      <c r="X2453" s="3" t="str">
        <f t="shared" si="187"/>
        <v/>
      </c>
    </row>
    <row r="2454" spans="14:24" ht="14.5" customHeight="1">
      <c r="N2454">
        <v>2451</v>
      </c>
      <c r="O2454" s="4">
        <v>34140</v>
      </c>
      <c r="P2454" s="3" t="s">
        <v>3449</v>
      </c>
      <c r="Q2454" s="3" t="s">
        <v>2133</v>
      </c>
      <c r="R2454" s="3" t="s">
        <v>513</v>
      </c>
      <c r="S2454" s="3" t="s">
        <v>3442</v>
      </c>
      <c r="T2454" s="3" t="str">
        <f t="shared" si="184"/>
        <v>ยางโยภาพม่วงสามสิบอุบลราชธานี</v>
      </c>
      <c r="U2454" s="3" t="s">
        <v>2626</v>
      </c>
      <c r="V2454" s="3" t="str">
        <f t="shared" si="185"/>
        <v/>
      </c>
      <c r="W2454" s="3" t="e">
        <f t="shared" si="186"/>
        <v>#NUM!</v>
      </c>
      <c r="X2454" s="3" t="str">
        <f t="shared" si="187"/>
        <v/>
      </c>
    </row>
    <row r="2455" spans="14:24" ht="14.5" customHeight="1">
      <c r="N2455">
        <v>2452</v>
      </c>
      <c r="O2455" s="4">
        <v>34140</v>
      </c>
      <c r="P2455" s="3" t="s">
        <v>1728</v>
      </c>
      <c r="Q2455" s="3" t="s">
        <v>2133</v>
      </c>
      <c r="R2455" s="3" t="s">
        <v>513</v>
      </c>
      <c r="S2455" s="3" t="s">
        <v>3442</v>
      </c>
      <c r="T2455" s="3" t="str">
        <f t="shared" si="184"/>
        <v>ไผ่ใหญ่ม่วงสามสิบอุบลราชธานี</v>
      </c>
      <c r="U2455" s="3" t="s">
        <v>2626</v>
      </c>
      <c r="V2455" s="3" t="str">
        <f t="shared" si="185"/>
        <v/>
      </c>
      <c r="W2455" s="3" t="e">
        <f t="shared" si="186"/>
        <v>#NUM!</v>
      </c>
      <c r="X2455" s="3" t="str">
        <f t="shared" si="187"/>
        <v/>
      </c>
    </row>
    <row r="2456" spans="14:24" ht="14.5" customHeight="1">
      <c r="N2456">
        <v>2453</v>
      </c>
      <c r="O2456" s="4">
        <v>34140</v>
      </c>
      <c r="P2456" s="3" t="s">
        <v>3450</v>
      </c>
      <c r="Q2456" s="3" t="s">
        <v>2133</v>
      </c>
      <c r="R2456" s="3" t="s">
        <v>513</v>
      </c>
      <c r="S2456" s="3" t="s">
        <v>3442</v>
      </c>
      <c r="T2456" s="3" t="str">
        <f t="shared" si="184"/>
        <v>นาเลิงม่วงสามสิบอุบลราชธานี</v>
      </c>
      <c r="U2456" s="3" t="s">
        <v>2626</v>
      </c>
      <c r="V2456" s="3" t="str">
        <f t="shared" si="185"/>
        <v/>
      </c>
      <c r="W2456" s="3" t="e">
        <f t="shared" si="186"/>
        <v>#NUM!</v>
      </c>
      <c r="X2456" s="3" t="str">
        <f t="shared" si="187"/>
        <v/>
      </c>
    </row>
    <row r="2457" spans="14:24" ht="14.5" customHeight="1">
      <c r="N2457">
        <v>2454</v>
      </c>
      <c r="O2457" s="4">
        <v>34140</v>
      </c>
      <c r="P2457" s="3" t="s">
        <v>3451</v>
      </c>
      <c r="Q2457" s="3" t="s">
        <v>2133</v>
      </c>
      <c r="R2457" s="3" t="s">
        <v>513</v>
      </c>
      <c r="S2457" s="3" t="s">
        <v>3442</v>
      </c>
      <c r="T2457" s="3" t="str">
        <f t="shared" si="184"/>
        <v>โพนแพงม่วงสามสิบอุบลราชธานี</v>
      </c>
      <c r="U2457" s="3" t="s">
        <v>2626</v>
      </c>
      <c r="V2457" s="3" t="str">
        <f t="shared" si="185"/>
        <v/>
      </c>
      <c r="W2457" s="3" t="e">
        <f t="shared" si="186"/>
        <v>#NUM!</v>
      </c>
      <c r="X2457" s="3" t="str">
        <f t="shared" si="187"/>
        <v/>
      </c>
    </row>
    <row r="2458" spans="14:24" ht="14.5" customHeight="1">
      <c r="N2458">
        <v>2455</v>
      </c>
      <c r="O2458" s="4">
        <v>34190</v>
      </c>
      <c r="P2458" s="3" t="s">
        <v>2137</v>
      </c>
      <c r="Q2458" s="3" t="s">
        <v>2137</v>
      </c>
      <c r="R2458" s="3" t="s">
        <v>513</v>
      </c>
      <c r="S2458" s="3" t="s">
        <v>3452</v>
      </c>
      <c r="T2458" s="3" t="str">
        <f t="shared" si="184"/>
        <v>วารินชำราบวารินชำราบอุบลราชธานี</v>
      </c>
      <c r="U2458" s="3" t="s">
        <v>2626</v>
      </c>
      <c r="V2458" s="3" t="str">
        <f t="shared" si="185"/>
        <v/>
      </c>
      <c r="W2458" s="3" t="e">
        <f t="shared" si="186"/>
        <v>#NUM!</v>
      </c>
      <c r="X2458" s="3" t="str">
        <f t="shared" si="187"/>
        <v/>
      </c>
    </row>
    <row r="2459" spans="14:24" ht="14.5" customHeight="1">
      <c r="N2459">
        <v>2456</v>
      </c>
      <c r="O2459" s="4">
        <v>34190</v>
      </c>
      <c r="P2459" s="3" t="s">
        <v>3080</v>
      </c>
      <c r="Q2459" s="3" t="s">
        <v>2137</v>
      </c>
      <c r="R2459" s="3" t="s">
        <v>513</v>
      </c>
      <c r="S2459" s="3" t="s">
        <v>3452</v>
      </c>
      <c r="T2459" s="3" t="str">
        <f t="shared" si="184"/>
        <v>ธาตุวารินชำราบอุบลราชธานี</v>
      </c>
      <c r="U2459" s="3" t="s">
        <v>2626</v>
      </c>
      <c r="V2459" s="3" t="str">
        <f t="shared" si="185"/>
        <v/>
      </c>
      <c r="W2459" s="3" t="e">
        <f t="shared" si="186"/>
        <v>#NUM!</v>
      </c>
      <c r="X2459" s="3" t="str">
        <f t="shared" si="187"/>
        <v/>
      </c>
    </row>
    <row r="2460" spans="14:24" ht="14.5" customHeight="1">
      <c r="N2460">
        <v>2457</v>
      </c>
      <c r="O2460" s="4">
        <v>34310</v>
      </c>
      <c r="P2460" s="3" t="s">
        <v>2784</v>
      </c>
      <c r="Q2460" s="3" t="s">
        <v>2137</v>
      </c>
      <c r="R2460" s="3" t="s">
        <v>513</v>
      </c>
      <c r="S2460" s="3" t="s">
        <v>3452</v>
      </c>
      <c r="T2460" s="3" t="str">
        <f t="shared" si="184"/>
        <v>ท่าลาดวารินชำราบอุบลราชธานี</v>
      </c>
      <c r="U2460" s="3" t="s">
        <v>2626</v>
      </c>
      <c r="V2460" s="3" t="str">
        <f t="shared" si="185"/>
        <v/>
      </c>
      <c r="W2460" s="3" t="e">
        <f t="shared" si="186"/>
        <v>#NUM!</v>
      </c>
      <c r="X2460" s="3" t="str">
        <f t="shared" si="187"/>
        <v/>
      </c>
    </row>
    <row r="2461" spans="14:24" ht="14.5" customHeight="1">
      <c r="N2461">
        <v>2458</v>
      </c>
      <c r="O2461" s="4">
        <v>34190</v>
      </c>
      <c r="P2461" s="3" t="s">
        <v>3453</v>
      </c>
      <c r="Q2461" s="3" t="s">
        <v>2137</v>
      </c>
      <c r="R2461" s="3" t="s">
        <v>513</v>
      </c>
      <c r="S2461" s="3" t="s">
        <v>3452</v>
      </c>
      <c r="T2461" s="3" t="str">
        <f t="shared" si="184"/>
        <v>โนนโหนนวารินชำราบอุบลราชธานี</v>
      </c>
      <c r="U2461" s="3" t="s">
        <v>2626</v>
      </c>
      <c r="V2461" s="3" t="str">
        <f t="shared" si="185"/>
        <v/>
      </c>
      <c r="W2461" s="3" t="e">
        <f t="shared" si="186"/>
        <v>#NUM!</v>
      </c>
      <c r="X2461" s="3" t="str">
        <f t="shared" si="187"/>
        <v/>
      </c>
    </row>
    <row r="2462" spans="14:24" ht="14.5" customHeight="1">
      <c r="N2462">
        <v>2459</v>
      </c>
      <c r="O2462" s="4">
        <v>34190</v>
      </c>
      <c r="P2462" s="3" t="s">
        <v>1161</v>
      </c>
      <c r="Q2462" s="3" t="s">
        <v>2137</v>
      </c>
      <c r="R2462" s="3" t="s">
        <v>513</v>
      </c>
      <c r="S2462" s="3" t="s">
        <v>3452</v>
      </c>
      <c r="T2462" s="3" t="str">
        <f t="shared" si="184"/>
        <v>คูเมืองวารินชำราบอุบลราชธานี</v>
      </c>
      <c r="U2462" s="3" t="s">
        <v>2626</v>
      </c>
      <c r="V2462" s="3" t="str">
        <f t="shared" si="185"/>
        <v/>
      </c>
      <c r="W2462" s="3" t="e">
        <f t="shared" si="186"/>
        <v>#NUM!</v>
      </c>
      <c r="X2462" s="3" t="str">
        <f t="shared" si="187"/>
        <v/>
      </c>
    </row>
    <row r="2463" spans="14:24" ht="14.5" customHeight="1">
      <c r="N2463">
        <v>2460</v>
      </c>
      <c r="O2463" s="4">
        <v>34190</v>
      </c>
      <c r="P2463" s="3" t="s">
        <v>3454</v>
      </c>
      <c r="Q2463" s="3" t="s">
        <v>2137</v>
      </c>
      <c r="R2463" s="3" t="s">
        <v>513</v>
      </c>
      <c r="S2463" s="3" t="s">
        <v>3452</v>
      </c>
      <c r="T2463" s="3" t="str">
        <f t="shared" si="184"/>
        <v>สระสมิงวารินชำราบอุบลราชธานี</v>
      </c>
      <c r="U2463" s="3" t="s">
        <v>2626</v>
      </c>
      <c r="V2463" s="3" t="str">
        <f t="shared" si="185"/>
        <v/>
      </c>
      <c r="W2463" s="3" t="e">
        <f t="shared" si="186"/>
        <v>#NUM!</v>
      </c>
      <c r="X2463" s="3" t="str">
        <f t="shared" si="187"/>
        <v/>
      </c>
    </row>
    <row r="2464" spans="14:24" ht="14.5" customHeight="1">
      <c r="N2464">
        <v>2461</v>
      </c>
      <c r="O2464" s="4">
        <v>34190</v>
      </c>
      <c r="P2464" s="3" t="s">
        <v>3455</v>
      </c>
      <c r="Q2464" s="3" t="s">
        <v>2137</v>
      </c>
      <c r="R2464" s="3" t="s">
        <v>513</v>
      </c>
      <c r="S2464" s="3" t="s">
        <v>3452</v>
      </c>
      <c r="T2464" s="3" t="str">
        <f t="shared" si="184"/>
        <v>คำน้ำแซบวารินชำราบอุบลราชธานี</v>
      </c>
      <c r="U2464" s="3" t="s">
        <v>2626</v>
      </c>
      <c r="V2464" s="3" t="str">
        <f t="shared" si="185"/>
        <v/>
      </c>
      <c r="W2464" s="3" t="e">
        <f t="shared" si="186"/>
        <v>#NUM!</v>
      </c>
      <c r="X2464" s="3" t="str">
        <f t="shared" si="187"/>
        <v/>
      </c>
    </row>
    <row r="2465" spans="14:24" ht="14.5" customHeight="1">
      <c r="N2465">
        <v>2462</v>
      </c>
      <c r="O2465" s="4">
        <v>34310</v>
      </c>
      <c r="P2465" s="3" t="s">
        <v>3456</v>
      </c>
      <c r="Q2465" s="3" t="s">
        <v>2137</v>
      </c>
      <c r="R2465" s="3" t="s">
        <v>513</v>
      </c>
      <c r="S2465" s="3" t="s">
        <v>3452</v>
      </c>
      <c r="T2465" s="3" t="str">
        <f t="shared" si="184"/>
        <v>บุ่งหวายวารินชำราบอุบลราชธานี</v>
      </c>
      <c r="U2465" s="3" t="s">
        <v>2626</v>
      </c>
      <c r="V2465" s="3" t="str">
        <f t="shared" si="185"/>
        <v/>
      </c>
      <c r="W2465" s="3" t="e">
        <f t="shared" si="186"/>
        <v>#NUM!</v>
      </c>
      <c r="X2465" s="3" t="str">
        <f t="shared" si="187"/>
        <v/>
      </c>
    </row>
    <row r="2466" spans="14:24" ht="14.5" customHeight="1">
      <c r="N2466">
        <v>2463</v>
      </c>
      <c r="O2466" s="4">
        <v>34190</v>
      </c>
      <c r="P2466" s="3" t="s">
        <v>3457</v>
      </c>
      <c r="Q2466" s="3" t="s">
        <v>2137</v>
      </c>
      <c r="R2466" s="3" t="s">
        <v>513</v>
      </c>
      <c r="S2466" s="3" t="s">
        <v>3452</v>
      </c>
      <c r="T2466" s="3" t="str">
        <f t="shared" si="184"/>
        <v>คำขวางวารินชำราบอุบลราชธานี</v>
      </c>
      <c r="U2466" s="3" t="s">
        <v>2626</v>
      </c>
      <c r="V2466" s="3" t="str">
        <f t="shared" si="185"/>
        <v/>
      </c>
      <c r="W2466" s="3" t="e">
        <f t="shared" si="186"/>
        <v>#NUM!</v>
      </c>
      <c r="X2466" s="3" t="str">
        <f t="shared" si="187"/>
        <v/>
      </c>
    </row>
    <row r="2467" spans="14:24" ht="14.5" customHeight="1">
      <c r="N2467">
        <v>2464</v>
      </c>
      <c r="O2467" s="4">
        <v>34190</v>
      </c>
      <c r="P2467" s="3" t="s">
        <v>3458</v>
      </c>
      <c r="Q2467" s="3" t="s">
        <v>2137</v>
      </c>
      <c r="R2467" s="3" t="s">
        <v>513</v>
      </c>
      <c r="S2467" s="3" t="s">
        <v>3452</v>
      </c>
      <c r="T2467" s="3" t="str">
        <f t="shared" si="184"/>
        <v>โพธิ์ใหญ่วารินชำราบอุบลราชธานี</v>
      </c>
      <c r="U2467" s="3" t="s">
        <v>2626</v>
      </c>
      <c r="V2467" s="3" t="str">
        <f t="shared" si="185"/>
        <v/>
      </c>
      <c r="W2467" s="3" t="e">
        <f t="shared" si="186"/>
        <v>#NUM!</v>
      </c>
      <c r="X2467" s="3" t="str">
        <f t="shared" si="187"/>
        <v/>
      </c>
    </row>
    <row r="2468" spans="14:24" ht="14.5" customHeight="1">
      <c r="N2468">
        <v>2465</v>
      </c>
      <c r="O2468" s="4">
        <v>34190</v>
      </c>
      <c r="P2468" s="3" t="s">
        <v>2178</v>
      </c>
      <c r="Q2468" s="3" t="s">
        <v>2137</v>
      </c>
      <c r="R2468" s="3" t="s">
        <v>513</v>
      </c>
      <c r="S2468" s="3" t="s">
        <v>3452</v>
      </c>
      <c r="T2468" s="3" t="str">
        <f t="shared" si="184"/>
        <v>แสนสุขวารินชำราบอุบลราชธานี</v>
      </c>
      <c r="U2468" s="3" t="s">
        <v>2626</v>
      </c>
      <c r="V2468" s="3" t="str">
        <f t="shared" si="185"/>
        <v/>
      </c>
      <c r="W2468" s="3" t="e">
        <f t="shared" si="186"/>
        <v>#NUM!</v>
      </c>
      <c r="X2468" s="3" t="str">
        <f t="shared" si="187"/>
        <v/>
      </c>
    </row>
    <row r="2469" spans="14:24" ht="14.5" customHeight="1">
      <c r="N2469">
        <v>2466</v>
      </c>
      <c r="O2469" s="4">
        <v>34190</v>
      </c>
      <c r="P2469" s="3" t="s">
        <v>3459</v>
      </c>
      <c r="Q2469" s="3" t="s">
        <v>2137</v>
      </c>
      <c r="R2469" s="3" t="s">
        <v>513</v>
      </c>
      <c r="S2469" s="3" t="s">
        <v>3452</v>
      </c>
      <c r="T2469" s="3" t="str">
        <f t="shared" si="184"/>
        <v>หนองกินเพลวารินชำราบอุบลราชธานี</v>
      </c>
      <c r="U2469" s="3" t="s">
        <v>2626</v>
      </c>
      <c r="V2469" s="3" t="str">
        <f t="shared" si="185"/>
        <v/>
      </c>
      <c r="W2469" s="3" t="e">
        <f t="shared" si="186"/>
        <v>#NUM!</v>
      </c>
      <c r="X2469" s="3" t="str">
        <f t="shared" si="187"/>
        <v/>
      </c>
    </row>
    <row r="2470" spans="14:24" ht="14.5" customHeight="1">
      <c r="N2470">
        <v>2467</v>
      </c>
      <c r="O2470" s="4">
        <v>34190</v>
      </c>
      <c r="P2470" s="3" t="s">
        <v>3460</v>
      </c>
      <c r="Q2470" s="3" t="s">
        <v>2137</v>
      </c>
      <c r="R2470" s="3" t="s">
        <v>513</v>
      </c>
      <c r="S2470" s="3" t="s">
        <v>3452</v>
      </c>
      <c r="T2470" s="3" t="str">
        <f t="shared" si="184"/>
        <v>โนนผึ้งวารินชำราบอุบลราชธานี</v>
      </c>
      <c r="U2470" s="3" t="s">
        <v>2626</v>
      </c>
      <c r="V2470" s="3" t="str">
        <f t="shared" si="185"/>
        <v/>
      </c>
      <c r="W2470" s="3" t="e">
        <f t="shared" si="186"/>
        <v>#NUM!</v>
      </c>
      <c r="X2470" s="3" t="str">
        <f t="shared" si="187"/>
        <v/>
      </c>
    </row>
    <row r="2471" spans="14:24" ht="14.5" customHeight="1">
      <c r="N2471">
        <v>2468</v>
      </c>
      <c r="O2471" s="4">
        <v>34190</v>
      </c>
      <c r="P2471" s="3" t="s">
        <v>3461</v>
      </c>
      <c r="Q2471" s="3" t="s">
        <v>2137</v>
      </c>
      <c r="R2471" s="3" t="s">
        <v>513</v>
      </c>
      <c r="S2471" s="3" t="s">
        <v>3452</v>
      </c>
      <c r="T2471" s="3" t="str">
        <f t="shared" si="184"/>
        <v>เมืองศรีไควารินชำราบอุบลราชธานี</v>
      </c>
      <c r="U2471" s="3" t="s">
        <v>2626</v>
      </c>
      <c r="V2471" s="3" t="str">
        <f t="shared" si="185"/>
        <v/>
      </c>
      <c r="W2471" s="3" t="e">
        <f t="shared" si="186"/>
        <v>#NUM!</v>
      </c>
      <c r="X2471" s="3" t="str">
        <f t="shared" si="187"/>
        <v/>
      </c>
    </row>
    <row r="2472" spans="14:24" ht="14.5" customHeight="1">
      <c r="N2472">
        <v>2469</v>
      </c>
      <c r="O2472" s="4">
        <v>34310</v>
      </c>
      <c r="P2472" s="3" t="s">
        <v>3462</v>
      </c>
      <c r="Q2472" s="3" t="s">
        <v>2137</v>
      </c>
      <c r="R2472" s="3" t="s">
        <v>513</v>
      </c>
      <c r="S2472" s="3" t="s">
        <v>3452</v>
      </c>
      <c r="T2472" s="3" t="str">
        <f t="shared" si="184"/>
        <v>ห้วยขะยุงวารินชำราบอุบลราชธานี</v>
      </c>
      <c r="U2472" s="3" t="s">
        <v>2626</v>
      </c>
      <c r="V2472" s="3" t="str">
        <f t="shared" si="185"/>
        <v/>
      </c>
      <c r="W2472" s="3" t="e">
        <f t="shared" si="186"/>
        <v>#NUM!</v>
      </c>
      <c r="X2472" s="3" t="str">
        <f t="shared" si="187"/>
        <v/>
      </c>
    </row>
    <row r="2473" spans="14:24" ht="14.5" customHeight="1">
      <c r="N2473">
        <v>2470</v>
      </c>
      <c r="O2473" s="4">
        <v>34190</v>
      </c>
      <c r="P2473" s="3" t="s">
        <v>3463</v>
      </c>
      <c r="Q2473" s="3" t="s">
        <v>2137</v>
      </c>
      <c r="R2473" s="3" t="s">
        <v>513</v>
      </c>
      <c r="S2473" s="3" t="s">
        <v>3452</v>
      </c>
      <c r="T2473" s="3" t="str">
        <f t="shared" si="184"/>
        <v>บุ่งไหมวารินชำราบอุบลราชธานี</v>
      </c>
      <c r="U2473" s="3" t="s">
        <v>2626</v>
      </c>
      <c r="V2473" s="3" t="str">
        <f t="shared" si="185"/>
        <v/>
      </c>
      <c r="W2473" s="3" t="e">
        <f t="shared" si="186"/>
        <v>#NUM!</v>
      </c>
      <c r="X2473" s="3" t="str">
        <f t="shared" si="187"/>
        <v/>
      </c>
    </row>
    <row r="2474" spans="14:24" ht="14.5" customHeight="1">
      <c r="N2474">
        <v>2471</v>
      </c>
      <c r="O2474" s="4">
        <v>34110</v>
      </c>
      <c r="P2474" s="3" t="s">
        <v>3464</v>
      </c>
      <c r="Q2474" s="3" t="s">
        <v>2129</v>
      </c>
      <c r="R2474" s="3" t="s">
        <v>513</v>
      </c>
      <c r="S2474" s="3" t="s">
        <v>3465</v>
      </c>
      <c r="T2474" s="3" t="str">
        <f t="shared" si="184"/>
        <v>พิบูลพิบูลมังสาหารอุบลราชธานี</v>
      </c>
      <c r="U2474" s="3" t="s">
        <v>2626</v>
      </c>
      <c r="V2474" s="3" t="str">
        <f t="shared" si="185"/>
        <v/>
      </c>
      <c r="W2474" s="3" t="e">
        <f t="shared" si="186"/>
        <v>#NUM!</v>
      </c>
      <c r="X2474" s="3" t="str">
        <f t="shared" si="187"/>
        <v/>
      </c>
    </row>
    <row r="2475" spans="14:24" ht="14.5" customHeight="1">
      <c r="N2475">
        <v>2472</v>
      </c>
      <c r="O2475" s="4">
        <v>34110</v>
      </c>
      <c r="P2475" s="3" t="s">
        <v>3466</v>
      </c>
      <c r="Q2475" s="3" t="s">
        <v>2129</v>
      </c>
      <c r="R2475" s="3" t="s">
        <v>513</v>
      </c>
      <c r="S2475" s="3" t="s">
        <v>3465</v>
      </c>
      <c r="T2475" s="3" t="str">
        <f t="shared" si="184"/>
        <v>กุดชมภูพิบูลมังสาหารอุบลราชธานี</v>
      </c>
      <c r="U2475" s="3" t="s">
        <v>2626</v>
      </c>
      <c r="V2475" s="3" t="str">
        <f t="shared" si="185"/>
        <v/>
      </c>
      <c r="W2475" s="3" t="e">
        <f t="shared" si="186"/>
        <v>#NUM!</v>
      </c>
      <c r="X2475" s="3" t="str">
        <f t="shared" si="187"/>
        <v/>
      </c>
    </row>
    <row r="2476" spans="14:24" ht="14.5" customHeight="1">
      <c r="N2476">
        <v>2473</v>
      </c>
      <c r="O2476" s="4">
        <v>34110</v>
      </c>
      <c r="P2476" s="3" t="s">
        <v>3467</v>
      </c>
      <c r="Q2476" s="3" t="s">
        <v>2129</v>
      </c>
      <c r="R2476" s="3" t="s">
        <v>513</v>
      </c>
      <c r="S2476" s="3" t="s">
        <v>3465</v>
      </c>
      <c r="T2476" s="3" t="str">
        <f t="shared" si="184"/>
        <v>ดอนจิกพิบูลมังสาหารอุบลราชธานี</v>
      </c>
      <c r="U2476" s="3" t="s">
        <v>2626</v>
      </c>
      <c r="V2476" s="3" t="str">
        <f t="shared" si="185"/>
        <v/>
      </c>
      <c r="W2476" s="3" t="e">
        <f t="shared" si="186"/>
        <v>#NUM!</v>
      </c>
      <c r="X2476" s="3" t="str">
        <f t="shared" si="187"/>
        <v/>
      </c>
    </row>
    <row r="2477" spans="14:24" ht="14.5" customHeight="1">
      <c r="N2477">
        <v>2474</v>
      </c>
      <c r="O2477" s="4">
        <v>34110</v>
      </c>
      <c r="P2477" s="3" t="s">
        <v>1489</v>
      </c>
      <c r="Q2477" s="3" t="s">
        <v>2129</v>
      </c>
      <c r="R2477" s="3" t="s">
        <v>513</v>
      </c>
      <c r="S2477" s="3" t="s">
        <v>3465</v>
      </c>
      <c r="T2477" s="3" t="str">
        <f t="shared" si="184"/>
        <v>ทรายมูลพิบูลมังสาหารอุบลราชธานี</v>
      </c>
      <c r="U2477" s="3" t="s">
        <v>2626</v>
      </c>
      <c r="V2477" s="3" t="str">
        <f t="shared" si="185"/>
        <v/>
      </c>
      <c r="W2477" s="3" t="e">
        <f t="shared" si="186"/>
        <v>#NUM!</v>
      </c>
      <c r="X2477" s="3" t="str">
        <f t="shared" si="187"/>
        <v/>
      </c>
    </row>
    <row r="2478" spans="14:24" ht="14.5" customHeight="1">
      <c r="N2478">
        <v>2475</v>
      </c>
      <c r="O2478" s="4">
        <v>34110</v>
      </c>
      <c r="P2478" s="3" t="s">
        <v>1170</v>
      </c>
      <c r="Q2478" s="3" t="s">
        <v>2129</v>
      </c>
      <c r="R2478" s="3" t="s">
        <v>513</v>
      </c>
      <c r="S2478" s="3" t="s">
        <v>3465</v>
      </c>
      <c r="T2478" s="3" t="str">
        <f t="shared" si="184"/>
        <v>นาโพธิ์พิบูลมังสาหารอุบลราชธานี</v>
      </c>
      <c r="U2478" s="3" t="s">
        <v>2626</v>
      </c>
      <c r="V2478" s="3" t="str">
        <f t="shared" si="185"/>
        <v/>
      </c>
      <c r="W2478" s="3" t="e">
        <f t="shared" si="186"/>
        <v>#NUM!</v>
      </c>
      <c r="X2478" s="3" t="str">
        <f t="shared" si="187"/>
        <v/>
      </c>
    </row>
    <row r="2479" spans="14:24" ht="14.5" customHeight="1">
      <c r="N2479">
        <v>2476</v>
      </c>
      <c r="O2479" s="4">
        <v>34110</v>
      </c>
      <c r="P2479" s="3" t="s">
        <v>3468</v>
      </c>
      <c r="Q2479" s="3" t="s">
        <v>2129</v>
      </c>
      <c r="R2479" s="3" t="s">
        <v>513</v>
      </c>
      <c r="S2479" s="3" t="s">
        <v>3465</v>
      </c>
      <c r="T2479" s="3" t="str">
        <f t="shared" si="184"/>
        <v>โนนกลางพิบูลมังสาหารอุบลราชธานี</v>
      </c>
      <c r="U2479" s="3" t="s">
        <v>2626</v>
      </c>
      <c r="V2479" s="3" t="str">
        <f t="shared" si="185"/>
        <v/>
      </c>
      <c r="W2479" s="3" t="e">
        <f t="shared" si="186"/>
        <v>#NUM!</v>
      </c>
      <c r="X2479" s="3" t="str">
        <f t="shared" si="187"/>
        <v/>
      </c>
    </row>
    <row r="2480" spans="14:24" ht="14.5" customHeight="1">
      <c r="N2480">
        <v>2477</v>
      </c>
      <c r="O2480" s="4">
        <v>34110</v>
      </c>
      <c r="P2480" s="3" t="s">
        <v>2131</v>
      </c>
      <c r="Q2480" s="3" t="s">
        <v>2129</v>
      </c>
      <c r="R2480" s="3" t="s">
        <v>513</v>
      </c>
      <c r="S2480" s="3" t="s">
        <v>3465</v>
      </c>
      <c r="T2480" s="3" t="str">
        <f t="shared" si="184"/>
        <v>โพธิ์ไทรพิบูลมังสาหารอุบลราชธานี</v>
      </c>
      <c r="U2480" s="3" t="s">
        <v>2626</v>
      </c>
      <c r="V2480" s="3" t="str">
        <f t="shared" si="185"/>
        <v/>
      </c>
      <c r="W2480" s="3" t="e">
        <f t="shared" si="186"/>
        <v>#NUM!</v>
      </c>
      <c r="X2480" s="3" t="str">
        <f t="shared" si="187"/>
        <v/>
      </c>
    </row>
    <row r="2481" spans="14:24" ht="14.5" customHeight="1">
      <c r="N2481">
        <v>2478</v>
      </c>
      <c r="O2481" s="4">
        <v>34110</v>
      </c>
      <c r="P2481" s="3" t="s">
        <v>3237</v>
      </c>
      <c r="Q2481" s="3" t="s">
        <v>2129</v>
      </c>
      <c r="R2481" s="3" t="s">
        <v>513</v>
      </c>
      <c r="S2481" s="3" t="s">
        <v>3465</v>
      </c>
      <c r="T2481" s="3" t="str">
        <f t="shared" si="184"/>
        <v>โพธิ์ศรีพิบูลมังสาหารอุบลราชธานี</v>
      </c>
      <c r="U2481" s="3" t="s">
        <v>2626</v>
      </c>
      <c r="V2481" s="3" t="str">
        <f t="shared" si="185"/>
        <v/>
      </c>
      <c r="W2481" s="3" t="e">
        <f t="shared" si="186"/>
        <v>#NUM!</v>
      </c>
      <c r="X2481" s="3" t="str">
        <f t="shared" si="187"/>
        <v/>
      </c>
    </row>
    <row r="2482" spans="14:24" ht="14.5" customHeight="1">
      <c r="N2482">
        <v>2479</v>
      </c>
      <c r="O2482" s="4">
        <v>34110</v>
      </c>
      <c r="P2482" s="3" t="s">
        <v>3469</v>
      </c>
      <c r="Q2482" s="3" t="s">
        <v>2129</v>
      </c>
      <c r="R2482" s="3" t="s">
        <v>513</v>
      </c>
      <c r="S2482" s="3" t="s">
        <v>3465</v>
      </c>
      <c r="T2482" s="3" t="str">
        <f t="shared" si="184"/>
        <v>ระเวพิบูลมังสาหารอุบลราชธานี</v>
      </c>
      <c r="U2482" s="3" t="s">
        <v>2626</v>
      </c>
      <c r="V2482" s="3" t="str">
        <f t="shared" si="185"/>
        <v/>
      </c>
      <c r="W2482" s="3" t="e">
        <f t="shared" si="186"/>
        <v>#NUM!</v>
      </c>
      <c r="X2482" s="3" t="str">
        <f t="shared" si="187"/>
        <v/>
      </c>
    </row>
    <row r="2483" spans="14:24" ht="14.5" customHeight="1">
      <c r="N2483">
        <v>2480</v>
      </c>
      <c r="O2483" s="4">
        <v>34110</v>
      </c>
      <c r="P2483" s="3" t="s">
        <v>3470</v>
      </c>
      <c r="Q2483" s="3" t="s">
        <v>2129</v>
      </c>
      <c r="R2483" s="3" t="s">
        <v>513</v>
      </c>
      <c r="S2483" s="3" t="s">
        <v>3465</v>
      </c>
      <c r="T2483" s="3" t="str">
        <f t="shared" si="184"/>
        <v>ไร่ใต้พิบูลมังสาหารอุบลราชธานี</v>
      </c>
      <c r="U2483" s="3" t="s">
        <v>2626</v>
      </c>
      <c r="V2483" s="3" t="str">
        <f t="shared" si="185"/>
        <v/>
      </c>
      <c r="W2483" s="3" t="e">
        <f t="shared" si="186"/>
        <v>#NUM!</v>
      </c>
      <c r="X2483" s="3" t="str">
        <f t="shared" si="187"/>
        <v/>
      </c>
    </row>
    <row r="2484" spans="14:24" ht="14.5" customHeight="1">
      <c r="N2484">
        <v>2481</v>
      </c>
      <c r="O2484" s="4">
        <v>34110</v>
      </c>
      <c r="P2484" s="3" t="s">
        <v>3471</v>
      </c>
      <c r="Q2484" s="3" t="s">
        <v>2129</v>
      </c>
      <c r="R2484" s="3" t="s">
        <v>513</v>
      </c>
      <c r="S2484" s="3" t="s">
        <v>3465</v>
      </c>
      <c r="T2484" s="3" t="str">
        <f t="shared" si="184"/>
        <v>หนองบัวฮีพิบูลมังสาหารอุบลราชธานี</v>
      </c>
      <c r="U2484" s="3" t="s">
        <v>2626</v>
      </c>
      <c r="V2484" s="3" t="str">
        <f t="shared" si="185"/>
        <v/>
      </c>
      <c r="W2484" s="3" t="e">
        <f t="shared" si="186"/>
        <v>#NUM!</v>
      </c>
      <c r="X2484" s="3" t="str">
        <f t="shared" si="187"/>
        <v/>
      </c>
    </row>
    <row r="2485" spans="14:24" ht="14.5" customHeight="1">
      <c r="N2485">
        <v>2482</v>
      </c>
      <c r="O2485" s="4">
        <v>34110</v>
      </c>
      <c r="P2485" s="3" t="s">
        <v>2190</v>
      </c>
      <c r="Q2485" s="3" t="s">
        <v>2129</v>
      </c>
      <c r="R2485" s="3" t="s">
        <v>513</v>
      </c>
      <c r="S2485" s="3" t="s">
        <v>3465</v>
      </c>
      <c r="T2485" s="3" t="str">
        <f t="shared" si="184"/>
        <v>อ่างศิลาพิบูลมังสาหารอุบลราชธานี</v>
      </c>
      <c r="U2485" s="3" t="s">
        <v>2626</v>
      </c>
      <c r="V2485" s="3" t="str">
        <f t="shared" si="185"/>
        <v/>
      </c>
      <c r="W2485" s="3" t="e">
        <f t="shared" si="186"/>
        <v>#NUM!</v>
      </c>
      <c r="X2485" s="3" t="str">
        <f t="shared" si="187"/>
        <v/>
      </c>
    </row>
    <row r="2486" spans="14:24" ht="14.5" customHeight="1">
      <c r="N2486">
        <v>2483</v>
      </c>
      <c r="O2486" s="4">
        <v>34110</v>
      </c>
      <c r="P2486" s="3" t="s">
        <v>3472</v>
      </c>
      <c r="Q2486" s="3" t="s">
        <v>2129</v>
      </c>
      <c r="R2486" s="3" t="s">
        <v>513</v>
      </c>
      <c r="S2486" s="3" t="s">
        <v>3465</v>
      </c>
      <c r="T2486" s="3" t="str">
        <f t="shared" si="184"/>
        <v>โนนกาหลงพิบูลมังสาหารอุบลราชธานี</v>
      </c>
      <c r="U2486" s="3" t="s">
        <v>2626</v>
      </c>
      <c r="V2486" s="3" t="str">
        <f t="shared" si="185"/>
        <v/>
      </c>
      <c r="W2486" s="3" t="e">
        <f t="shared" si="186"/>
        <v>#NUM!</v>
      </c>
      <c r="X2486" s="3" t="str">
        <f t="shared" si="187"/>
        <v/>
      </c>
    </row>
    <row r="2487" spans="14:24" ht="14.5" customHeight="1">
      <c r="N2487">
        <v>2484</v>
      </c>
      <c r="O2487" s="4">
        <v>34110</v>
      </c>
      <c r="P2487" s="3" t="s">
        <v>3473</v>
      </c>
      <c r="Q2487" s="3" t="s">
        <v>2129</v>
      </c>
      <c r="R2487" s="3" t="s">
        <v>513</v>
      </c>
      <c r="S2487" s="3" t="s">
        <v>3465</v>
      </c>
      <c r="T2487" s="3" t="str">
        <f t="shared" si="184"/>
        <v>บ้านแขมพิบูลมังสาหารอุบลราชธานี</v>
      </c>
      <c r="U2487" s="3" t="s">
        <v>2626</v>
      </c>
      <c r="V2487" s="3" t="str">
        <f t="shared" si="185"/>
        <v/>
      </c>
      <c r="W2487" s="3" t="e">
        <f t="shared" si="186"/>
        <v>#NUM!</v>
      </c>
      <c r="X2487" s="3" t="str">
        <f t="shared" si="187"/>
        <v/>
      </c>
    </row>
    <row r="2488" spans="14:24" ht="14.5" customHeight="1">
      <c r="N2488">
        <v>2485</v>
      </c>
      <c r="O2488" s="4">
        <v>34330</v>
      </c>
      <c r="P2488" s="3" t="s">
        <v>2115</v>
      </c>
      <c r="Q2488" s="3" t="s">
        <v>2115</v>
      </c>
      <c r="R2488" s="3" t="s">
        <v>513</v>
      </c>
      <c r="S2488" s="3" t="s">
        <v>3474</v>
      </c>
      <c r="T2488" s="3" t="str">
        <f t="shared" si="184"/>
        <v>ตาลสุมตาลสุมอุบลราชธานี</v>
      </c>
      <c r="U2488" s="3" t="s">
        <v>2626</v>
      </c>
      <c r="V2488" s="3" t="str">
        <f t="shared" si="185"/>
        <v/>
      </c>
      <c r="W2488" s="3" t="e">
        <f t="shared" si="186"/>
        <v>#NUM!</v>
      </c>
      <c r="X2488" s="3" t="str">
        <f t="shared" si="187"/>
        <v/>
      </c>
    </row>
    <row r="2489" spans="14:24" ht="14.5" customHeight="1">
      <c r="N2489">
        <v>2486</v>
      </c>
      <c r="O2489" s="4">
        <v>34330</v>
      </c>
      <c r="P2489" s="3" t="s">
        <v>808</v>
      </c>
      <c r="Q2489" s="3" t="s">
        <v>2115</v>
      </c>
      <c r="R2489" s="3" t="s">
        <v>513</v>
      </c>
      <c r="S2489" s="3" t="s">
        <v>3474</v>
      </c>
      <c r="T2489" s="3" t="str">
        <f t="shared" si="184"/>
        <v>สำโรงตาลสุมอุบลราชธานี</v>
      </c>
      <c r="U2489" s="3" t="s">
        <v>2626</v>
      </c>
      <c r="V2489" s="3" t="str">
        <f t="shared" si="185"/>
        <v/>
      </c>
      <c r="W2489" s="3" t="e">
        <f t="shared" si="186"/>
        <v>#NUM!</v>
      </c>
      <c r="X2489" s="3" t="str">
        <f t="shared" si="187"/>
        <v/>
      </c>
    </row>
    <row r="2490" spans="14:24" ht="14.5" customHeight="1">
      <c r="N2490">
        <v>2487</v>
      </c>
      <c r="O2490" s="4">
        <v>34330</v>
      </c>
      <c r="P2490" s="3" t="s">
        <v>3475</v>
      </c>
      <c r="Q2490" s="3" t="s">
        <v>2115</v>
      </c>
      <c r="R2490" s="3" t="s">
        <v>513</v>
      </c>
      <c r="S2490" s="3" t="s">
        <v>3474</v>
      </c>
      <c r="T2490" s="3" t="str">
        <f t="shared" si="184"/>
        <v>จิกเทิงตาลสุมอุบลราชธานี</v>
      </c>
      <c r="U2490" s="3" t="s">
        <v>2626</v>
      </c>
      <c r="V2490" s="3" t="str">
        <f t="shared" si="185"/>
        <v/>
      </c>
      <c r="W2490" s="3" t="e">
        <f t="shared" si="186"/>
        <v>#NUM!</v>
      </c>
      <c r="X2490" s="3" t="str">
        <f t="shared" si="187"/>
        <v/>
      </c>
    </row>
    <row r="2491" spans="14:24" ht="14.5" customHeight="1">
      <c r="N2491">
        <v>2488</v>
      </c>
      <c r="O2491" s="4">
        <v>34330</v>
      </c>
      <c r="P2491" s="3" t="s">
        <v>3284</v>
      </c>
      <c r="Q2491" s="3" t="s">
        <v>2115</v>
      </c>
      <c r="R2491" s="3" t="s">
        <v>513</v>
      </c>
      <c r="S2491" s="3" t="s">
        <v>3474</v>
      </c>
      <c r="T2491" s="3" t="str">
        <f t="shared" si="184"/>
        <v>หนองกุงตาลสุมอุบลราชธานี</v>
      </c>
      <c r="U2491" s="3" t="s">
        <v>2626</v>
      </c>
      <c r="V2491" s="3" t="str">
        <f t="shared" si="185"/>
        <v/>
      </c>
      <c r="W2491" s="3" t="e">
        <f t="shared" si="186"/>
        <v>#NUM!</v>
      </c>
      <c r="X2491" s="3" t="str">
        <f t="shared" si="187"/>
        <v/>
      </c>
    </row>
    <row r="2492" spans="14:24" ht="14.5" customHeight="1">
      <c r="N2492">
        <v>2489</v>
      </c>
      <c r="O2492" s="4">
        <v>34330</v>
      </c>
      <c r="P2492" s="3" t="s">
        <v>3476</v>
      </c>
      <c r="Q2492" s="3" t="s">
        <v>2115</v>
      </c>
      <c r="R2492" s="3" t="s">
        <v>513</v>
      </c>
      <c r="S2492" s="3" t="s">
        <v>3474</v>
      </c>
      <c r="T2492" s="3" t="str">
        <f t="shared" si="184"/>
        <v>นาคายตาลสุมอุบลราชธานี</v>
      </c>
      <c r="U2492" s="3" t="s">
        <v>2626</v>
      </c>
      <c r="V2492" s="3" t="str">
        <f t="shared" si="185"/>
        <v/>
      </c>
      <c r="W2492" s="3" t="e">
        <f t="shared" si="186"/>
        <v>#NUM!</v>
      </c>
      <c r="X2492" s="3" t="str">
        <f t="shared" si="187"/>
        <v/>
      </c>
    </row>
    <row r="2493" spans="14:24" ht="14.5" customHeight="1">
      <c r="N2493">
        <v>2490</v>
      </c>
      <c r="O2493" s="4">
        <v>34330</v>
      </c>
      <c r="P2493" s="3" t="s">
        <v>3477</v>
      </c>
      <c r="Q2493" s="3" t="s">
        <v>2115</v>
      </c>
      <c r="R2493" s="3" t="s">
        <v>513</v>
      </c>
      <c r="S2493" s="3" t="s">
        <v>3474</v>
      </c>
      <c r="T2493" s="3" t="str">
        <f t="shared" si="184"/>
        <v>คำหว้าตาลสุมอุบลราชธานี</v>
      </c>
      <c r="U2493" s="3" t="s">
        <v>2626</v>
      </c>
      <c r="V2493" s="3" t="str">
        <f t="shared" si="185"/>
        <v/>
      </c>
      <c r="W2493" s="3" t="e">
        <f t="shared" si="186"/>
        <v>#NUM!</v>
      </c>
      <c r="X2493" s="3" t="str">
        <f t="shared" si="187"/>
        <v/>
      </c>
    </row>
    <row r="2494" spans="14:24" ht="14.5" customHeight="1">
      <c r="N2494">
        <v>2491</v>
      </c>
      <c r="O2494" s="4">
        <v>34340</v>
      </c>
      <c r="P2494" s="3" t="s">
        <v>2131</v>
      </c>
      <c r="Q2494" s="3" t="s">
        <v>2131</v>
      </c>
      <c r="R2494" s="3" t="s">
        <v>513</v>
      </c>
      <c r="S2494" s="3" t="s">
        <v>3478</v>
      </c>
      <c r="T2494" s="3" t="str">
        <f t="shared" si="184"/>
        <v>โพธิ์ไทรโพธิ์ไทรอุบลราชธานี</v>
      </c>
      <c r="U2494" s="3" t="s">
        <v>2626</v>
      </c>
      <c r="V2494" s="3" t="str">
        <f t="shared" si="185"/>
        <v/>
      </c>
      <c r="W2494" s="3" t="e">
        <f t="shared" si="186"/>
        <v>#NUM!</v>
      </c>
      <c r="X2494" s="3" t="str">
        <f t="shared" si="187"/>
        <v/>
      </c>
    </row>
    <row r="2495" spans="14:24" ht="14.5" customHeight="1">
      <c r="N2495">
        <v>2492</v>
      </c>
      <c r="O2495" s="4">
        <v>34340</v>
      </c>
      <c r="P2495" s="3" t="s">
        <v>3479</v>
      </c>
      <c r="Q2495" s="3" t="s">
        <v>2131</v>
      </c>
      <c r="R2495" s="3" t="s">
        <v>513</v>
      </c>
      <c r="S2495" s="3" t="s">
        <v>3478</v>
      </c>
      <c r="T2495" s="3" t="str">
        <f t="shared" si="184"/>
        <v>ม่วงใหญ่โพธิ์ไทรอุบลราชธานี</v>
      </c>
      <c r="U2495" s="3" t="s">
        <v>2626</v>
      </c>
      <c r="V2495" s="3" t="str">
        <f t="shared" si="185"/>
        <v/>
      </c>
      <c r="W2495" s="3" t="e">
        <f t="shared" si="186"/>
        <v>#NUM!</v>
      </c>
      <c r="X2495" s="3" t="str">
        <f t="shared" si="187"/>
        <v/>
      </c>
    </row>
    <row r="2496" spans="14:24" ht="14.5" customHeight="1">
      <c r="N2496">
        <v>2493</v>
      </c>
      <c r="O2496" s="4">
        <v>34340</v>
      </c>
      <c r="P2496" s="3" t="s">
        <v>808</v>
      </c>
      <c r="Q2496" s="3" t="s">
        <v>2131</v>
      </c>
      <c r="R2496" s="3" t="s">
        <v>513</v>
      </c>
      <c r="S2496" s="3" t="s">
        <v>3478</v>
      </c>
      <c r="T2496" s="3" t="str">
        <f t="shared" si="184"/>
        <v>สำโรงโพธิ์ไทรอุบลราชธานี</v>
      </c>
      <c r="U2496" s="3" t="s">
        <v>2626</v>
      </c>
      <c r="V2496" s="3" t="str">
        <f t="shared" si="185"/>
        <v/>
      </c>
      <c r="W2496" s="3" t="e">
        <f t="shared" si="186"/>
        <v>#NUM!</v>
      </c>
      <c r="X2496" s="3" t="str">
        <f t="shared" si="187"/>
        <v/>
      </c>
    </row>
    <row r="2497" spans="14:24" ht="14.5" customHeight="1">
      <c r="N2497">
        <v>2494</v>
      </c>
      <c r="O2497" s="4">
        <v>34340</v>
      </c>
      <c r="P2497" s="3" t="s">
        <v>2032</v>
      </c>
      <c r="Q2497" s="3" t="s">
        <v>2131</v>
      </c>
      <c r="R2497" s="3" t="s">
        <v>513</v>
      </c>
      <c r="S2497" s="3" t="s">
        <v>3478</v>
      </c>
      <c r="T2497" s="3" t="str">
        <f t="shared" si="184"/>
        <v>สองคอนโพธิ์ไทรอุบลราชธานี</v>
      </c>
      <c r="U2497" s="3" t="s">
        <v>2626</v>
      </c>
      <c r="V2497" s="3" t="str">
        <f t="shared" si="185"/>
        <v/>
      </c>
      <c r="W2497" s="3" t="e">
        <f t="shared" si="186"/>
        <v>#NUM!</v>
      </c>
      <c r="X2497" s="3" t="str">
        <f t="shared" si="187"/>
        <v/>
      </c>
    </row>
    <row r="2498" spans="14:24" ht="14.5" customHeight="1">
      <c r="N2498">
        <v>2495</v>
      </c>
      <c r="O2498" s="4">
        <v>34340</v>
      </c>
      <c r="P2498" s="3" t="s">
        <v>830</v>
      </c>
      <c r="Q2498" s="3" t="s">
        <v>2131</v>
      </c>
      <c r="R2498" s="3" t="s">
        <v>513</v>
      </c>
      <c r="S2498" s="3" t="s">
        <v>3478</v>
      </c>
      <c r="T2498" s="3" t="str">
        <f t="shared" si="184"/>
        <v>สารภีโพธิ์ไทรอุบลราชธานี</v>
      </c>
      <c r="U2498" s="3" t="s">
        <v>2626</v>
      </c>
      <c r="V2498" s="3" t="str">
        <f t="shared" si="185"/>
        <v/>
      </c>
      <c r="W2498" s="3" t="e">
        <f t="shared" si="186"/>
        <v>#NUM!</v>
      </c>
      <c r="X2498" s="3" t="str">
        <f t="shared" si="187"/>
        <v/>
      </c>
    </row>
    <row r="2499" spans="14:24" ht="14.5" customHeight="1">
      <c r="N2499">
        <v>2496</v>
      </c>
      <c r="O2499" s="4">
        <v>34340</v>
      </c>
      <c r="P2499" s="3" t="s">
        <v>3480</v>
      </c>
      <c r="Q2499" s="3" t="s">
        <v>2131</v>
      </c>
      <c r="R2499" s="3" t="s">
        <v>513</v>
      </c>
      <c r="S2499" s="3" t="s">
        <v>3478</v>
      </c>
      <c r="T2499" s="3" t="str">
        <f t="shared" si="184"/>
        <v>เหล่างามโพธิ์ไทรอุบลราชธานี</v>
      </c>
      <c r="U2499" s="3" t="s">
        <v>2626</v>
      </c>
      <c r="V2499" s="3" t="str">
        <f t="shared" si="185"/>
        <v/>
      </c>
      <c r="W2499" s="3" t="e">
        <f t="shared" si="186"/>
        <v>#NUM!</v>
      </c>
      <c r="X2499" s="3" t="str">
        <f t="shared" si="187"/>
        <v/>
      </c>
    </row>
    <row r="2500" spans="14:24" ht="14.5" customHeight="1">
      <c r="N2500">
        <v>2497</v>
      </c>
      <c r="O2500" s="4">
        <v>34360</v>
      </c>
      <c r="P2500" s="3" t="s">
        <v>808</v>
      </c>
      <c r="Q2500" s="3" t="s">
        <v>808</v>
      </c>
      <c r="R2500" s="3" t="s">
        <v>513</v>
      </c>
      <c r="S2500" s="3" t="s">
        <v>3481</v>
      </c>
      <c r="T2500" s="3" t="str">
        <f t="shared" si="184"/>
        <v>สำโรงสำโรงอุบลราชธานี</v>
      </c>
      <c r="U2500" s="3" t="s">
        <v>2626</v>
      </c>
      <c r="V2500" s="3" t="str">
        <f t="shared" si="185"/>
        <v/>
      </c>
      <c r="W2500" s="3" t="e">
        <f t="shared" si="186"/>
        <v>#NUM!</v>
      </c>
      <c r="X2500" s="3" t="str">
        <f t="shared" si="187"/>
        <v/>
      </c>
    </row>
    <row r="2501" spans="14:24" ht="14.5" customHeight="1">
      <c r="N2501">
        <v>2498</v>
      </c>
      <c r="O2501" s="4">
        <v>34360</v>
      </c>
      <c r="P2501" s="3" t="s">
        <v>3482</v>
      </c>
      <c r="Q2501" s="3" t="s">
        <v>808</v>
      </c>
      <c r="R2501" s="3" t="s">
        <v>513</v>
      </c>
      <c r="S2501" s="3" t="s">
        <v>3481</v>
      </c>
      <c r="T2501" s="3" t="str">
        <f t="shared" ref="T2501:T2564" si="188">P2501&amp;Q2501&amp;R2501</f>
        <v>โคกก่องสำโรงอุบลราชธานี</v>
      </c>
      <c r="U2501" s="3" t="s">
        <v>2626</v>
      </c>
      <c r="V2501" s="3" t="str">
        <f t="shared" ref="V2501:V2564" si="189">IF($V$1=$S2501,$N2501,"")</f>
        <v/>
      </c>
      <c r="W2501" s="3" t="e">
        <f t="shared" ref="W2501:W2564" si="190">SMALL($V$4:$V$7439,N2501)</f>
        <v>#NUM!</v>
      </c>
      <c r="X2501" s="3" t="str">
        <f t="shared" ref="X2501:X2564" si="191">IFERROR(INDEX($P$4:$P$7439,$W2501,1),"")</f>
        <v/>
      </c>
    </row>
    <row r="2502" spans="14:24" ht="14.5" customHeight="1">
      <c r="N2502">
        <v>2499</v>
      </c>
      <c r="O2502" s="4">
        <v>34360</v>
      </c>
      <c r="P2502" s="3" t="s">
        <v>3173</v>
      </c>
      <c r="Q2502" s="3" t="s">
        <v>808</v>
      </c>
      <c r="R2502" s="3" t="s">
        <v>513</v>
      </c>
      <c r="S2502" s="3" t="s">
        <v>3481</v>
      </c>
      <c r="T2502" s="3" t="str">
        <f t="shared" si="188"/>
        <v>หนองไฮสำโรงอุบลราชธานี</v>
      </c>
      <c r="U2502" s="3" t="s">
        <v>2626</v>
      </c>
      <c r="V2502" s="3" t="str">
        <f t="shared" si="189"/>
        <v/>
      </c>
      <c r="W2502" s="3" t="e">
        <f t="shared" si="190"/>
        <v>#NUM!</v>
      </c>
      <c r="X2502" s="3" t="str">
        <f t="shared" si="191"/>
        <v/>
      </c>
    </row>
    <row r="2503" spans="14:24" ht="14.5" customHeight="1">
      <c r="N2503">
        <v>2500</v>
      </c>
      <c r="O2503" s="4">
        <v>34360</v>
      </c>
      <c r="P2503" s="3" t="s">
        <v>3483</v>
      </c>
      <c r="Q2503" s="3" t="s">
        <v>808</v>
      </c>
      <c r="R2503" s="3" t="s">
        <v>513</v>
      </c>
      <c r="S2503" s="3" t="s">
        <v>3481</v>
      </c>
      <c r="T2503" s="3" t="str">
        <f t="shared" si="188"/>
        <v>ค้อน้อยสำโรงอุบลราชธานี</v>
      </c>
      <c r="U2503" s="3" t="s">
        <v>2626</v>
      </c>
      <c r="V2503" s="3" t="str">
        <f t="shared" si="189"/>
        <v/>
      </c>
      <c r="W2503" s="3" t="e">
        <f t="shared" si="190"/>
        <v>#NUM!</v>
      </c>
      <c r="X2503" s="3" t="str">
        <f t="shared" si="191"/>
        <v/>
      </c>
    </row>
    <row r="2504" spans="14:24" ht="14.5" customHeight="1">
      <c r="N2504">
        <v>2501</v>
      </c>
      <c r="O2504" s="4">
        <v>34360</v>
      </c>
      <c r="P2504" s="3" t="s">
        <v>3484</v>
      </c>
      <c r="Q2504" s="3" t="s">
        <v>808</v>
      </c>
      <c r="R2504" s="3" t="s">
        <v>513</v>
      </c>
      <c r="S2504" s="3" t="s">
        <v>3481</v>
      </c>
      <c r="T2504" s="3" t="str">
        <f t="shared" si="188"/>
        <v>โนนกาเล็นสำโรงอุบลราชธานี</v>
      </c>
      <c r="U2504" s="3" t="s">
        <v>2626</v>
      </c>
      <c r="V2504" s="3" t="str">
        <f t="shared" si="189"/>
        <v/>
      </c>
      <c r="W2504" s="3" t="e">
        <f t="shared" si="190"/>
        <v>#NUM!</v>
      </c>
      <c r="X2504" s="3" t="str">
        <f t="shared" si="191"/>
        <v/>
      </c>
    </row>
    <row r="2505" spans="14:24" ht="14.5" customHeight="1">
      <c r="N2505">
        <v>2502</v>
      </c>
      <c r="O2505" s="4">
        <v>34360</v>
      </c>
      <c r="P2505" s="3" t="s">
        <v>2005</v>
      </c>
      <c r="Q2505" s="3" t="s">
        <v>808</v>
      </c>
      <c r="R2505" s="3" t="s">
        <v>513</v>
      </c>
      <c r="S2505" s="3" t="s">
        <v>3481</v>
      </c>
      <c r="T2505" s="3" t="str">
        <f t="shared" si="188"/>
        <v>โคกสว่างสำโรงอุบลราชธานี</v>
      </c>
      <c r="U2505" s="3" t="s">
        <v>2626</v>
      </c>
      <c r="V2505" s="3" t="str">
        <f t="shared" si="189"/>
        <v/>
      </c>
      <c r="W2505" s="3" t="e">
        <f t="shared" si="190"/>
        <v>#NUM!</v>
      </c>
      <c r="X2505" s="3" t="str">
        <f t="shared" si="191"/>
        <v/>
      </c>
    </row>
    <row r="2506" spans="14:24" ht="14.5" customHeight="1">
      <c r="N2506">
        <v>2503</v>
      </c>
      <c r="O2506" s="4">
        <v>34360</v>
      </c>
      <c r="P2506" s="3" t="s">
        <v>3468</v>
      </c>
      <c r="Q2506" s="3" t="s">
        <v>808</v>
      </c>
      <c r="R2506" s="3" t="s">
        <v>513</v>
      </c>
      <c r="S2506" s="3" t="s">
        <v>3481</v>
      </c>
      <c r="T2506" s="3" t="str">
        <f t="shared" si="188"/>
        <v>โนนกลางสำโรงอุบลราชธานี</v>
      </c>
      <c r="U2506" s="3" t="s">
        <v>2626</v>
      </c>
      <c r="V2506" s="3" t="str">
        <f t="shared" si="189"/>
        <v/>
      </c>
      <c r="W2506" s="3" t="e">
        <f t="shared" si="190"/>
        <v>#NUM!</v>
      </c>
      <c r="X2506" s="3" t="str">
        <f t="shared" si="191"/>
        <v/>
      </c>
    </row>
    <row r="2507" spans="14:24" ht="14.5" customHeight="1">
      <c r="N2507">
        <v>2504</v>
      </c>
      <c r="O2507" s="4">
        <v>34360</v>
      </c>
      <c r="P2507" s="3" t="s">
        <v>3485</v>
      </c>
      <c r="Q2507" s="3" t="s">
        <v>808</v>
      </c>
      <c r="R2507" s="3" t="s">
        <v>513</v>
      </c>
      <c r="S2507" s="3" t="s">
        <v>3481</v>
      </c>
      <c r="T2507" s="3" t="str">
        <f t="shared" si="188"/>
        <v>บอนสำโรงอุบลราชธานี</v>
      </c>
      <c r="U2507" s="3" t="s">
        <v>2626</v>
      </c>
      <c r="V2507" s="3" t="str">
        <f t="shared" si="189"/>
        <v/>
      </c>
      <c r="W2507" s="3" t="e">
        <f t="shared" si="190"/>
        <v>#NUM!</v>
      </c>
      <c r="X2507" s="3" t="str">
        <f t="shared" si="191"/>
        <v/>
      </c>
    </row>
    <row r="2508" spans="14:24" ht="14.5" customHeight="1">
      <c r="N2508">
        <v>2505</v>
      </c>
      <c r="O2508" s="4">
        <v>34360</v>
      </c>
      <c r="P2508" s="3" t="s">
        <v>3375</v>
      </c>
      <c r="Q2508" s="3" t="s">
        <v>808</v>
      </c>
      <c r="R2508" s="3" t="s">
        <v>513</v>
      </c>
      <c r="S2508" s="3" t="s">
        <v>3481</v>
      </c>
      <c r="T2508" s="3" t="str">
        <f t="shared" si="188"/>
        <v>ขามป้อมสำโรงอุบลราชธานี</v>
      </c>
      <c r="U2508" s="3" t="s">
        <v>2626</v>
      </c>
      <c r="V2508" s="3" t="str">
        <f t="shared" si="189"/>
        <v/>
      </c>
      <c r="W2508" s="3" t="e">
        <f t="shared" si="190"/>
        <v>#NUM!</v>
      </c>
      <c r="X2508" s="3" t="str">
        <f t="shared" si="191"/>
        <v/>
      </c>
    </row>
    <row r="2509" spans="14:24" ht="14.5" customHeight="1">
      <c r="N2509">
        <v>2506</v>
      </c>
      <c r="O2509" s="4">
        <v>34000</v>
      </c>
      <c r="P2509" s="3" t="s">
        <v>2110</v>
      </c>
      <c r="Q2509" s="3" t="s">
        <v>2110</v>
      </c>
      <c r="R2509" s="3" t="s">
        <v>513</v>
      </c>
      <c r="S2509" s="3" t="s">
        <v>3486</v>
      </c>
      <c r="T2509" s="3" t="str">
        <f t="shared" si="188"/>
        <v>ดอนมดแดงดอนมดแดงอุบลราชธานี</v>
      </c>
      <c r="U2509" s="3" t="s">
        <v>2626</v>
      </c>
      <c r="V2509" s="3" t="str">
        <f t="shared" si="189"/>
        <v/>
      </c>
      <c r="W2509" s="3" t="e">
        <f t="shared" si="190"/>
        <v>#NUM!</v>
      </c>
      <c r="X2509" s="3" t="str">
        <f t="shared" si="191"/>
        <v/>
      </c>
    </row>
    <row r="2510" spans="14:24" ht="14.5" customHeight="1">
      <c r="N2510">
        <v>2507</v>
      </c>
      <c r="O2510" s="4">
        <v>34000</v>
      </c>
      <c r="P2510" s="3" t="s">
        <v>3487</v>
      </c>
      <c r="Q2510" s="3" t="s">
        <v>2110</v>
      </c>
      <c r="R2510" s="3" t="s">
        <v>513</v>
      </c>
      <c r="S2510" s="3" t="s">
        <v>3486</v>
      </c>
      <c r="T2510" s="3" t="str">
        <f t="shared" si="188"/>
        <v>เหล่าแดงดอนมดแดงอุบลราชธานี</v>
      </c>
      <c r="U2510" s="3" t="s">
        <v>2626</v>
      </c>
      <c r="V2510" s="3" t="str">
        <f t="shared" si="189"/>
        <v/>
      </c>
      <c r="W2510" s="3" t="e">
        <f t="shared" si="190"/>
        <v>#NUM!</v>
      </c>
      <c r="X2510" s="3" t="str">
        <f t="shared" si="191"/>
        <v/>
      </c>
    </row>
    <row r="2511" spans="14:24" ht="14.5" customHeight="1">
      <c r="N2511">
        <v>2508</v>
      </c>
      <c r="O2511" s="4">
        <v>34000</v>
      </c>
      <c r="P2511" s="3" t="s">
        <v>3488</v>
      </c>
      <c r="Q2511" s="3" t="s">
        <v>2110</v>
      </c>
      <c r="R2511" s="3" t="s">
        <v>513</v>
      </c>
      <c r="S2511" s="3" t="s">
        <v>3486</v>
      </c>
      <c r="T2511" s="3" t="str">
        <f t="shared" si="188"/>
        <v>ท่าเมืองดอนมดแดงอุบลราชธานี</v>
      </c>
      <c r="U2511" s="3" t="s">
        <v>2626</v>
      </c>
      <c r="V2511" s="3" t="str">
        <f t="shared" si="189"/>
        <v/>
      </c>
      <c r="W2511" s="3" t="e">
        <f t="shared" si="190"/>
        <v>#NUM!</v>
      </c>
      <c r="X2511" s="3" t="str">
        <f t="shared" si="191"/>
        <v/>
      </c>
    </row>
    <row r="2512" spans="14:24" ht="14.5" customHeight="1">
      <c r="N2512">
        <v>2509</v>
      </c>
      <c r="O2512" s="4">
        <v>34000</v>
      </c>
      <c r="P2512" s="3" t="s">
        <v>3489</v>
      </c>
      <c r="Q2512" s="3" t="s">
        <v>2110</v>
      </c>
      <c r="R2512" s="3" t="s">
        <v>513</v>
      </c>
      <c r="S2512" s="3" t="s">
        <v>3486</v>
      </c>
      <c r="T2512" s="3" t="str">
        <f t="shared" si="188"/>
        <v>คำไฮใหญ่ดอนมดแดงอุบลราชธานี</v>
      </c>
      <c r="U2512" s="3" t="s">
        <v>2626</v>
      </c>
      <c r="V2512" s="3" t="str">
        <f t="shared" si="189"/>
        <v/>
      </c>
      <c r="W2512" s="3" t="e">
        <f t="shared" si="190"/>
        <v>#NUM!</v>
      </c>
      <c r="X2512" s="3" t="str">
        <f t="shared" si="191"/>
        <v/>
      </c>
    </row>
    <row r="2513" spans="14:24" ht="14.5" customHeight="1">
      <c r="N2513">
        <v>2510</v>
      </c>
      <c r="O2513" s="4">
        <v>34350</v>
      </c>
      <c r="P2513" s="3" t="s">
        <v>3490</v>
      </c>
      <c r="Q2513" s="3" t="s">
        <v>2143</v>
      </c>
      <c r="R2513" s="3" t="s">
        <v>513</v>
      </c>
      <c r="S2513" s="3" t="s">
        <v>3491</v>
      </c>
      <c r="T2513" s="3" t="str">
        <f t="shared" si="188"/>
        <v>คันไร่สิรินธรอุบลราชธานี</v>
      </c>
      <c r="U2513" s="3" t="s">
        <v>2626</v>
      </c>
      <c r="V2513" s="3" t="str">
        <f t="shared" si="189"/>
        <v/>
      </c>
      <c r="W2513" s="3" t="e">
        <f t="shared" si="190"/>
        <v>#NUM!</v>
      </c>
      <c r="X2513" s="3" t="str">
        <f t="shared" si="191"/>
        <v/>
      </c>
    </row>
    <row r="2514" spans="14:24" ht="14.5" customHeight="1">
      <c r="N2514">
        <v>2511</v>
      </c>
      <c r="O2514" s="4">
        <v>34350</v>
      </c>
      <c r="P2514" s="3" t="s">
        <v>3492</v>
      </c>
      <c r="Q2514" s="3" t="s">
        <v>2143</v>
      </c>
      <c r="R2514" s="3" t="s">
        <v>513</v>
      </c>
      <c r="S2514" s="3" t="s">
        <v>3491</v>
      </c>
      <c r="T2514" s="3" t="str">
        <f t="shared" si="188"/>
        <v>ช่องเม็กสิรินธรอุบลราชธานี</v>
      </c>
      <c r="U2514" s="3" t="s">
        <v>2626</v>
      </c>
      <c r="V2514" s="3" t="str">
        <f t="shared" si="189"/>
        <v/>
      </c>
      <c r="W2514" s="3" t="e">
        <f t="shared" si="190"/>
        <v>#NUM!</v>
      </c>
      <c r="X2514" s="3" t="str">
        <f t="shared" si="191"/>
        <v/>
      </c>
    </row>
    <row r="2515" spans="14:24" ht="14.5" customHeight="1">
      <c r="N2515">
        <v>2512</v>
      </c>
      <c r="O2515" s="4">
        <v>34350</v>
      </c>
      <c r="P2515" s="3" t="s">
        <v>3493</v>
      </c>
      <c r="Q2515" s="3" t="s">
        <v>2143</v>
      </c>
      <c r="R2515" s="3" t="s">
        <v>513</v>
      </c>
      <c r="S2515" s="3" t="s">
        <v>3491</v>
      </c>
      <c r="T2515" s="3" t="str">
        <f t="shared" si="188"/>
        <v>โนนก่อสิรินธรอุบลราชธานี</v>
      </c>
      <c r="U2515" s="3" t="s">
        <v>2626</v>
      </c>
      <c r="V2515" s="3" t="str">
        <f t="shared" si="189"/>
        <v/>
      </c>
      <c r="W2515" s="3" t="e">
        <f t="shared" si="190"/>
        <v>#NUM!</v>
      </c>
      <c r="X2515" s="3" t="str">
        <f t="shared" si="191"/>
        <v/>
      </c>
    </row>
    <row r="2516" spans="14:24" ht="14.5" customHeight="1">
      <c r="N2516">
        <v>2513</v>
      </c>
      <c r="O2516" s="4">
        <v>34350</v>
      </c>
      <c r="P2516" s="3" t="s">
        <v>3494</v>
      </c>
      <c r="Q2516" s="3" t="s">
        <v>2143</v>
      </c>
      <c r="R2516" s="3" t="s">
        <v>513</v>
      </c>
      <c r="S2516" s="3" t="s">
        <v>3491</v>
      </c>
      <c r="T2516" s="3" t="str">
        <f t="shared" si="188"/>
        <v>นิคมสร้างตนเองลำโดมน้อยสิรินธรอุบลราชธานี</v>
      </c>
      <c r="U2516" s="3" t="s">
        <v>2626</v>
      </c>
      <c r="V2516" s="3" t="str">
        <f t="shared" si="189"/>
        <v/>
      </c>
      <c r="W2516" s="3" t="e">
        <f t="shared" si="190"/>
        <v>#NUM!</v>
      </c>
      <c r="X2516" s="3" t="str">
        <f t="shared" si="191"/>
        <v/>
      </c>
    </row>
    <row r="2517" spans="14:24" ht="14.5" customHeight="1">
      <c r="N2517">
        <v>2514</v>
      </c>
      <c r="O2517" s="4">
        <v>34350</v>
      </c>
      <c r="P2517" s="3" t="s">
        <v>3495</v>
      </c>
      <c r="Q2517" s="3" t="s">
        <v>2143</v>
      </c>
      <c r="R2517" s="3" t="s">
        <v>513</v>
      </c>
      <c r="S2517" s="3" t="s">
        <v>3491</v>
      </c>
      <c r="T2517" s="3" t="str">
        <f t="shared" si="188"/>
        <v>ฝางคำสิรินธรอุบลราชธานี</v>
      </c>
      <c r="U2517" s="3" t="s">
        <v>2626</v>
      </c>
      <c r="V2517" s="3" t="str">
        <f t="shared" si="189"/>
        <v/>
      </c>
      <c r="W2517" s="3" t="e">
        <f t="shared" si="190"/>
        <v>#NUM!</v>
      </c>
      <c r="X2517" s="3" t="str">
        <f t="shared" si="191"/>
        <v/>
      </c>
    </row>
    <row r="2518" spans="14:24" ht="14.5" customHeight="1">
      <c r="N2518">
        <v>2515</v>
      </c>
      <c r="O2518" s="4">
        <v>34350</v>
      </c>
      <c r="P2518" s="3" t="s">
        <v>1487</v>
      </c>
      <c r="Q2518" s="3" t="s">
        <v>2143</v>
      </c>
      <c r="R2518" s="3" t="s">
        <v>513</v>
      </c>
      <c r="S2518" s="3" t="s">
        <v>3491</v>
      </c>
      <c r="T2518" s="3" t="str">
        <f t="shared" si="188"/>
        <v>คำเขื่อนแก้วสิรินธรอุบลราชธานี</v>
      </c>
      <c r="U2518" s="3" t="s">
        <v>2626</v>
      </c>
      <c r="V2518" s="3" t="str">
        <f t="shared" si="189"/>
        <v/>
      </c>
      <c r="W2518" s="3" t="e">
        <f t="shared" si="190"/>
        <v>#NUM!</v>
      </c>
      <c r="X2518" s="3" t="str">
        <f t="shared" si="191"/>
        <v/>
      </c>
    </row>
    <row r="2519" spans="14:24" ht="14.5" customHeight="1">
      <c r="N2519">
        <v>2516</v>
      </c>
      <c r="O2519" s="4">
        <v>34160</v>
      </c>
      <c r="P2519" s="3" t="s">
        <v>3496</v>
      </c>
      <c r="Q2519" s="3" t="s">
        <v>2117</v>
      </c>
      <c r="R2519" s="3" t="s">
        <v>513</v>
      </c>
      <c r="S2519" s="3" t="s">
        <v>3497</v>
      </c>
      <c r="T2519" s="3" t="str">
        <f t="shared" si="188"/>
        <v>หนองอ้มทุ่งศรีอุดมอุบลราชธานี</v>
      </c>
      <c r="U2519" s="3" t="s">
        <v>2626</v>
      </c>
      <c r="V2519" s="3" t="str">
        <f t="shared" si="189"/>
        <v/>
      </c>
      <c r="W2519" s="3" t="e">
        <f t="shared" si="190"/>
        <v>#NUM!</v>
      </c>
      <c r="X2519" s="3" t="str">
        <f t="shared" si="191"/>
        <v/>
      </c>
    </row>
    <row r="2520" spans="14:24" ht="14.5" customHeight="1">
      <c r="N2520">
        <v>2517</v>
      </c>
      <c r="O2520" s="4">
        <v>34160</v>
      </c>
      <c r="P2520" s="3" t="s">
        <v>3498</v>
      </c>
      <c r="Q2520" s="3" t="s">
        <v>2117</v>
      </c>
      <c r="R2520" s="3" t="s">
        <v>513</v>
      </c>
      <c r="S2520" s="3" t="s">
        <v>3497</v>
      </c>
      <c r="T2520" s="3" t="str">
        <f t="shared" si="188"/>
        <v>นาเกษมทุ่งศรีอุดมอุบลราชธานี</v>
      </c>
      <c r="U2520" s="3" t="s">
        <v>2626</v>
      </c>
      <c r="V2520" s="3" t="str">
        <f t="shared" si="189"/>
        <v/>
      </c>
      <c r="W2520" s="3" t="e">
        <f t="shared" si="190"/>
        <v>#NUM!</v>
      </c>
      <c r="X2520" s="3" t="str">
        <f t="shared" si="191"/>
        <v/>
      </c>
    </row>
    <row r="2521" spans="14:24" ht="14.5" customHeight="1">
      <c r="N2521">
        <v>2518</v>
      </c>
      <c r="O2521" s="4">
        <v>34160</v>
      </c>
      <c r="P2521" s="3" t="s">
        <v>3499</v>
      </c>
      <c r="Q2521" s="3" t="s">
        <v>2117</v>
      </c>
      <c r="R2521" s="3" t="s">
        <v>513</v>
      </c>
      <c r="S2521" s="3" t="s">
        <v>3497</v>
      </c>
      <c r="T2521" s="3" t="str">
        <f t="shared" si="188"/>
        <v>กุดเรือทุ่งศรีอุดมอุบลราชธานี</v>
      </c>
      <c r="U2521" s="3" t="s">
        <v>2626</v>
      </c>
      <c r="V2521" s="3" t="str">
        <f t="shared" si="189"/>
        <v/>
      </c>
      <c r="W2521" s="3" t="e">
        <f t="shared" si="190"/>
        <v>#NUM!</v>
      </c>
      <c r="X2521" s="3" t="str">
        <f t="shared" si="191"/>
        <v/>
      </c>
    </row>
    <row r="2522" spans="14:24" ht="14.5" customHeight="1">
      <c r="N2522">
        <v>2519</v>
      </c>
      <c r="O2522" s="4">
        <v>34160</v>
      </c>
      <c r="P2522" s="3" t="s">
        <v>3500</v>
      </c>
      <c r="Q2522" s="3" t="s">
        <v>2117</v>
      </c>
      <c r="R2522" s="3" t="s">
        <v>513</v>
      </c>
      <c r="S2522" s="3" t="s">
        <v>3497</v>
      </c>
      <c r="T2522" s="3" t="str">
        <f t="shared" si="188"/>
        <v>โคกชำแระทุ่งศรีอุดมอุบลราชธานี</v>
      </c>
      <c r="U2522" s="3" t="s">
        <v>2626</v>
      </c>
      <c r="V2522" s="3" t="str">
        <f t="shared" si="189"/>
        <v/>
      </c>
      <c r="W2522" s="3" t="e">
        <f t="shared" si="190"/>
        <v>#NUM!</v>
      </c>
      <c r="X2522" s="3" t="str">
        <f t="shared" si="191"/>
        <v/>
      </c>
    </row>
    <row r="2523" spans="14:24" ht="14.5" customHeight="1">
      <c r="N2523">
        <v>2520</v>
      </c>
      <c r="O2523" s="4">
        <v>34160</v>
      </c>
      <c r="P2523" s="3" t="s">
        <v>3501</v>
      </c>
      <c r="Q2523" s="3" t="s">
        <v>2117</v>
      </c>
      <c r="R2523" s="3" t="s">
        <v>513</v>
      </c>
      <c r="S2523" s="3" t="s">
        <v>3497</v>
      </c>
      <c r="T2523" s="3" t="str">
        <f t="shared" si="188"/>
        <v>นาห่อมทุ่งศรีอุดมอุบลราชธานี</v>
      </c>
      <c r="U2523" s="3" t="s">
        <v>2626</v>
      </c>
      <c r="V2523" s="3" t="str">
        <f t="shared" si="189"/>
        <v/>
      </c>
      <c r="W2523" s="3" t="e">
        <f t="shared" si="190"/>
        <v>#NUM!</v>
      </c>
      <c r="X2523" s="3" t="str">
        <f t="shared" si="191"/>
        <v/>
      </c>
    </row>
    <row r="2524" spans="14:24" ht="14.5" customHeight="1">
      <c r="N2524">
        <v>2521</v>
      </c>
      <c r="O2524" s="4">
        <v>34160</v>
      </c>
      <c r="P2524" s="3" t="s">
        <v>2122</v>
      </c>
      <c r="Q2524" s="3" t="s">
        <v>2122</v>
      </c>
      <c r="R2524" s="3" t="s">
        <v>513</v>
      </c>
      <c r="S2524" s="3" t="s">
        <v>3502</v>
      </c>
      <c r="T2524" s="3" t="str">
        <f t="shared" si="188"/>
        <v>นาเยียนาเยียอุบลราชธานี</v>
      </c>
      <c r="U2524" s="3" t="s">
        <v>2626</v>
      </c>
      <c r="V2524" s="3" t="str">
        <f t="shared" si="189"/>
        <v/>
      </c>
      <c r="W2524" s="3" t="e">
        <f t="shared" si="190"/>
        <v>#NUM!</v>
      </c>
      <c r="X2524" s="3" t="str">
        <f t="shared" si="191"/>
        <v/>
      </c>
    </row>
    <row r="2525" spans="14:24" ht="14.5" customHeight="1">
      <c r="N2525">
        <v>2522</v>
      </c>
      <c r="O2525" s="4">
        <v>34160</v>
      </c>
      <c r="P2525" s="3" t="s">
        <v>1226</v>
      </c>
      <c r="Q2525" s="3" t="s">
        <v>2122</v>
      </c>
      <c r="R2525" s="3" t="s">
        <v>513</v>
      </c>
      <c r="S2525" s="3" t="s">
        <v>3502</v>
      </c>
      <c r="T2525" s="3" t="str">
        <f t="shared" si="188"/>
        <v>นาดีนาเยียอุบลราชธานี</v>
      </c>
      <c r="U2525" s="3" t="s">
        <v>2626</v>
      </c>
      <c r="V2525" s="3" t="str">
        <f t="shared" si="189"/>
        <v/>
      </c>
      <c r="W2525" s="3" t="e">
        <f t="shared" si="190"/>
        <v>#NUM!</v>
      </c>
      <c r="X2525" s="3" t="str">
        <f t="shared" si="191"/>
        <v/>
      </c>
    </row>
    <row r="2526" spans="14:24" ht="14.5" customHeight="1">
      <c r="N2526">
        <v>2523</v>
      </c>
      <c r="O2526" s="4">
        <v>34160</v>
      </c>
      <c r="P2526" s="3" t="s">
        <v>3503</v>
      </c>
      <c r="Q2526" s="3" t="s">
        <v>2122</v>
      </c>
      <c r="R2526" s="3" t="s">
        <v>513</v>
      </c>
      <c r="S2526" s="3" t="s">
        <v>3502</v>
      </c>
      <c r="T2526" s="3" t="str">
        <f t="shared" si="188"/>
        <v>นาเรืองนาเยียอุบลราชธานี</v>
      </c>
      <c r="U2526" s="3" t="s">
        <v>2626</v>
      </c>
      <c r="V2526" s="3" t="str">
        <f t="shared" si="189"/>
        <v/>
      </c>
      <c r="W2526" s="3" t="e">
        <f t="shared" si="190"/>
        <v>#NUM!</v>
      </c>
      <c r="X2526" s="3" t="str">
        <f t="shared" si="191"/>
        <v/>
      </c>
    </row>
    <row r="2527" spans="14:24" ht="14.5" customHeight="1">
      <c r="N2527">
        <v>2524</v>
      </c>
      <c r="O2527" s="4">
        <v>34170</v>
      </c>
      <c r="P2527" s="3" t="s">
        <v>2120</v>
      </c>
      <c r="Q2527" s="3" t="s">
        <v>2120</v>
      </c>
      <c r="R2527" s="3" t="s">
        <v>513</v>
      </c>
      <c r="S2527" s="3" t="s">
        <v>3504</v>
      </c>
      <c r="T2527" s="3" t="str">
        <f t="shared" si="188"/>
        <v>นาตาลนาตาลอุบลราชธานี</v>
      </c>
      <c r="U2527" s="3" t="s">
        <v>2626</v>
      </c>
      <c r="V2527" s="3" t="str">
        <f t="shared" si="189"/>
        <v/>
      </c>
      <c r="W2527" s="3" t="e">
        <f t="shared" si="190"/>
        <v>#NUM!</v>
      </c>
      <c r="X2527" s="3" t="str">
        <f t="shared" si="191"/>
        <v/>
      </c>
    </row>
    <row r="2528" spans="14:24" ht="14.5" customHeight="1">
      <c r="N2528">
        <v>2525</v>
      </c>
      <c r="O2528" s="4">
        <v>34170</v>
      </c>
      <c r="P2528" s="3" t="s">
        <v>3505</v>
      </c>
      <c r="Q2528" s="3" t="s">
        <v>2120</v>
      </c>
      <c r="R2528" s="3" t="s">
        <v>513</v>
      </c>
      <c r="S2528" s="3" t="s">
        <v>3504</v>
      </c>
      <c r="T2528" s="3" t="str">
        <f t="shared" si="188"/>
        <v>พะลานนาตาลอุบลราชธานี</v>
      </c>
      <c r="U2528" s="3" t="s">
        <v>2626</v>
      </c>
      <c r="V2528" s="3" t="str">
        <f t="shared" si="189"/>
        <v/>
      </c>
      <c r="W2528" s="3" t="e">
        <f t="shared" si="190"/>
        <v>#NUM!</v>
      </c>
      <c r="X2528" s="3" t="str">
        <f t="shared" si="191"/>
        <v/>
      </c>
    </row>
    <row r="2529" spans="14:24" ht="14.5" customHeight="1">
      <c r="N2529">
        <v>2526</v>
      </c>
      <c r="O2529" s="4">
        <v>34170</v>
      </c>
      <c r="P2529" s="3" t="s">
        <v>3506</v>
      </c>
      <c r="Q2529" s="3" t="s">
        <v>2120</v>
      </c>
      <c r="R2529" s="3" t="s">
        <v>513</v>
      </c>
      <c r="S2529" s="3" t="s">
        <v>3504</v>
      </c>
      <c r="T2529" s="3" t="str">
        <f t="shared" si="188"/>
        <v>กองโพนนาตาลอุบลราชธานี</v>
      </c>
      <c r="U2529" s="3" t="s">
        <v>2626</v>
      </c>
      <c r="V2529" s="3" t="str">
        <f t="shared" si="189"/>
        <v/>
      </c>
      <c r="W2529" s="3" t="e">
        <f t="shared" si="190"/>
        <v>#NUM!</v>
      </c>
      <c r="X2529" s="3" t="str">
        <f t="shared" si="191"/>
        <v/>
      </c>
    </row>
    <row r="2530" spans="14:24" ht="14.5" customHeight="1">
      <c r="N2530">
        <v>2527</v>
      </c>
      <c r="O2530" s="4">
        <v>34170</v>
      </c>
      <c r="P2530" s="3" t="s">
        <v>3507</v>
      </c>
      <c r="Q2530" s="3" t="s">
        <v>2120</v>
      </c>
      <c r="R2530" s="3" t="s">
        <v>513</v>
      </c>
      <c r="S2530" s="3" t="s">
        <v>3504</v>
      </c>
      <c r="T2530" s="3" t="str">
        <f t="shared" si="188"/>
        <v>พังเคนนาตาลอุบลราชธานี</v>
      </c>
      <c r="U2530" s="3" t="s">
        <v>2626</v>
      </c>
      <c r="V2530" s="3" t="str">
        <f t="shared" si="189"/>
        <v/>
      </c>
      <c r="W2530" s="3" t="e">
        <f t="shared" si="190"/>
        <v>#NUM!</v>
      </c>
      <c r="X2530" s="3" t="str">
        <f t="shared" si="191"/>
        <v/>
      </c>
    </row>
    <row r="2531" spans="14:24" ht="14.5" customHeight="1">
      <c r="N2531">
        <v>2528</v>
      </c>
      <c r="O2531" s="4">
        <v>34000</v>
      </c>
      <c r="P2531" s="3" t="s">
        <v>2145</v>
      </c>
      <c r="Q2531" s="3" t="s">
        <v>2145</v>
      </c>
      <c r="R2531" s="3" t="s">
        <v>513</v>
      </c>
      <c r="S2531" s="3" t="s">
        <v>3508</v>
      </c>
      <c r="T2531" s="3" t="str">
        <f t="shared" si="188"/>
        <v>เหล่าเสือโก้กเหล่าเสือโก้กอุบลราชธานี</v>
      </c>
      <c r="U2531" s="3" t="s">
        <v>2626</v>
      </c>
      <c r="V2531" s="3" t="str">
        <f t="shared" si="189"/>
        <v/>
      </c>
      <c r="W2531" s="3" t="e">
        <f t="shared" si="190"/>
        <v>#NUM!</v>
      </c>
      <c r="X2531" s="3" t="str">
        <f t="shared" si="191"/>
        <v/>
      </c>
    </row>
    <row r="2532" spans="14:24" ht="14.5" customHeight="1">
      <c r="N2532">
        <v>2529</v>
      </c>
      <c r="O2532" s="4">
        <v>34000</v>
      </c>
      <c r="P2532" s="3" t="s">
        <v>3509</v>
      </c>
      <c r="Q2532" s="3" t="s">
        <v>2145</v>
      </c>
      <c r="R2532" s="3" t="s">
        <v>513</v>
      </c>
      <c r="S2532" s="3" t="s">
        <v>3508</v>
      </c>
      <c r="T2532" s="3" t="str">
        <f t="shared" si="188"/>
        <v>โพนเมืองเหล่าเสือโก้กอุบลราชธานี</v>
      </c>
      <c r="U2532" s="3" t="s">
        <v>2626</v>
      </c>
      <c r="V2532" s="3" t="str">
        <f t="shared" si="189"/>
        <v/>
      </c>
      <c r="W2532" s="3" t="e">
        <f t="shared" si="190"/>
        <v>#NUM!</v>
      </c>
      <c r="X2532" s="3" t="str">
        <f t="shared" si="191"/>
        <v/>
      </c>
    </row>
    <row r="2533" spans="14:24" ht="14.5" customHeight="1">
      <c r="N2533">
        <v>2530</v>
      </c>
      <c r="O2533" s="4">
        <v>34000</v>
      </c>
      <c r="P2533" s="3" t="s">
        <v>3510</v>
      </c>
      <c r="Q2533" s="3" t="s">
        <v>2145</v>
      </c>
      <c r="R2533" s="3" t="s">
        <v>513</v>
      </c>
      <c r="S2533" s="3" t="s">
        <v>3508</v>
      </c>
      <c r="T2533" s="3" t="str">
        <f t="shared" si="188"/>
        <v>แพงใหญ่เหล่าเสือโก้กอุบลราชธานี</v>
      </c>
      <c r="U2533" s="3" t="s">
        <v>2626</v>
      </c>
      <c r="V2533" s="3" t="str">
        <f t="shared" si="189"/>
        <v/>
      </c>
      <c r="W2533" s="3" t="e">
        <f t="shared" si="190"/>
        <v>#NUM!</v>
      </c>
      <c r="X2533" s="3" t="str">
        <f t="shared" si="191"/>
        <v/>
      </c>
    </row>
    <row r="2534" spans="14:24" ht="14.5" customHeight="1">
      <c r="N2534">
        <v>2531</v>
      </c>
      <c r="O2534" s="4">
        <v>34000</v>
      </c>
      <c r="P2534" s="3" t="s">
        <v>3511</v>
      </c>
      <c r="Q2534" s="3" t="s">
        <v>2145</v>
      </c>
      <c r="R2534" s="3" t="s">
        <v>513</v>
      </c>
      <c r="S2534" s="3" t="s">
        <v>3508</v>
      </c>
      <c r="T2534" s="3" t="str">
        <f t="shared" si="188"/>
        <v>หนองบกเหล่าเสือโก้กอุบลราชธานี</v>
      </c>
      <c r="U2534" s="3" t="s">
        <v>2626</v>
      </c>
      <c r="V2534" s="3" t="str">
        <f t="shared" si="189"/>
        <v/>
      </c>
      <c r="W2534" s="3" t="e">
        <f t="shared" si="190"/>
        <v>#NUM!</v>
      </c>
      <c r="X2534" s="3" t="str">
        <f t="shared" si="191"/>
        <v/>
      </c>
    </row>
    <row r="2535" spans="14:24" ht="14.5" customHeight="1">
      <c r="N2535">
        <v>2532</v>
      </c>
      <c r="O2535" s="4">
        <v>34190</v>
      </c>
      <c r="P2535" s="3" t="s">
        <v>3512</v>
      </c>
      <c r="Q2535" s="3" t="s">
        <v>2140</v>
      </c>
      <c r="R2535" s="3" t="s">
        <v>513</v>
      </c>
      <c r="S2535" s="3" t="s">
        <v>3513</v>
      </c>
      <c r="T2535" s="3" t="str">
        <f t="shared" si="188"/>
        <v>แก่งโดมสว่างวีระวงศ์อุบลราชธานี</v>
      </c>
      <c r="U2535" s="3" t="s">
        <v>2626</v>
      </c>
      <c r="V2535" s="3" t="str">
        <f t="shared" si="189"/>
        <v/>
      </c>
      <c r="W2535" s="3" t="e">
        <f t="shared" si="190"/>
        <v>#NUM!</v>
      </c>
      <c r="X2535" s="3" t="str">
        <f t="shared" si="191"/>
        <v/>
      </c>
    </row>
    <row r="2536" spans="14:24" ht="14.5" customHeight="1">
      <c r="N2536">
        <v>2533</v>
      </c>
      <c r="O2536" s="4">
        <v>34190</v>
      </c>
      <c r="P2536" s="3" t="s">
        <v>1120</v>
      </c>
      <c r="Q2536" s="3" t="s">
        <v>2140</v>
      </c>
      <c r="R2536" s="3" t="s">
        <v>513</v>
      </c>
      <c r="S2536" s="3" t="s">
        <v>3513</v>
      </c>
      <c r="T2536" s="3" t="str">
        <f t="shared" si="188"/>
        <v>ท่าช้างสว่างวีระวงศ์อุบลราชธานี</v>
      </c>
      <c r="U2536" s="3" t="s">
        <v>2626</v>
      </c>
      <c r="V2536" s="3" t="str">
        <f t="shared" si="189"/>
        <v/>
      </c>
      <c r="W2536" s="3" t="e">
        <f t="shared" si="190"/>
        <v>#NUM!</v>
      </c>
      <c r="X2536" s="3" t="str">
        <f t="shared" si="191"/>
        <v/>
      </c>
    </row>
    <row r="2537" spans="14:24" ht="14.5" customHeight="1">
      <c r="N2537">
        <v>2534</v>
      </c>
      <c r="O2537" s="4">
        <v>34190</v>
      </c>
      <c r="P2537" s="3" t="s">
        <v>3514</v>
      </c>
      <c r="Q2537" s="3" t="s">
        <v>2140</v>
      </c>
      <c r="R2537" s="3" t="s">
        <v>513</v>
      </c>
      <c r="S2537" s="3" t="s">
        <v>3513</v>
      </c>
      <c r="T2537" s="3" t="str">
        <f t="shared" si="188"/>
        <v>บุ่งมะแลงสว่างวีระวงศ์อุบลราชธานี</v>
      </c>
      <c r="U2537" s="3" t="s">
        <v>2626</v>
      </c>
      <c r="V2537" s="3" t="str">
        <f t="shared" si="189"/>
        <v/>
      </c>
      <c r="W2537" s="3" t="e">
        <f t="shared" si="190"/>
        <v>#NUM!</v>
      </c>
      <c r="X2537" s="3" t="str">
        <f t="shared" si="191"/>
        <v/>
      </c>
    </row>
    <row r="2538" spans="14:24" ht="14.5" customHeight="1">
      <c r="N2538">
        <v>2535</v>
      </c>
      <c r="O2538" s="4">
        <v>34190</v>
      </c>
      <c r="P2538" s="3" t="s">
        <v>3515</v>
      </c>
      <c r="Q2538" s="3" t="s">
        <v>2140</v>
      </c>
      <c r="R2538" s="3" t="s">
        <v>513</v>
      </c>
      <c r="S2538" s="3" t="s">
        <v>3513</v>
      </c>
      <c r="T2538" s="3" t="str">
        <f t="shared" si="188"/>
        <v>สว่างสว่างวีระวงศ์อุบลราชธานี</v>
      </c>
      <c r="U2538" s="3" t="s">
        <v>2626</v>
      </c>
      <c r="V2538" s="3" t="str">
        <f t="shared" si="189"/>
        <v/>
      </c>
      <c r="W2538" s="3" t="e">
        <f t="shared" si="190"/>
        <v>#NUM!</v>
      </c>
      <c r="X2538" s="3" t="str">
        <f t="shared" si="191"/>
        <v/>
      </c>
    </row>
    <row r="2539" spans="14:24" ht="14.5" customHeight="1">
      <c r="N2539">
        <v>2536</v>
      </c>
      <c r="O2539" s="4">
        <v>34260</v>
      </c>
      <c r="P2539" s="3" t="s">
        <v>3516</v>
      </c>
      <c r="Q2539" s="3" t="s">
        <v>2124</v>
      </c>
      <c r="R2539" s="3" t="s">
        <v>513</v>
      </c>
      <c r="S2539" s="3" t="s">
        <v>3517</v>
      </c>
      <c r="T2539" s="3" t="str">
        <f t="shared" si="188"/>
        <v>ตาเกาน้ำขุ่นอุบลราชธานี</v>
      </c>
      <c r="U2539" s="3" t="s">
        <v>2626</v>
      </c>
      <c r="V2539" s="3" t="str">
        <f t="shared" si="189"/>
        <v/>
      </c>
      <c r="W2539" s="3" t="e">
        <f t="shared" si="190"/>
        <v>#NUM!</v>
      </c>
      <c r="X2539" s="3" t="str">
        <f t="shared" si="191"/>
        <v/>
      </c>
    </row>
    <row r="2540" spans="14:24" ht="14.5" customHeight="1">
      <c r="N2540">
        <v>2537</v>
      </c>
      <c r="O2540" s="4">
        <v>34260</v>
      </c>
      <c r="P2540" s="3" t="s">
        <v>3518</v>
      </c>
      <c r="Q2540" s="3" t="s">
        <v>2124</v>
      </c>
      <c r="R2540" s="3" t="s">
        <v>513</v>
      </c>
      <c r="S2540" s="3" t="s">
        <v>3517</v>
      </c>
      <c r="T2540" s="3" t="str">
        <f t="shared" si="188"/>
        <v>ไพบูลย์น้ำขุ่นอุบลราชธานี</v>
      </c>
      <c r="U2540" s="3" t="s">
        <v>2626</v>
      </c>
      <c r="V2540" s="3" t="str">
        <f t="shared" si="189"/>
        <v/>
      </c>
      <c r="W2540" s="3" t="e">
        <f t="shared" si="190"/>
        <v>#NUM!</v>
      </c>
      <c r="X2540" s="3" t="str">
        <f t="shared" si="191"/>
        <v/>
      </c>
    </row>
    <row r="2541" spans="14:24" ht="14.5" customHeight="1">
      <c r="N2541">
        <v>2538</v>
      </c>
      <c r="O2541" s="4">
        <v>34260</v>
      </c>
      <c r="P2541" s="3" t="s">
        <v>3343</v>
      </c>
      <c r="Q2541" s="3" t="s">
        <v>2124</v>
      </c>
      <c r="R2541" s="3" t="s">
        <v>513</v>
      </c>
      <c r="S2541" s="3" t="s">
        <v>3517</v>
      </c>
      <c r="T2541" s="3" t="str">
        <f t="shared" si="188"/>
        <v>ขี้เหล็กน้ำขุ่นอุบลราชธานี</v>
      </c>
      <c r="U2541" s="3" t="s">
        <v>2626</v>
      </c>
      <c r="V2541" s="3" t="str">
        <f t="shared" si="189"/>
        <v/>
      </c>
      <c r="W2541" s="3" t="e">
        <f t="shared" si="190"/>
        <v>#NUM!</v>
      </c>
      <c r="X2541" s="3" t="str">
        <f t="shared" si="191"/>
        <v/>
      </c>
    </row>
    <row r="2542" spans="14:24" ht="14.5" customHeight="1">
      <c r="N2542">
        <v>2539</v>
      </c>
      <c r="O2542" s="4">
        <v>34260</v>
      </c>
      <c r="P2542" s="3" t="s">
        <v>2094</v>
      </c>
      <c r="Q2542" s="3" t="s">
        <v>2124</v>
      </c>
      <c r="R2542" s="3" t="s">
        <v>513</v>
      </c>
      <c r="S2542" s="3" t="s">
        <v>3517</v>
      </c>
      <c r="T2542" s="3" t="str">
        <f t="shared" si="188"/>
        <v>โคกสะอาดน้ำขุ่นอุบลราชธานี</v>
      </c>
      <c r="U2542" s="3" t="s">
        <v>2626</v>
      </c>
      <c r="V2542" s="3" t="str">
        <f t="shared" si="189"/>
        <v/>
      </c>
      <c r="W2542" s="3" t="e">
        <f t="shared" si="190"/>
        <v>#NUM!</v>
      </c>
      <c r="X2542" s="3" t="str">
        <f t="shared" si="191"/>
        <v/>
      </c>
    </row>
    <row r="2543" spans="14:24" ht="14.5" customHeight="1">
      <c r="N2543">
        <v>2540</v>
      </c>
      <c r="O2543" s="4">
        <v>35000</v>
      </c>
      <c r="P2543" s="3" t="s">
        <v>1895</v>
      </c>
      <c r="Q2543" s="3" t="s">
        <v>1496</v>
      </c>
      <c r="R2543" s="3" t="s">
        <v>418</v>
      </c>
      <c r="S2543" s="3" t="s">
        <v>3519</v>
      </c>
      <c r="T2543" s="3" t="str">
        <f t="shared" si="188"/>
        <v>ในเมืองเมืองยโสธรยโสธร</v>
      </c>
      <c r="U2543" s="3" t="s">
        <v>2626</v>
      </c>
      <c r="V2543" s="3" t="str">
        <f t="shared" si="189"/>
        <v/>
      </c>
      <c r="W2543" s="3" t="e">
        <f t="shared" si="190"/>
        <v>#NUM!</v>
      </c>
      <c r="X2543" s="3" t="str">
        <f t="shared" si="191"/>
        <v/>
      </c>
    </row>
    <row r="2544" spans="14:24" ht="14.5" customHeight="1">
      <c r="N2544">
        <v>2541</v>
      </c>
      <c r="O2544" s="4">
        <v>35000</v>
      </c>
      <c r="P2544" s="3" t="s">
        <v>3520</v>
      </c>
      <c r="Q2544" s="3" t="s">
        <v>1496</v>
      </c>
      <c r="R2544" s="3" t="s">
        <v>418</v>
      </c>
      <c r="S2544" s="3" t="s">
        <v>3519</v>
      </c>
      <c r="T2544" s="3" t="str">
        <f t="shared" si="188"/>
        <v>น้ำคำใหญ่เมืองยโสธรยโสธร</v>
      </c>
      <c r="U2544" s="3" t="s">
        <v>2626</v>
      </c>
      <c r="V2544" s="3" t="str">
        <f t="shared" si="189"/>
        <v/>
      </c>
      <c r="W2544" s="3" t="e">
        <f t="shared" si="190"/>
        <v>#NUM!</v>
      </c>
      <c r="X2544" s="3" t="str">
        <f t="shared" si="191"/>
        <v/>
      </c>
    </row>
    <row r="2545" spans="14:24" ht="14.5" customHeight="1">
      <c r="N2545">
        <v>2542</v>
      </c>
      <c r="O2545" s="4">
        <v>35000</v>
      </c>
      <c r="P2545" s="3" t="s">
        <v>3521</v>
      </c>
      <c r="Q2545" s="3" t="s">
        <v>1496</v>
      </c>
      <c r="R2545" s="3" t="s">
        <v>418</v>
      </c>
      <c r="S2545" s="3" t="s">
        <v>3519</v>
      </c>
      <c r="T2545" s="3" t="str">
        <f t="shared" si="188"/>
        <v>ตาดทองเมืองยโสธรยโสธร</v>
      </c>
      <c r="U2545" s="3" t="s">
        <v>2626</v>
      </c>
      <c r="V2545" s="3" t="str">
        <f t="shared" si="189"/>
        <v/>
      </c>
      <c r="W2545" s="3" t="e">
        <f t="shared" si="190"/>
        <v>#NUM!</v>
      </c>
      <c r="X2545" s="3" t="str">
        <f t="shared" si="191"/>
        <v/>
      </c>
    </row>
    <row r="2546" spans="14:24" ht="14.5" customHeight="1">
      <c r="N2546">
        <v>2543</v>
      </c>
      <c r="O2546" s="4">
        <v>35000</v>
      </c>
      <c r="P2546" s="3" t="s">
        <v>3522</v>
      </c>
      <c r="Q2546" s="3" t="s">
        <v>1496</v>
      </c>
      <c r="R2546" s="3" t="s">
        <v>418</v>
      </c>
      <c r="S2546" s="3" t="s">
        <v>3519</v>
      </c>
      <c r="T2546" s="3" t="str">
        <f t="shared" si="188"/>
        <v>สำราญเมืองยโสธรยโสธร</v>
      </c>
      <c r="U2546" s="3" t="s">
        <v>2626</v>
      </c>
      <c r="V2546" s="3" t="str">
        <f t="shared" si="189"/>
        <v/>
      </c>
      <c r="W2546" s="3" t="e">
        <f t="shared" si="190"/>
        <v>#NUM!</v>
      </c>
      <c r="X2546" s="3" t="str">
        <f t="shared" si="191"/>
        <v/>
      </c>
    </row>
    <row r="2547" spans="14:24" ht="14.5" customHeight="1">
      <c r="N2547">
        <v>2544</v>
      </c>
      <c r="O2547" s="4">
        <v>35000</v>
      </c>
      <c r="P2547" s="3" t="s">
        <v>3523</v>
      </c>
      <c r="Q2547" s="3" t="s">
        <v>1496</v>
      </c>
      <c r="R2547" s="3" t="s">
        <v>418</v>
      </c>
      <c r="S2547" s="3" t="s">
        <v>3519</v>
      </c>
      <c r="T2547" s="3" t="str">
        <f t="shared" si="188"/>
        <v>ค้อเหนือเมืองยโสธรยโสธร</v>
      </c>
      <c r="U2547" s="3" t="s">
        <v>2626</v>
      </c>
      <c r="V2547" s="3" t="str">
        <f t="shared" si="189"/>
        <v/>
      </c>
      <c r="W2547" s="3" t="e">
        <f t="shared" si="190"/>
        <v>#NUM!</v>
      </c>
      <c r="X2547" s="3" t="str">
        <f t="shared" si="191"/>
        <v/>
      </c>
    </row>
    <row r="2548" spans="14:24" ht="14.5" customHeight="1">
      <c r="N2548">
        <v>2545</v>
      </c>
      <c r="O2548" s="4">
        <v>35000</v>
      </c>
      <c r="P2548" s="3" t="s">
        <v>3524</v>
      </c>
      <c r="Q2548" s="3" t="s">
        <v>1496</v>
      </c>
      <c r="R2548" s="3" t="s">
        <v>418</v>
      </c>
      <c r="S2548" s="3" t="s">
        <v>3519</v>
      </c>
      <c r="T2548" s="3" t="str">
        <f t="shared" si="188"/>
        <v>ดู่ทุ่งเมืองยโสธรยโสธร</v>
      </c>
      <c r="U2548" s="3" t="s">
        <v>2626</v>
      </c>
      <c r="V2548" s="3" t="str">
        <f t="shared" si="189"/>
        <v/>
      </c>
      <c r="W2548" s="3" t="e">
        <f t="shared" si="190"/>
        <v>#NUM!</v>
      </c>
      <c r="X2548" s="3" t="str">
        <f t="shared" si="191"/>
        <v/>
      </c>
    </row>
    <row r="2549" spans="14:24" ht="14.5" customHeight="1">
      <c r="N2549">
        <v>2546</v>
      </c>
      <c r="O2549" s="4">
        <v>35000</v>
      </c>
      <c r="P2549" s="3" t="s">
        <v>3525</v>
      </c>
      <c r="Q2549" s="3" t="s">
        <v>1496</v>
      </c>
      <c r="R2549" s="3" t="s">
        <v>418</v>
      </c>
      <c r="S2549" s="3" t="s">
        <v>3519</v>
      </c>
      <c r="T2549" s="3" t="str">
        <f t="shared" si="188"/>
        <v>เดิดเมืองยโสธรยโสธร</v>
      </c>
      <c r="U2549" s="3" t="s">
        <v>2626</v>
      </c>
      <c r="V2549" s="3" t="str">
        <f t="shared" si="189"/>
        <v/>
      </c>
      <c r="W2549" s="3" t="e">
        <f t="shared" si="190"/>
        <v>#NUM!</v>
      </c>
      <c r="X2549" s="3" t="str">
        <f t="shared" si="191"/>
        <v/>
      </c>
    </row>
    <row r="2550" spans="14:24" ht="14.5" customHeight="1">
      <c r="N2550">
        <v>2547</v>
      </c>
      <c r="O2550" s="4">
        <v>35000</v>
      </c>
      <c r="P2550" s="3" t="s">
        <v>3526</v>
      </c>
      <c r="Q2550" s="3" t="s">
        <v>1496</v>
      </c>
      <c r="R2550" s="3" t="s">
        <v>418</v>
      </c>
      <c r="S2550" s="3" t="s">
        <v>3519</v>
      </c>
      <c r="T2550" s="3" t="str">
        <f t="shared" si="188"/>
        <v>ขั้นไดใหญ่เมืองยโสธรยโสธร</v>
      </c>
      <c r="U2550" s="3" t="s">
        <v>2626</v>
      </c>
      <c r="V2550" s="3" t="str">
        <f t="shared" si="189"/>
        <v/>
      </c>
      <c r="W2550" s="3" t="e">
        <f t="shared" si="190"/>
        <v>#NUM!</v>
      </c>
      <c r="X2550" s="3" t="str">
        <f t="shared" si="191"/>
        <v/>
      </c>
    </row>
    <row r="2551" spans="14:24" ht="14.5" customHeight="1">
      <c r="N2551">
        <v>2548</v>
      </c>
      <c r="O2551" s="4">
        <v>35000</v>
      </c>
      <c r="P2551" s="3" t="s">
        <v>3527</v>
      </c>
      <c r="Q2551" s="3" t="s">
        <v>1496</v>
      </c>
      <c r="R2551" s="3" t="s">
        <v>418</v>
      </c>
      <c r="S2551" s="3" t="s">
        <v>3519</v>
      </c>
      <c r="T2551" s="3" t="str">
        <f t="shared" si="188"/>
        <v>ทุ่งแต้เมืองยโสธรยโสธร</v>
      </c>
      <c r="U2551" s="3" t="s">
        <v>2626</v>
      </c>
      <c r="V2551" s="3" t="str">
        <f t="shared" si="189"/>
        <v/>
      </c>
      <c r="W2551" s="3" t="e">
        <f t="shared" si="190"/>
        <v>#NUM!</v>
      </c>
      <c r="X2551" s="3" t="str">
        <f t="shared" si="191"/>
        <v/>
      </c>
    </row>
    <row r="2552" spans="14:24" ht="14.5" customHeight="1">
      <c r="N2552">
        <v>2549</v>
      </c>
      <c r="O2552" s="4">
        <v>35000</v>
      </c>
      <c r="P2552" s="3" t="s">
        <v>1834</v>
      </c>
      <c r="Q2552" s="3" t="s">
        <v>1496</v>
      </c>
      <c r="R2552" s="3" t="s">
        <v>418</v>
      </c>
      <c r="S2552" s="3" t="s">
        <v>3519</v>
      </c>
      <c r="T2552" s="3" t="str">
        <f t="shared" si="188"/>
        <v>สิงห์เมืองยโสธรยโสธร</v>
      </c>
      <c r="U2552" s="3" t="s">
        <v>2626</v>
      </c>
      <c r="V2552" s="3" t="str">
        <f t="shared" si="189"/>
        <v/>
      </c>
      <c r="W2552" s="3" t="e">
        <f t="shared" si="190"/>
        <v>#NUM!</v>
      </c>
      <c r="X2552" s="3" t="str">
        <f t="shared" si="191"/>
        <v/>
      </c>
    </row>
    <row r="2553" spans="14:24" ht="14.5" customHeight="1">
      <c r="N2553">
        <v>2550</v>
      </c>
      <c r="O2553" s="4">
        <v>35000</v>
      </c>
      <c r="P2553" s="3" t="s">
        <v>3528</v>
      </c>
      <c r="Q2553" s="3" t="s">
        <v>1496</v>
      </c>
      <c r="R2553" s="3" t="s">
        <v>418</v>
      </c>
      <c r="S2553" s="3" t="s">
        <v>3519</v>
      </c>
      <c r="T2553" s="3" t="str">
        <f t="shared" si="188"/>
        <v>นาสะไมย์เมืองยโสธรยโสธร</v>
      </c>
      <c r="U2553" s="3" t="s">
        <v>2626</v>
      </c>
      <c r="V2553" s="3" t="str">
        <f t="shared" si="189"/>
        <v/>
      </c>
      <c r="W2553" s="3" t="e">
        <f t="shared" si="190"/>
        <v>#NUM!</v>
      </c>
      <c r="X2553" s="3" t="str">
        <f t="shared" si="191"/>
        <v/>
      </c>
    </row>
    <row r="2554" spans="14:24" ht="14.5" customHeight="1">
      <c r="N2554">
        <v>2551</v>
      </c>
      <c r="O2554" s="4">
        <v>35000</v>
      </c>
      <c r="P2554" s="3" t="s">
        <v>3529</v>
      </c>
      <c r="Q2554" s="3" t="s">
        <v>1496</v>
      </c>
      <c r="R2554" s="3" t="s">
        <v>418</v>
      </c>
      <c r="S2554" s="3" t="s">
        <v>3519</v>
      </c>
      <c r="T2554" s="3" t="str">
        <f t="shared" si="188"/>
        <v>เขื่องคำเมืองยโสธรยโสธร</v>
      </c>
      <c r="U2554" s="3" t="s">
        <v>2626</v>
      </c>
      <c r="V2554" s="3" t="str">
        <f t="shared" si="189"/>
        <v/>
      </c>
      <c r="W2554" s="3" t="e">
        <f t="shared" si="190"/>
        <v>#NUM!</v>
      </c>
      <c r="X2554" s="3" t="str">
        <f t="shared" si="191"/>
        <v/>
      </c>
    </row>
    <row r="2555" spans="14:24" ht="14.5" customHeight="1">
      <c r="N2555">
        <v>2552</v>
      </c>
      <c r="O2555" s="4">
        <v>35000</v>
      </c>
      <c r="P2555" s="3" t="s">
        <v>1688</v>
      </c>
      <c r="Q2555" s="3" t="s">
        <v>1496</v>
      </c>
      <c r="R2555" s="3" t="s">
        <v>418</v>
      </c>
      <c r="S2555" s="3" t="s">
        <v>3519</v>
      </c>
      <c r="T2555" s="3" t="str">
        <f t="shared" si="188"/>
        <v>หนองหินเมืองยโสธรยโสธร</v>
      </c>
      <c r="U2555" s="3" t="s">
        <v>2626</v>
      </c>
      <c r="V2555" s="3" t="str">
        <f t="shared" si="189"/>
        <v/>
      </c>
      <c r="W2555" s="3" t="e">
        <f t="shared" si="190"/>
        <v>#NUM!</v>
      </c>
      <c r="X2555" s="3" t="str">
        <f t="shared" si="191"/>
        <v/>
      </c>
    </row>
    <row r="2556" spans="14:24" ht="14.5" customHeight="1">
      <c r="N2556">
        <v>2553</v>
      </c>
      <c r="O2556" s="4">
        <v>35000</v>
      </c>
      <c r="P2556" s="3" t="s">
        <v>2950</v>
      </c>
      <c r="Q2556" s="3" t="s">
        <v>1496</v>
      </c>
      <c r="R2556" s="3" t="s">
        <v>418</v>
      </c>
      <c r="S2556" s="3" t="s">
        <v>3519</v>
      </c>
      <c r="T2556" s="3" t="str">
        <f t="shared" si="188"/>
        <v>หนองคูเมืองยโสธรยโสธร</v>
      </c>
      <c r="U2556" s="3" t="s">
        <v>2626</v>
      </c>
      <c r="V2556" s="3" t="str">
        <f t="shared" si="189"/>
        <v/>
      </c>
      <c r="W2556" s="3" t="e">
        <f t="shared" si="190"/>
        <v>#NUM!</v>
      </c>
      <c r="X2556" s="3" t="str">
        <f t="shared" si="191"/>
        <v/>
      </c>
    </row>
    <row r="2557" spans="14:24" ht="14.5" customHeight="1">
      <c r="N2557">
        <v>2554</v>
      </c>
      <c r="O2557" s="4">
        <v>35000</v>
      </c>
      <c r="P2557" s="3" t="s">
        <v>3530</v>
      </c>
      <c r="Q2557" s="3" t="s">
        <v>1496</v>
      </c>
      <c r="R2557" s="3" t="s">
        <v>418</v>
      </c>
      <c r="S2557" s="3" t="s">
        <v>3519</v>
      </c>
      <c r="T2557" s="3" t="str">
        <f t="shared" si="188"/>
        <v>ขุมเงินเมืองยโสธรยโสธร</v>
      </c>
      <c r="U2557" s="3" t="s">
        <v>2626</v>
      </c>
      <c r="V2557" s="3" t="str">
        <f t="shared" si="189"/>
        <v/>
      </c>
      <c r="W2557" s="3" t="e">
        <f t="shared" si="190"/>
        <v>#NUM!</v>
      </c>
      <c r="X2557" s="3" t="str">
        <f t="shared" si="191"/>
        <v/>
      </c>
    </row>
    <row r="2558" spans="14:24" ht="14.5" customHeight="1">
      <c r="N2558">
        <v>2555</v>
      </c>
      <c r="O2558" s="4">
        <v>35000</v>
      </c>
      <c r="P2558" s="3" t="s">
        <v>3531</v>
      </c>
      <c r="Q2558" s="3" t="s">
        <v>1496</v>
      </c>
      <c r="R2558" s="3" t="s">
        <v>418</v>
      </c>
      <c r="S2558" s="3" t="s">
        <v>3519</v>
      </c>
      <c r="T2558" s="3" t="str">
        <f t="shared" si="188"/>
        <v>ทุ่งนางโอกเมืองยโสธรยโสธร</v>
      </c>
      <c r="U2558" s="3" t="s">
        <v>2626</v>
      </c>
      <c r="V2558" s="3" t="str">
        <f t="shared" si="189"/>
        <v/>
      </c>
      <c r="W2558" s="3" t="e">
        <f t="shared" si="190"/>
        <v>#NUM!</v>
      </c>
      <c r="X2558" s="3" t="str">
        <f t="shared" si="191"/>
        <v/>
      </c>
    </row>
    <row r="2559" spans="14:24" ht="14.5" customHeight="1">
      <c r="N2559">
        <v>2556</v>
      </c>
      <c r="O2559" s="4">
        <v>35000</v>
      </c>
      <c r="P2559" s="3" t="s">
        <v>609</v>
      </c>
      <c r="Q2559" s="3" t="s">
        <v>1496</v>
      </c>
      <c r="R2559" s="3" t="s">
        <v>418</v>
      </c>
      <c r="S2559" s="3" t="s">
        <v>3519</v>
      </c>
      <c r="T2559" s="3" t="str">
        <f t="shared" si="188"/>
        <v>หนองเรือเมืองยโสธรยโสธร</v>
      </c>
      <c r="U2559" s="3" t="s">
        <v>2626</v>
      </c>
      <c r="V2559" s="3" t="str">
        <f t="shared" si="189"/>
        <v/>
      </c>
      <c r="W2559" s="3" t="e">
        <f t="shared" si="190"/>
        <v>#NUM!</v>
      </c>
      <c r="X2559" s="3" t="str">
        <f t="shared" si="191"/>
        <v/>
      </c>
    </row>
    <row r="2560" spans="14:24" ht="14.5" customHeight="1">
      <c r="N2560">
        <v>2557</v>
      </c>
      <c r="O2560" s="4">
        <v>35000</v>
      </c>
      <c r="P2560" s="3" t="s">
        <v>3532</v>
      </c>
      <c r="Q2560" s="3" t="s">
        <v>1496</v>
      </c>
      <c r="R2560" s="3" t="s">
        <v>418</v>
      </c>
      <c r="S2560" s="3" t="s">
        <v>3519</v>
      </c>
      <c r="T2560" s="3" t="str">
        <f t="shared" si="188"/>
        <v>หนองเป็ดเมืองยโสธรยโสธร</v>
      </c>
      <c r="U2560" s="3" t="s">
        <v>2626</v>
      </c>
      <c r="V2560" s="3" t="str">
        <f t="shared" si="189"/>
        <v/>
      </c>
      <c r="W2560" s="3" t="e">
        <f t="shared" si="190"/>
        <v>#NUM!</v>
      </c>
      <c r="X2560" s="3" t="str">
        <f t="shared" si="191"/>
        <v/>
      </c>
    </row>
    <row r="2561" spans="14:24" ht="14.5" customHeight="1">
      <c r="N2561">
        <v>2558</v>
      </c>
      <c r="O2561" s="4">
        <v>35170</v>
      </c>
      <c r="P2561" s="3" t="s">
        <v>1489</v>
      </c>
      <c r="Q2561" s="3" t="s">
        <v>1489</v>
      </c>
      <c r="R2561" s="3" t="s">
        <v>418</v>
      </c>
      <c r="S2561" s="3" t="s">
        <v>3533</v>
      </c>
      <c r="T2561" s="3" t="str">
        <f t="shared" si="188"/>
        <v>ทรายมูลทรายมูลยโสธร</v>
      </c>
      <c r="U2561" s="3" t="s">
        <v>2626</v>
      </c>
      <c r="V2561" s="3" t="str">
        <f t="shared" si="189"/>
        <v/>
      </c>
      <c r="W2561" s="3" t="e">
        <f t="shared" si="190"/>
        <v>#NUM!</v>
      </c>
      <c r="X2561" s="3" t="str">
        <f t="shared" si="191"/>
        <v/>
      </c>
    </row>
    <row r="2562" spans="14:24" ht="14.5" customHeight="1">
      <c r="N2562">
        <v>2559</v>
      </c>
      <c r="O2562" s="4">
        <v>35170</v>
      </c>
      <c r="P2562" s="3" t="s">
        <v>3534</v>
      </c>
      <c r="Q2562" s="3" t="s">
        <v>1489</v>
      </c>
      <c r="R2562" s="3" t="s">
        <v>418</v>
      </c>
      <c r="S2562" s="3" t="s">
        <v>3533</v>
      </c>
      <c r="T2562" s="3" t="str">
        <f t="shared" si="188"/>
        <v>ดู่ลาดทรายมูลยโสธร</v>
      </c>
      <c r="U2562" s="3" t="s">
        <v>2626</v>
      </c>
      <c r="V2562" s="3" t="str">
        <f t="shared" si="189"/>
        <v/>
      </c>
      <c r="W2562" s="3" t="e">
        <f t="shared" si="190"/>
        <v>#NUM!</v>
      </c>
      <c r="X2562" s="3" t="str">
        <f t="shared" si="191"/>
        <v/>
      </c>
    </row>
    <row r="2563" spans="14:24" ht="14.5" customHeight="1">
      <c r="N2563">
        <v>2560</v>
      </c>
      <c r="O2563" s="4">
        <v>35170</v>
      </c>
      <c r="P2563" s="3" t="s">
        <v>3535</v>
      </c>
      <c r="Q2563" s="3" t="s">
        <v>1489</v>
      </c>
      <c r="R2563" s="3" t="s">
        <v>418</v>
      </c>
      <c r="S2563" s="3" t="s">
        <v>3533</v>
      </c>
      <c r="T2563" s="3" t="str">
        <f t="shared" si="188"/>
        <v>ดงมะไฟทรายมูลยโสธร</v>
      </c>
      <c r="U2563" s="3" t="s">
        <v>2626</v>
      </c>
      <c r="V2563" s="3" t="str">
        <f t="shared" si="189"/>
        <v/>
      </c>
      <c r="W2563" s="3" t="e">
        <f t="shared" si="190"/>
        <v>#NUM!</v>
      </c>
      <c r="X2563" s="3" t="str">
        <f t="shared" si="191"/>
        <v/>
      </c>
    </row>
    <row r="2564" spans="14:24" ht="14.5" customHeight="1">
      <c r="N2564">
        <v>2561</v>
      </c>
      <c r="O2564" s="4">
        <v>35170</v>
      </c>
      <c r="P2564" s="3" t="s">
        <v>3536</v>
      </c>
      <c r="Q2564" s="3" t="s">
        <v>1489</v>
      </c>
      <c r="R2564" s="3" t="s">
        <v>418</v>
      </c>
      <c r="S2564" s="3" t="s">
        <v>3533</v>
      </c>
      <c r="T2564" s="3" t="str">
        <f t="shared" si="188"/>
        <v>นาเวียงทรายมูลยโสธร</v>
      </c>
      <c r="U2564" s="3" t="s">
        <v>2626</v>
      </c>
      <c r="V2564" s="3" t="str">
        <f t="shared" si="189"/>
        <v/>
      </c>
      <c r="W2564" s="3" t="e">
        <f t="shared" si="190"/>
        <v>#NUM!</v>
      </c>
      <c r="X2564" s="3" t="str">
        <f t="shared" si="191"/>
        <v/>
      </c>
    </row>
    <row r="2565" spans="14:24" ht="14.5" customHeight="1">
      <c r="N2565">
        <v>2562</v>
      </c>
      <c r="O2565" s="4">
        <v>35170</v>
      </c>
      <c r="P2565" s="3" t="s">
        <v>3085</v>
      </c>
      <c r="Q2565" s="3" t="s">
        <v>1489</v>
      </c>
      <c r="R2565" s="3" t="s">
        <v>418</v>
      </c>
      <c r="S2565" s="3" t="s">
        <v>3533</v>
      </c>
      <c r="T2565" s="3" t="str">
        <f t="shared" ref="T2565:T2628" si="192">P2565&amp;Q2565&amp;R2565</f>
        <v>ไผ่ทรายมูลยโสธร</v>
      </c>
      <c r="U2565" s="3" t="s">
        <v>2626</v>
      </c>
      <c r="V2565" s="3" t="str">
        <f t="shared" ref="V2565:V2628" si="193">IF($V$1=$S2565,$N2565,"")</f>
        <v/>
      </c>
      <c r="W2565" s="3" t="e">
        <f t="shared" ref="W2565:W2628" si="194">SMALL($V$4:$V$7439,N2565)</f>
        <v>#NUM!</v>
      </c>
      <c r="X2565" s="3" t="str">
        <f t="shared" ref="X2565:X2628" si="195">IFERROR(INDEX($P$4:$P$7439,$W2565,1),"")</f>
        <v/>
      </c>
    </row>
    <row r="2566" spans="14:24" ht="14.5" customHeight="1">
      <c r="N2566">
        <v>2563</v>
      </c>
      <c r="O2566" s="4">
        <v>35140</v>
      </c>
      <c r="P2566" s="3" t="s">
        <v>1482</v>
      </c>
      <c r="Q2566" s="3" t="s">
        <v>1482</v>
      </c>
      <c r="R2566" s="3" t="s">
        <v>418</v>
      </c>
      <c r="S2566" s="3" t="s">
        <v>3537</v>
      </c>
      <c r="T2566" s="3" t="str">
        <f t="shared" si="192"/>
        <v>กุดชุมกุดชุมยโสธร</v>
      </c>
      <c r="U2566" s="3" t="s">
        <v>2626</v>
      </c>
      <c r="V2566" s="3" t="str">
        <f t="shared" si="193"/>
        <v/>
      </c>
      <c r="W2566" s="3" t="e">
        <f t="shared" si="194"/>
        <v>#NUM!</v>
      </c>
      <c r="X2566" s="3" t="str">
        <f t="shared" si="195"/>
        <v/>
      </c>
    </row>
    <row r="2567" spans="14:24" ht="14.5" customHeight="1">
      <c r="N2567">
        <v>2564</v>
      </c>
      <c r="O2567" s="4">
        <v>35140</v>
      </c>
      <c r="P2567" s="3" t="s">
        <v>3538</v>
      </c>
      <c r="Q2567" s="3" t="s">
        <v>1482</v>
      </c>
      <c r="R2567" s="3" t="s">
        <v>418</v>
      </c>
      <c r="S2567" s="3" t="s">
        <v>3537</v>
      </c>
      <c r="T2567" s="3" t="str">
        <f t="shared" si="192"/>
        <v>โนนเปือยกุดชุมยโสธร</v>
      </c>
      <c r="U2567" s="3" t="s">
        <v>2626</v>
      </c>
      <c r="V2567" s="3" t="str">
        <f t="shared" si="193"/>
        <v/>
      </c>
      <c r="W2567" s="3" t="e">
        <f t="shared" si="194"/>
        <v>#NUM!</v>
      </c>
      <c r="X2567" s="3" t="str">
        <f t="shared" si="195"/>
        <v/>
      </c>
    </row>
    <row r="2568" spans="14:24" ht="14.5" customHeight="1">
      <c r="N2568">
        <v>2565</v>
      </c>
      <c r="O2568" s="4">
        <v>35140</v>
      </c>
      <c r="P2568" s="3" t="s">
        <v>3539</v>
      </c>
      <c r="Q2568" s="3" t="s">
        <v>1482</v>
      </c>
      <c r="R2568" s="3" t="s">
        <v>418</v>
      </c>
      <c r="S2568" s="3" t="s">
        <v>3537</v>
      </c>
      <c r="T2568" s="3" t="str">
        <f t="shared" si="192"/>
        <v>กำแมดกุดชุมยโสธร</v>
      </c>
      <c r="U2568" s="3" t="s">
        <v>2626</v>
      </c>
      <c r="V2568" s="3" t="str">
        <f t="shared" si="193"/>
        <v/>
      </c>
      <c r="W2568" s="3" t="e">
        <f t="shared" si="194"/>
        <v>#NUM!</v>
      </c>
      <c r="X2568" s="3" t="str">
        <f t="shared" si="195"/>
        <v/>
      </c>
    </row>
    <row r="2569" spans="14:24" ht="14.5" customHeight="1">
      <c r="N2569">
        <v>2566</v>
      </c>
      <c r="O2569" s="4">
        <v>35140</v>
      </c>
      <c r="P2569" s="3" t="s">
        <v>3540</v>
      </c>
      <c r="Q2569" s="3" t="s">
        <v>1482</v>
      </c>
      <c r="R2569" s="3" t="s">
        <v>418</v>
      </c>
      <c r="S2569" s="3" t="s">
        <v>3537</v>
      </c>
      <c r="T2569" s="3" t="str">
        <f t="shared" si="192"/>
        <v>นาโส่กุดชุมยโสธร</v>
      </c>
      <c r="U2569" s="3" t="s">
        <v>2626</v>
      </c>
      <c r="V2569" s="3" t="str">
        <f t="shared" si="193"/>
        <v/>
      </c>
      <c r="W2569" s="3" t="e">
        <f t="shared" si="194"/>
        <v>#NUM!</v>
      </c>
      <c r="X2569" s="3" t="str">
        <f t="shared" si="195"/>
        <v/>
      </c>
    </row>
    <row r="2570" spans="14:24" ht="14.5" customHeight="1">
      <c r="N2570">
        <v>2567</v>
      </c>
      <c r="O2570" s="4">
        <v>35140</v>
      </c>
      <c r="P2570" s="3" t="s">
        <v>3541</v>
      </c>
      <c r="Q2570" s="3" t="s">
        <v>1482</v>
      </c>
      <c r="R2570" s="3" t="s">
        <v>418</v>
      </c>
      <c r="S2570" s="3" t="s">
        <v>3537</v>
      </c>
      <c r="T2570" s="3" t="str">
        <f t="shared" si="192"/>
        <v>ห้วยแก้งกุดชุมยโสธร</v>
      </c>
      <c r="U2570" s="3" t="s">
        <v>2626</v>
      </c>
      <c r="V2570" s="3" t="str">
        <f t="shared" si="193"/>
        <v/>
      </c>
      <c r="W2570" s="3" t="e">
        <f t="shared" si="194"/>
        <v>#NUM!</v>
      </c>
      <c r="X2570" s="3" t="str">
        <f t="shared" si="195"/>
        <v/>
      </c>
    </row>
    <row r="2571" spans="14:24" ht="14.5" customHeight="1">
      <c r="N2571">
        <v>2568</v>
      </c>
      <c r="O2571" s="4">
        <v>35140</v>
      </c>
      <c r="P2571" s="3" t="s">
        <v>3256</v>
      </c>
      <c r="Q2571" s="3" t="s">
        <v>1482</v>
      </c>
      <c r="R2571" s="3" t="s">
        <v>418</v>
      </c>
      <c r="S2571" s="3" t="s">
        <v>3537</v>
      </c>
      <c r="T2571" s="3" t="str">
        <f t="shared" si="192"/>
        <v>หนองหมีกุดชุมยโสธร</v>
      </c>
      <c r="U2571" s="3" t="s">
        <v>2626</v>
      </c>
      <c r="V2571" s="3" t="str">
        <f t="shared" si="193"/>
        <v/>
      </c>
      <c r="W2571" s="3" t="e">
        <f t="shared" si="194"/>
        <v>#NUM!</v>
      </c>
      <c r="X2571" s="3" t="str">
        <f t="shared" si="195"/>
        <v/>
      </c>
    </row>
    <row r="2572" spans="14:24" ht="14.5" customHeight="1">
      <c r="N2572">
        <v>2569</v>
      </c>
      <c r="O2572" s="4">
        <v>35140</v>
      </c>
      <c r="P2572" s="3" t="s">
        <v>3396</v>
      </c>
      <c r="Q2572" s="3" t="s">
        <v>1482</v>
      </c>
      <c r="R2572" s="3" t="s">
        <v>418</v>
      </c>
      <c r="S2572" s="3" t="s">
        <v>3537</v>
      </c>
      <c r="T2572" s="3" t="str">
        <f t="shared" si="192"/>
        <v>โพนงามกุดชุมยโสธร</v>
      </c>
      <c r="U2572" s="3" t="s">
        <v>2626</v>
      </c>
      <c r="V2572" s="3" t="str">
        <f t="shared" si="193"/>
        <v/>
      </c>
      <c r="W2572" s="3" t="e">
        <f t="shared" si="194"/>
        <v>#NUM!</v>
      </c>
      <c r="X2572" s="3" t="str">
        <f t="shared" si="195"/>
        <v/>
      </c>
    </row>
    <row r="2573" spans="14:24" ht="14.5" customHeight="1">
      <c r="N2573">
        <v>2570</v>
      </c>
      <c r="O2573" s="4">
        <v>35140</v>
      </c>
      <c r="P2573" s="3" t="s">
        <v>3542</v>
      </c>
      <c r="Q2573" s="3" t="s">
        <v>1482</v>
      </c>
      <c r="R2573" s="3" t="s">
        <v>418</v>
      </c>
      <c r="S2573" s="3" t="s">
        <v>3537</v>
      </c>
      <c r="T2573" s="3" t="str">
        <f t="shared" si="192"/>
        <v>คำน้ำสร้างกุดชุมยโสธร</v>
      </c>
      <c r="U2573" s="3" t="s">
        <v>2626</v>
      </c>
      <c r="V2573" s="3" t="str">
        <f t="shared" si="193"/>
        <v/>
      </c>
      <c r="W2573" s="3" t="e">
        <f t="shared" si="194"/>
        <v>#NUM!</v>
      </c>
      <c r="X2573" s="3" t="str">
        <f t="shared" si="195"/>
        <v/>
      </c>
    </row>
    <row r="2574" spans="14:24" ht="14.5" customHeight="1">
      <c r="N2574">
        <v>2571</v>
      </c>
      <c r="O2574" s="4">
        <v>35140</v>
      </c>
      <c r="P2574" s="3" t="s">
        <v>2470</v>
      </c>
      <c r="Q2574" s="3" t="s">
        <v>1482</v>
      </c>
      <c r="R2574" s="3" t="s">
        <v>418</v>
      </c>
      <c r="S2574" s="3" t="s">
        <v>3537</v>
      </c>
      <c r="T2574" s="3" t="str">
        <f t="shared" si="192"/>
        <v>หนองแหนกุดชุมยโสธร</v>
      </c>
      <c r="U2574" s="3" t="s">
        <v>2626</v>
      </c>
      <c r="V2574" s="3" t="str">
        <f t="shared" si="193"/>
        <v/>
      </c>
      <c r="W2574" s="3" t="e">
        <f t="shared" si="194"/>
        <v>#NUM!</v>
      </c>
      <c r="X2574" s="3" t="str">
        <f t="shared" si="195"/>
        <v/>
      </c>
    </row>
    <row r="2575" spans="14:24" ht="14.5" customHeight="1">
      <c r="N2575">
        <v>2572</v>
      </c>
      <c r="O2575" s="4">
        <v>35110</v>
      </c>
      <c r="P2575" s="3" t="s">
        <v>3543</v>
      </c>
      <c r="Q2575" s="3" t="s">
        <v>1487</v>
      </c>
      <c r="R2575" s="3" t="s">
        <v>418</v>
      </c>
      <c r="S2575" s="3" t="s">
        <v>3544</v>
      </c>
      <c r="T2575" s="3" t="str">
        <f t="shared" si="192"/>
        <v>ลุมพุกคำเขื่อนแก้วยโสธร</v>
      </c>
      <c r="U2575" s="3" t="s">
        <v>2626</v>
      </c>
      <c r="V2575" s="3" t="str">
        <f t="shared" si="193"/>
        <v/>
      </c>
      <c r="W2575" s="3" t="e">
        <f t="shared" si="194"/>
        <v>#NUM!</v>
      </c>
      <c r="X2575" s="3" t="str">
        <f t="shared" si="195"/>
        <v/>
      </c>
    </row>
    <row r="2576" spans="14:24" ht="14.5" customHeight="1">
      <c r="N2576">
        <v>2573</v>
      </c>
      <c r="O2576" s="4">
        <v>35110</v>
      </c>
      <c r="P2576" s="3" t="s">
        <v>3545</v>
      </c>
      <c r="Q2576" s="3" t="s">
        <v>1487</v>
      </c>
      <c r="R2576" s="3" t="s">
        <v>418</v>
      </c>
      <c r="S2576" s="3" t="s">
        <v>3544</v>
      </c>
      <c r="T2576" s="3" t="str">
        <f t="shared" si="192"/>
        <v>ย่อคำเขื่อนแก้วยโสธร</v>
      </c>
      <c r="U2576" s="3" t="s">
        <v>2626</v>
      </c>
      <c r="V2576" s="3" t="str">
        <f t="shared" si="193"/>
        <v/>
      </c>
      <c r="W2576" s="3" t="e">
        <f t="shared" si="194"/>
        <v>#NUM!</v>
      </c>
      <c r="X2576" s="3" t="str">
        <f t="shared" si="195"/>
        <v/>
      </c>
    </row>
    <row r="2577" spans="14:24" ht="14.5" customHeight="1">
      <c r="N2577">
        <v>2574</v>
      </c>
      <c r="O2577" s="4">
        <v>35110</v>
      </c>
      <c r="P2577" s="3" t="s">
        <v>3546</v>
      </c>
      <c r="Q2577" s="3" t="s">
        <v>1487</v>
      </c>
      <c r="R2577" s="3" t="s">
        <v>418</v>
      </c>
      <c r="S2577" s="3" t="s">
        <v>3544</v>
      </c>
      <c r="T2577" s="3" t="str">
        <f t="shared" si="192"/>
        <v>สงเปือยคำเขื่อนแก้วยโสธร</v>
      </c>
      <c r="U2577" s="3" t="s">
        <v>2626</v>
      </c>
      <c r="V2577" s="3" t="str">
        <f t="shared" si="193"/>
        <v/>
      </c>
      <c r="W2577" s="3" t="e">
        <f t="shared" si="194"/>
        <v>#NUM!</v>
      </c>
      <c r="X2577" s="3" t="str">
        <f t="shared" si="195"/>
        <v/>
      </c>
    </row>
    <row r="2578" spans="14:24" ht="14.5" customHeight="1">
      <c r="N2578">
        <v>2575</v>
      </c>
      <c r="O2578" s="4">
        <v>35110</v>
      </c>
      <c r="P2578" s="3" t="s">
        <v>3547</v>
      </c>
      <c r="Q2578" s="3" t="s">
        <v>1487</v>
      </c>
      <c r="R2578" s="3" t="s">
        <v>418</v>
      </c>
      <c r="S2578" s="3" t="s">
        <v>3544</v>
      </c>
      <c r="T2578" s="3" t="str">
        <f t="shared" si="192"/>
        <v>โพนทันคำเขื่อนแก้วยโสธร</v>
      </c>
      <c r="U2578" s="3" t="s">
        <v>2626</v>
      </c>
      <c r="V2578" s="3" t="str">
        <f t="shared" si="193"/>
        <v/>
      </c>
      <c r="W2578" s="3" t="e">
        <f t="shared" si="194"/>
        <v>#NUM!</v>
      </c>
      <c r="X2578" s="3" t="str">
        <f t="shared" si="195"/>
        <v/>
      </c>
    </row>
    <row r="2579" spans="14:24" ht="14.5" customHeight="1">
      <c r="N2579">
        <v>2576</v>
      </c>
      <c r="O2579" s="4">
        <v>35110</v>
      </c>
      <c r="P2579" s="3" t="s">
        <v>3064</v>
      </c>
      <c r="Q2579" s="3" t="s">
        <v>1487</v>
      </c>
      <c r="R2579" s="3" t="s">
        <v>418</v>
      </c>
      <c r="S2579" s="3" t="s">
        <v>3544</v>
      </c>
      <c r="T2579" s="3" t="str">
        <f t="shared" si="192"/>
        <v>ทุ่งมนคำเขื่อนแก้วยโสธร</v>
      </c>
      <c r="U2579" s="3" t="s">
        <v>2626</v>
      </c>
      <c r="V2579" s="3" t="str">
        <f t="shared" si="193"/>
        <v/>
      </c>
      <c r="W2579" s="3" t="e">
        <f t="shared" si="194"/>
        <v>#NUM!</v>
      </c>
      <c r="X2579" s="3" t="str">
        <f t="shared" si="195"/>
        <v/>
      </c>
    </row>
    <row r="2580" spans="14:24" ht="14.5" customHeight="1">
      <c r="N2580">
        <v>2577</v>
      </c>
      <c r="O2580" s="4">
        <v>35180</v>
      </c>
      <c r="P2580" s="3" t="s">
        <v>3344</v>
      </c>
      <c r="Q2580" s="3" t="s">
        <v>1487</v>
      </c>
      <c r="R2580" s="3" t="s">
        <v>418</v>
      </c>
      <c r="S2580" s="3" t="s">
        <v>3544</v>
      </c>
      <c r="T2580" s="3" t="str">
        <f t="shared" si="192"/>
        <v>นาคำคำเขื่อนแก้วยโสธร</v>
      </c>
      <c r="U2580" s="3" t="s">
        <v>2626</v>
      </c>
      <c r="V2580" s="3" t="str">
        <f t="shared" si="193"/>
        <v/>
      </c>
      <c r="W2580" s="3" t="e">
        <f t="shared" si="194"/>
        <v>#NUM!</v>
      </c>
      <c r="X2580" s="3" t="str">
        <f t="shared" si="195"/>
        <v/>
      </c>
    </row>
    <row r="2581" spans="14:24" ht="14.5" customHeight="1">
      <c r="N2581">
        <v>2578</v>
      </c>
      <c r="O2581" s="4">
        <v>35180</v>
      </c>
      <c r="P2581" s="3" t="s">
        <v>3548</v>
      </c>
      <c r="Q2581" s="3" t="s">
        <v>1487</v>
      </c>
      <c r="R2581" s="3" t="s">
        <v>418</v>
      </c>
      <c r="S2581" s="3" t="s">
        <v>3544</v>
      </c>
      <c r="T2581" s="3" t="str">
        <f t="shared" si="192"/>
        <v>ดงแคนใหญ่คำเขื่อนแก้วยโสธร</v>
      </c>
      <c r="U2581" s="3" t="s">
        <v>2626</v>
      </c>
      <c r="V2581" s="3" t="str">
        <f t="shared" si="193"/>
        <v/>
      </c>
      <c r="W2581" s="3" t="e">
        <f t="shared" si="194"/>
        <v>#NUM!</v>
      </c>
      <c r="X2581" s="3" t="str">
        <f t="shared" si="195"/>
        <v/>
      </c>
    </row>
    <row r="2582" spans="14:24" ht="14.5" customHeight="1">
      <c r="N2582">
        <v>2579</v>
      </c>
      <c r="O2582" s="4">
        <v>35110</v>
      </c>
      <c r="P2582" s="3" t="s">
        <v>3549</v>
      </c>
      <c r="Q2582" s="3" t="s">
        <v>1487</v>
      </c>
      <c r="R2582" s="3" t="s">
        <v>418</v>
      </c>
      <c r="S2582" s="3" t="s">
        <v>3544</v>
      </c>
      <c r="T2582" s="3" t="str">
        <f t="shared" si="192"/>
        <v>กู่จานคำเขื่อนแก้วยโสธร</v>
      </c>
      <c r="U2582" s="3" t="s">
        <v>2626</v>
      </c>
      <c r="V2582" s="3" t="str">
        <f t="shared" si="193"/>
        <v/>
      </c>
      <c r="W2582" s="3" t="e">
        <f t="shared" si="194"/>
        <v>#NUM!</v>
      </c>
      <c r="X2582" s="3" t="str">
        <f t="shared" si="195"/>
        <v/>
      </c>
    </row>
    <row r="2583" spans="14:24" ht="14.5" customHeight="1">
      <c r="N2583">
        <v>2580</v>
      </c>
      <c r="O2583" s="4">
        <v>35180</v>
      </c>
      <c r="P2583" s="3" t="s">
        <v>917</v>
      </c>
      <c r="Q2583" s="3" t="s">
        <v>1487</v>
      </c>
      <c r="R2583" s="3" t="s">
        <v>418</v>
      </c>
      <c r="S2583" s="3" t="s">
        <v>3544</v>
      </c>
      <c r="T2583" s="3" t="str">
        <f t="shared" si="192"/>
        <v>นาแกคำเขื่อนแก้วยโสธร</v>
      </c>
      <c r="U2583" s="3" t="s">
        <v>2626</v>
      </c>
      <c r="V2583" s="3" t="str">
        <f t="shared" si="193"/>
        <v/>
      </c>
      <c r="W2583" s="3" t="e">
        <f t="shared" si="194"/>
        <v>#NUM!</v>
      </c>
      <c r="X2583" s="3" t="str">
        <f t="shared" si="195"/>
        <v/>
      </c>
    </row>
    <row r="2584" spans="14:24" ht="14.5" customHeight="1">
      <c r="N2584">
        <v>2581</v>
      </c>
      <c r="O2584" s="4">
        <v>35110</v>
      </c>
      <c r="P2584" s="3" t="s">
        <v>3550</v>
      </c>
      <c r="Q2584" s="3" t="s">
        <v>1487</v>
      </c>
      <c r="R2584" s="3" t="s">
        <v>418</v>
      </c>
      <c r="S2584" s="3" t="s">
        <v>3544</v>
      </c>
      <c r="T2584" s="3" t="str">
        <f t="shared" si="192"/>
        <v>กุดกุงคำเขื่อนแก้วยโสธร</v>
      </c>
      <c r="U2584" s="3" t="s">
        <v>2626</v>
      </c>
      <c r="V2584" s="3" t="str">
        <f t="shared" si="193"/>
        <v/>
      </c>
      <c r="W2584" s="3" t="e">
        <f t="shared" si="194"/>
        <v>#NUM!</v>
      </c>
      <c r="X2584" s="3" t="str">
        <f t="shared" si="195"/>
        <v/>
      </c>
    </row>
    <row r="2585" spans="14:24" ht="14.5" customHeight="1">
      <c r="N2585">
        <v>2582</v>
      </c>
      <c r="O2585" s="4">
        <v>35110</v>
      </c>
      <c r="P2585" s="3" t="s">
        <v>3551</v>
      </c>
      <c r="Q2585" s="3" t="s">
        <v>1487</v>
      </c>
      <c r="R2585" s="3" t="s">
        <v>418</v>
      </c>
      <c r="S2585" s="3" t="s">
        <v>3544</v>
      </c>
      <c r="T2585" s="3" t="str">
        <f t="shared" si="192"/>
        <v>เหล่าไฮคำเขื่อนแก้วยโสธร</v>
      </c>
      <c r="U2585" s="3" t="s">
        <v>2626</v>
      </c>
      <c r="V2585" s="3" t="str">
        <f t="shared" si="193"/>
        <v/>
      </c>
      <c r="W2585" s="3" t="e">
        <f t="shared" si="194"/>
        <v>#NUM!</v>
      </c>
      <c r="X2585" s="3" t="str">
        <f t="shared" si="195"/>
        <v/>
      </c>
    </row>
    <row r="2586" spans="14:24" ht="14.5" customHeight="1">
      <c r="N2586">
        <v>2583</v>
      </c>
      <c r="O2586" s="4">
        <v>35180</v>
      </c>
      <c r="P2586" s="3" t="s">
        <v>3552</v>
      </c>
      <c r="Q2586" s="3" t="s">
        <v>1487</v>
      </c>
      <c r="R2586" s="3" t="s">
        <v>418</v>
      </c>
      <c r="S2586" s="3" t="s">
        <v>3544</v>
      </c>
      <c r="T2586" s="3" t="str">
        <f t="shared" si="192"/>
        <v>แคนน้อยคำเขื่อนแก้วยโสธร</v>
      </c>
      <c r="U2586" s="3" t="s">
        <v>2626</v>
      </c>
      <c r="V2586" s="3" t="str">
        <f t="shared" si="193"/>
        <v/>
      </c>
      <c r="W2586" s="3" t="e">
        <f t="shared" si="194"/>
        <v>#NUM!</v>
      </c>
      <c r="X2586" s="3" t="str">
        <f t="shared" si="195"/>
        <v/>
      </c>
    </row>
    <row r="2587" spans="14:24" ht="14.5" customHeight="1">
      <c r="N2587">
        <v>2584</v>
      </c>
      <c r="O2587" s="4">
        <v>35110</v>
      </c>
      <c r="P2587" s="3" t="s">
        <v>1334</v>
      </c>
      <c r="Q2587" s="3" t="s">
        <v>1487</v>
      </c>
      <c r="R2587" s="3" t="s">
        <v>418</v>
      </c>
      <c r="S2587" s="3" t="s">
        <v>3544</v>
      </c>
      <c r="T2587" s="3" t="str">
        <f t="shared" si="192"/>
        <v>ดงเจริญคำเขื่อนแก้วยโสธร</v>
      </c>
      <c r="U2587" s="3" t="s">
        <v>2626</v>
      </c>
      <c r="V2587" s="3" t="str">
        <f t="shared" si="193"/>
        <v/>
      </c>
      <c r="W2587" s="3" t="e">
        <f t="shared" si="194"/>
        <v>#NUM!</v>
      </c>
      <c r="X2587" s="3" t="str">
        <f t="shared" si="195"/>
        <v/>
      </c>
    </row>
    <row r="2588" spans="14:24" ht="14.5" customHeight="1">
      <c r="N2588">
        <v>2585</v>
      </c>
      <c r="O2588" s="4">
        <v>35150</v>
      </c>
      <c r="P2588" s="3" t="s">
        <v>2131</v>
      </c>
      <c r="Q2588" s="3" t="s">
        <v>1492</v>
      </c>
      <c r="R2588" s="3" t="s">
        <v>418</v>
      </c>
      <c r="S2588" s="3" t="s">
        <v>3553</v>
      </c>
      <c r="T2588" s="3" t="str">
        <f t="shared" si="192"/>
        <v>โพธิ์ไทรป่าติ้วยโสธร</v>
      </c>
      <c r="U2588" s="3" t="s">
        <v>2626</v>
      </c>
      <c r="V2588" s="3" t="str">
        <f t="shared" si="193"/>
        <v/>
      </c>
      <c r="W2588" s="3" t="e">
        <f t="shared" si="194"/>
        <v>#NUM!</v>
      </c>
      <c r="X2588" s="3" t="str">
        <f t="shared" si="195"/>
        <v/>
      </c>
    </row>
    <row r="2589" spans="14:24" ht="14.5" customHeight="1">
      <c r="N2589">
        <v>2586</v>
      </c>
      <c r="O2589" s="4">
        <v>35150</v>
      </c>
      <c r="P2589" s="3" t="s">
        <v>3554</v>
      </c>
      <c r="Q2589" s="3" t="s">
        <v>1492</v>
      </c>
      <c r="R2589" s="3" t="s">
        <v>418</v>
      </c>
      <c r="S2589" s="3" t="s">
        <v>3553</v>
      </c>
      <c r="T2589" s="3" t="str">
        <f t="shared" si="192"/>
        <v>กระจายป่าติ้วยโสธร</v>
      </c>
      <c r="U2589" s="3" t="s">
        <v>2626</v>
      </c>
      <c r="V2589" s="3" t="str">
        <f t="shared" si="193"/>
        <v/>
      </c>
      <c r="W2589" s="3" t="e">
        <f t="shared" si="194"/>
        <v>#NUM!</v>
      </c>
      <c r="X2589" s="3" t="str">
        <f t="shared" si="195"/>
        <v/>
      </c>
    </row>
    <row r="2590" spans="14:24" ht="14.5" customHeight="1">
      <c r="N2590">
        <v>2587</v>
      </c>
      <c r="O2590" s="4">
        <v>35150</v>
      </c>
      <c r="P2590" s="3" t="s">
        <v>3555</v>
      </c>
      <c r="Q2590" s="3" t="s">
        <v>1492</v>
      </c>
      <c r="R2590" s="3" t="s">
        <v>418</v>
      </c>
      <c r="S2590" s="3" t="s">
        <v>3553</v>
      </c>
      <c r="T2590" s="3" t="str">
        <f t="shared" si="192"/>
        <v>โคกนาโกป่าติ้วยโสธร</v>
      </c>
      <c r="U2590" s="3" t="s">
        <v>2626</v>
      </c>
      <c r="V2590" s="3" t="str">
        <f t="shared" si="193"/>
        <v/>
      </c>
      <c r="W2590" s="3" t="e">
        <f t="shared" si="194"/>
        <v>#NUM!</v>
      </c>
      <c r="X2590" s="3" t="str">
        <f t="shared" si="195"/>
        <v/>
      </c>
    </row>
    <row r="2591" spans="14:24" ht="14.5" customHeight="1">
      <c r="N2591">
        <v>2588</v>
      </c>
      <c r="O2591" s="4">
        <v>35150</v>
      </c>
      <c r="P2591" s="3" t="s">
        <v>3556</v>
      </c>
      <c r="Q2591" s="3" t="s">
        <v>1492</v>
      </c>
      <c r="R2591" s="3" t="s">
        <v>418</v>
      </c>
      <c r="S2591" s="3" t="s">
        <v>3553</v>
      </c>
      <c r="T2591" s="3" t="str">
        <f t="shared" si="192"/>
        <v>เชียงเพ็งป่าติ้วยโสธร</v>
      </c>
      <c r="U2591" s="3" t="s">
        <v>2626</v>
      </c>
      <c r="V2591" s="3" t="str">
        <f t="shared" si="193"/>
        <v/>
      </c>
      <c r="W2591" s="3" t="e">
        <f t="shared" si="194"/>
        <v>#NUM!</v>
      </c>
      <c r="X2591" s="3" t="str">
        <f t="shared" si="195"/>
        <v/>
      </c>
    </row>
    <row r="2592" spans="14:24" ht="14.5" customHeight="1">
      <c r="N2592">
        <v>2589</v>
      </c>
      <c r="O2592" s="4">
        <v>35150</v>
      </c>
      <c r="P2592" s="3" t="s">
        <v>3557</v>
      </c>
      <c r="Q2592" s="3" t="s">
        <v>1492</v>
      </c>
      <c r="R2592" s="3" t="s">
        <v>418</v>
      </c>
      <c r="S2592" s="3" t="s">
        <v>3553</v>
      </c>
      <c r="T2592" s="3" t="str">
        <f t="shared" si="192"/>
        <v>ศรีฐานป่าติ้วยโสธร</v>
      </c>
      <c r="U2592" s="3" t="s">
        <v>2626</v>
      </c>
      <c r="V2592" s="3" t="str">
        <f t="shared" si="193"/>
        <v/>
      </c>
      <c r="W2592" s="3" t="e">
        <f t="shared" si="194"/>
        <v>#NUM!</v>
      </c>
      <c r="X2592" s="3" t="str">
        <f t="shared" si="195"/>
        <v/>
      </c>
    </row>
    <row r="2593" spans="14:24" ht="14.5" customHeight="1">
      <c r="N2593">
        <v>2590</v>
      </c>
      <c r="O2593" s="4">
        <v>35130</v>
      </c>
      <c r="P2593" s="3" t="s">
        <v>3558</v>
      </c>
      <c r="Q2593" s="3" t="s">
        <v>1494</v>
      </c>
      <c r="R2593" s="3" t="s">
        <v>418</v>
      </c>
      <c r="S2593" s="3" t="s">
        <v>3559</v>
      </c>
      <c r="T2593" s="3" t="str">
        <f t="shared" si="192"/>
        <v>ฟ้าหยาดมหาชนะชัยยโสธร</v>
      </c>
      <c r="U2593" s="3" t="s">
        <v>2626</v>
      </c>
      <c r="V2593" s="3" t="str">
        <f t="shared" si="193"/>
        <v/>
      </c>
      <c r="W2593" s="3" t="e">
        <f t="shared" si="194"/>
        <v>#NUM!</v>
      </c>
      <c r="X2593" s="3" t="str">
        <f t="shared" si="195"/>
        <v/>
      </c>
    </row>
    <row r="2594" spans="14:24" ht="14.5" customHeight="1">
      <c r="N2594">
        <v>2591</v>
      </c>
      <c r="O2594" s="4">
        <v>35130</v>
      </c>
      <c r="P2594" s="3" t="s">
        <v>3560</v>
      </c>
      <c r="Q2594" s="3" t="s">
        <v>1494</v>
      </c>
      <c r="R2594" s="3" t="s">
        <v>418</v>
      </c>
      <c r="S2594" s="3" t="s">
        <v>3559</v>
      </c>
      <c r="T2594" s="3" t="str">
        <f t="shared" si="192"/>
        <v>หัวเมืองมหาชนะชัยยโสธร</v>
      </c>
      <c r="U2594" s="3" t="s">
        <v>2626</v>
      </c>
      <c r="V2594" s="3" t="str">
        <f t="shared" si="193"/>
        <v/>
      </c>
      <c r="W2594" s="3" t="e">
        <f t="shared" si="194"/>
        <v>#NUM!</v>
      </c>
      <c r="X2594" s="3" t="str">
        <f t="shared" si="195"/>
        <v/>
      </c>
    </row>
    <row r="2595" spans="14:24" ht="14.5" customHeight="1">
      <c r="N2595">
        <v>2592</v>
      </c>
      <c r="O2595" s="4">
        <v>35130</v>
      </c>
      <c r="P2595" s="3" t="s">
        <v>1161</v>
      </c>
      <c r="Q2595" s="3" t="s">
        <v>1494</v>
      </c>
      <c r="R2595" s="3" t="s">
        <v>418</v>
      </c>
      <c r="S2595" s="3" t="s">
        <v>3559</v>
      </c>
      <c r="T2595" s="3" t="str">
        <f t="shared" si="192"/>
        <v>คูเมืองมหาชนะชัยยโสธร</v>
      </c>
      <c r="U2595" s="3" t="s">
        <v>2626</v>
      </c>
      <c r="V2595" s="3" t="str">
        <f t="shared" si="193"/>
        <v/>
      </c>
      <c r="W2595" s="3" t="e">
        <f t="shared" si="194"/>
        <v>#NUM!</v>
      </c>
      <c r="X2595" s="3" t="str">
        <f t="shared" si="195"/>
        <v/>
      </c>
    </row>
    <row r="2596" spans="14:24" ht="14.5" customHeight="1">
      <c r="N2596">
        <v>2593</v>
      </c>
      <c r="O2596" s="4">
        <v>35130</v>
      </c>
      <c r="P2596" s="3" t="s">
        <v>3561</v>
      </c>
      <c r="Q2596" s="3" t="s">
        <v>1494</v>
      </c>
      <c r="R2596" s="3" t="s">
        <v>418</v>
      </c>
      <c r="S2596" s="3" t="s">
        <v>3559</v>
      </c>
      <c r="T2596" s="3" t="str">
        <f t="shared" si="192"/>
        <v>ผือฮีมหาชนะชัยยโสธร</v>
      </c>
      <c r="U2596" s="3" t="s">
        <v>2626</v>
      </c>
      <c r="V2596" s="3" t="str">
        <f t="shared" si="193"/>
        <v/>
      </c>
      <c r="W2596" s="3" t="e">
        <f t="shared" si="194"/>
        <v>#NUM!</v>
      </c>
      <c r="X2596" s="3" t="str">
        <f t="shared" si="195"/>
        <v/>
      </c>
    </row>
    <row r="2597" spans="14:24" ht="14.5" customHeight="1">
      <c r="N2597">
        <v>2594</v>
      </c>
      <c r="O2597" s="4">
        <v>35130</v>
      </c>
      <c r="P2597" s="3" t="s">
        <v>3562</v>
      </c>
      <c r="Q2597" s="3" t="s">
        <v>1494</v>
      </c>
      <c r="R2597" s="3" t="s">
        <v>418</v>
      </c>
      <c r="S2597" s="3" t="s">
        <v>3559</v>
      </c>
      <c r="T2597" s="3" t="str">
        <f t="shared" si="192"/>
        <v>บากเรือมหาชนะชัยยโสธร</v>
      </c>
      <c r="U2597" s="3" t="s">
        <v>2626</v>
      </c>
      <c r="V2597" s="3" t="str">
        <f t="shared" si="193"/>
        <v/>
      </c>
      <c r="W2597" s="3" t="e">
        <f t="shared" si="194"/>
        <v>#NUM!</v>
      </c>
      <c r="X2597" s="3" t="str">
        <f t="shared" si="195"/>
        <v/>
      </c>
    </row>
    <row r="2598" spans="14:24" ht="14.5" customHeight="1">
      <c r="N2598">
        <v>2595</v>
      </c>
      <c r="O2598" s="4">
        <v>35130</v>
      </c>
      <c r="P2598" s="3" t="s">
        <v>3563</v>
      </c>
      <c r="Q2598" s="3" t="s">
        <v>1494</v>
      </c>
      <c r="R2598" s="3" t="s">
        <v>418</v>
      </c>
      <c r="S2598" s="3" t="s">
        <v>3559</v>
      </c>
      <c r="T2598" s="3" t="str">
        <f t="shared" si="192"/>
        <v>ม่วงมหาชนะชัยยโสธร</v>
      </c>
      <c r="U2598" s="3" t="s">
        <v>2626</v>
      </c>
      <c r="V2598" s="3" t="str">
        <f t="shared" si="193"/>
        <v/>
      </c>
      <c r="W2598" s="3" t="e">
        <f t="shared" si="194"/>
        <v>#NUM!</v>
      </c>
      <c r="X2598" s="3" t="str">
        <f t="shared" si="195"/>
        <v/>
      </c>
    </row>
    <row r="2599" spans="14:24" ht="14.5" customHeight="1">
      <c r="N2599">
        <v>2596</v>
      </c>
      <c r="O2599" s="4">
        <v>35130</v>
      </c>
      <c r="P2599" s="3" t="s">
        <v>3564</v>
      </c>
      <c r="Q2599" s="3" t="s">
        <v>1494</v>
      </c>
      <c r="R2599" s="3" t="s">
        <v>418</v>
      </c>
      <c r="S2599" s="3" t="s">
        <v>3559</v>
      </c>
      <c r="T2599" s="3" t="str">
        <f t="shared" si="192"/>
        <v>โนนทรายมหาชนะชัยยโสธร</v>
      </c>
      <c r="U2599" s="3" t="s">
        <v>2626</v>
      </c>
      <c r="V2599" s="3" t="str">
        <f t="shared" si="193"/>
        <v/>
      </c>
      <c r="W2599" s="3" t="e">
        <f t="shared" si="194"/>
        <v>#NUM!</v>
      </c>
      <c r="X2599" s="3" t="str">
        <f t="shared" si="195"/>
        <v/>
      </c>
    </row>
    <row r="2600" spans="14:24" ht="14.5" customHeight="1">
      <c r="N2600">
        <v>2597</v>
      </c>
      <c r="O2600" s="4">
        <v>35130</v>
      </c>
      <c r="P2600" s="3" t="s">
        <v>3565</v>
      </c>
      <c r="Q2600" s="3" t="s">
        <v>1494</v>
      </c>
      <c r="R2600" s="3" t="s">
        <v>418</v>
      </c>
      <c r="S2600" s="3" t="s">
        <v>3559</v>
      </c>
      <c r="T2600" s="3" t="str">
        <f t="shared" si="192"/>
        <v>บึงแกมหาชนะชัยยโสธร</v>
      </c>
      <c r="U2600" s="3" t="s">
        <v>2626</v>
      </c>
      <c r="V2600" s="3" t="str">
        <f t="shared" si="193"/>
        <v/>
      </c>
      <c r="W2600" s="3" t="e">
        <f t="shared" si="194"/>
        <v>#NUM!</v>
      </c>
      <c r="X2600" s="3" t="str">
        <f t="shared" si="195"/>
        <v/>
      </c>
    </row>
    <row r="2601" spans="14:24" ht="14.5" customHeight="1">
      <c r="N2601">
        <v>2598</v>
      </c>
      <c r="O2601" s="4">
        <v>35130</v>
      </c>
      <c r="P2601" s="3" t="s">
        <v>3566</v>
      </c>
      <c r="Q2601" s="3" t="s">
        <v>1494</v>
      </c>
      <c r="R2601" s="3" t="s">
        <v>418</v>
      </c>
      <c r="S2601" s="3" t="s">
        <v>3559</v>
      </c>
      <c r="T2601" s="3" t="str">
        <f t="shared" si="192"/>
        <v>พระเสาร์มหาชนะชัยยโสธร</v>
      </c>
      <c r="U2601" s="3" t="s">
        <v>2626</v>
      </c>
      <c r="V2601" s="3" t="str">
        <f t="shared" si="193"/>
        <v/>
      </c>
      <c r="W2601" s="3" t="e">
        <f t="shared" si="194"/>
        <v>#NUM!</v>
      </c>
      <c r="X2601" s="3" t="str">
        <f t="shared" si="195"/>
        <v/>
      </c>
    </row>
    <row r="2602" spans="14:24" ht="14.5" customHeight="1">
      <c r="N2602">
        <v>2599</v>
      </c>
      <c r="O2602" s="4">
        <v>35130</v>
      </c>
      <c r="P2602" s="3" t="s">
        <v>3350</v>
      </c>
      <c r="Q2602" s="3" t="s">
        <v>1494</v>
      </c>
      <c r="R2602" s="3" t="s">
        <v>418</v>
      </c>
      <c r="S2602" s="3" t="s">
        <v>3559</v>
      </c>
      <c r="T2602" s="3" t="str">
        <f t="shared" si="192"/>
        <v>สงยางมหาชนะชัยยโสธร</v>
      </c>
      <c r="U2602" s="3" t="s">
        <v>2626</v>
      </c>
      <c r="V2602" s="3" t="str">
        <f t="shared" si="193"/>
        <v/>
      </c>
      <c r="W2602" s="3" t="e">
        <f t="shared" si="194"/>
        <v>#NUM!</v>
      </c>
      <c r="X2602" s="3" t="str">
        <f t="shared" si="195"/>
        <v/>
      </c>
    </row>
    <row r="2603" spans="14:24" ht="14.5" customHeight="1">
      <c r="N2603">
        <v>2600</v>
      </c>
      <c r="O2603" s="4">
        <v>35160</v>
      </c>
      <c r="P2603" s="3" t="s">
        <v>3567</v>
      </c>
      <c r="Q2603" s="3" t="s">
        <v>1486</v>
      </c>
      <c r="R2603" s="3" t="s">
        <v>418</v>
      </c>
      <c r="S2603" s="3" t="s">
        <v>3568</v>
      </c>
      <c r="T2603" s="3" t="str">
        <f t="shared" si="192"/>
        <v>ฟ้าห่วนค้อวังยโสธร</v>
      </c>
      <c r="U2603" s="3" t="s">
        <v>2626</v>
      </c>
      <c r="V2603" s="3" t="str">
        <f t="shared" si="193"/>
        <v/>
      </c>
      <c r="W2603" s="3" t="e">
        <f t="shared" si="194"/>
        <v>#NUM!</v>
      </c>
      <c r="X2603" s="3" t="str">
        <f t="shared" si="195"/>
        <v/>
      </c>
    </row>
    <row r="2604" spans="14:24" ht="14.5" customHeight="1">
      <c r="N2604">
        <v>2601</v>
      </c>
      <c r="O2604" s="4">
        <v>35160</v>
      </c>
      <c r="P2604" s="3" t="s">
        <v>3569</v>
      </c>
      <c r="Q2604" s="3" t="s">
        <v>1486</v>
      </c>
      <c r="R2604" s="3" t="s">
        <v>418</v>
      </c>
      <c r="S2604" s="3" t="s">
        <v>3568</v>
      </c>
      <c r="T2604" s="3" t="str">
        <f t="shared" si="192"/>
        <v>กุดน้ำใสค้อวังยโสธร</v>
      </c>
      <c r="U2604" s="3" t="s">
        <v>2626</v>
      </c>
      <c r="V2604" s="3" t="str">
        <f t="shared" si="193"/>
        <v/>
      </c>
      <c r="W2604" s="3" t="e">
        <f t="shared" si="194"/>
        <v>#NUM!</v>
      </c>
      <c r="X2604" s="3" t="str">
        <f t="shared" si="195"/>
        <v/>
      </c>
    </row>
    <row r="2605" spans="14:24" ht="14.5" customHeight="1">
      <c r="N2605">
        <v>2602</v>
      </c>
      <c r="O2605" s="4">
        <v>35160</v>
      </c>
      <c r="P2605" s="3" t="s">
        <v>3198</v>
      </c>
      <c r="Q2605" s="3" t="s">
        <v>1486</v>
      </c>
      <c r="R2605" s="3" t="s">
        <v>418</v>
      </c>
      <c r="S2605" s="3" t="s">
        <v>3568</v>
      </c>
      <c r="T2605" s="3" t="str">
        <f t="shared" si="192"/>
        <v>น้ำอ้อมค้อวังยโสธร</v>
      </c>
      <c r="U2605" s="3" t="s">
        <v>2626</v>
      </c>
      <c r="V2605" s="3" t="str">
        <f t="shared" si="193"/>
        <v/>
      </c>
      <c r="W2605" s="3" t="e">
        <f t="shared" si="194"/>
        <v>#NUM!</v>
      </c>
      <c r="X2605" s="3" t="str">
        <f t="shared" si="195"/>
        <v/>
      </c>
    </row>
    <row r="2606" spans="14:24" ht="14.5" customHeight="1">
      <c r="N2606">
        <v>2603</v>
      </c>
      <c r="O2606" s="4">
        <v>35160</v>
      </c>
      <c r="P2606" s="3" t="s">
        <v>1486</v>
      </c>
      <c r="Q2606" s="3" t="s">
        <v>1486</v>
      </c>
      <c r="R2606" s="3" t="s">
        <v>418</v>
      </c>
      <c r="S2606" s="3" t="s">
        <v>3568</v>
      </c>
      <c r="T2606" s="3" t="str">
        <f t="shared" si="192"/>
        <v>ค้อวังค้อวังยโสธร</v>
      </c>
      <c r="U2606" s="3" t="s">
        <v>2626</v>
      </c>
      <c r="V2606" s="3" t="str">
        <f t="shared" si="193"/>
        <v/>
      </c>
      <c r="W2606" s="3" t="e">
        <f t="shared" si="194"/>
        <v>#NUM!</v>
      </c>
      <c r="X2606" s="3" t="str">
        <f t="shared" si="195"/>
        <v/>
      </c>
    </row>
    <row r="2607" spans="14:24" ht="14.5" customHeight="1">
      <c r="N2607">
        <v>2604</v>
      </c>
      <c r="O2607" s="4">
        <v>35120</v>
      </c>
      <c r="P2607" s="3" t="s">
        <v>3570</v>
      </c>
      <c r="Q2607" s="3" t="s">
        <v>1498</v>
      </c>
      <c r="R2607" s="3" t="s">
        <v>418</v>
      </c>
      <c r="S2607" s="3" t="s">
        <v>3571</v>
      </c>
      <c r="T2607" s="3" t="str">
        <f t="shared" si="192"/>
        <v>บุ่งค้าเลิงนกทายโสธร</v>
      </c>
      <c r="U2607" s="3" t="s">
        <v>2626</v>
      </c>
      <c r="V2607" s="3" t="str">
        <f t="shared" si="193"/>
        <v/>
      </c>
      <c r="W2607" s="3" t="e">
        <f t="shared" si="194"/>
        <v>#NUM!</v>
      </c>
      <c r="X2607" s="3" t="str">
        <f t="shared" si="195"/>
        <v/>
      </c>
    </row>
    <row r="2608" spans="14:24" ht="14.5" customHeight="1">
      <c r="N2608">
        <v>2605</v>
      </c>
      <c r="O2608" s="4">
        <v>35120</v>
      </c>
      <c r="P2608" s="3" t="s">
        <v>3572</v>
      </c>
      <c r="Q2608" s="3" t="s">
        <v>1498</v>
      </c>
      <c r="R2608" s="3" t="s">
        <v>418</v>
      </c>
      <c r="S2608" s="3" t="s">
        <v>3571</v>
      </c>
      <c r="T2608" s="3" t="str">
        <f t="shared" si="192"/>
        <v>สวาทเลิงนกทายโสธร</v>
      </c>
      <c r="U2608" s="3" t="s">
        <v>2626</v>
      </c>
      <c r="V2608" s="3" t="str">
        <f t="shared" si="193"/>
        <v/>
      </c>
      <c r="W2608" s="3" t="e">
        <f t="shared" si="194"/>
        <v>#NUM!</v>
      </c>
      <c r="X2608" s="3" t="str">
        <f t="shared" si="195"/>
        <v/>
      </c>
    </row>
    <row r="2609" spans="14:24" ht="14.5" customHeight="1">
      <c r="N2609">
        <v>2606</v>
      </c>
      <c r="O2609" s="4">
        <v>35120</v>
      </c>
      <c r="P2609" s="3" t="s">
        <v>3573</v>
      </c>
      <c r="Q2609" s="3" t="s">
        <v>1498</v>
      </c>
      <c r="R2609" s="3" t="s">
        <v>418</v>
      </c>
      <c r="S2609" s="3" t="s">
        <v>3571</v>
      </c>
      <c r="T2609" s="3" t="str">
        <f t="shared" si="192"/>
        <v>ห้องแซงเลิงนกทายโสธร</v>
      </c>
      <c r="U2609" s="3" t="s">
        <v>2626</v>
      </c>
      <c r="V2609" s="3" t="str">
        <f t="shared" si="193"/>
        <v/>
      </c>
      <c r="W2609" s="3" t="e">
        <f t="shared" si="194"/>
        <v>#NUM!</v>
      </c>
      <c r="X2609" s="3" t="str">
        <f t="shared" si="195"/>
        <v/>
      </c>
    </row>
    <row r="2610" spans="14:24" ht="14.5" customHeight="1">
      <c r="N2610">
        <v>2607</v>
      </c>
      <c r="O2610" s="4">
        <v>35120</v>
      </c>
      <c r="P2610" s="3" t="s">
        <v>3574</v>
      </c>
      <c r="Q2610" s="3" t="s">
        <v>1498</v>
      </c>
      <c r="R2610" s="3" t="s">
        <v>418</v>
      </c>
      <c r="S2610" s="3" t="s">
        <v>3571</v>
      </c>
      <c r="T2610" s="3" t="str">
        <f t="shared" si="192"/>
        <v>สามัคคีเลิงนกทายโสธร</v>
      </c>
      <c r="U2610" s="3" t="s">
        <v>2626</v>
      </c>
      <c r="V2610" s="3" t="str">
        <f t="shared" si="193"/>
        <v/>
      </c>
      <c r="W2610" s="3" t="e">
        <f t="shared" si="194"/>
        <v>#NUM!</v>
      </c>
      <c r="X2610" s="3" t="str">
        <f t="shared" si="195"/>
        <v/>
      </c>
    </row>
    <row r="2611" spans="14:24" ht="14.5" customHeight="1">
      <c r="N2611">
        <v>2608</v>
      </c>
      <c r="O2611" s="4">
        <v>35120</v>
      </c>
      <c r="P2611" s="3" t="s">
        <v>3575</v>
      </c>
      <c r="Q2611" s="3" t="s">
        <v>1498</v>
      </c>
      <c r="R2611" s="3" t="s">
        <v>418</v>
      </c>
      <c r="S2611" s="3" t="s">
        <v>3571</v>
      </c>
      <c r="T2611" s="3" t="str">
        <f t="shared" si="192"/>
        <v>กุดเชียงหมีเลิงนกทายโสธร</v>
      </c>
      <c r="U2611" s="3" t="s">
        <v>2626</v>
      </c>
      <c r="V2611" s="3" t="str">
        <f t="shared" si="193"/>
        <v/>
      </c>
      <c r="W2611" s="3" t="e">
        <f t="shared" si="194"/>
        <v>#NUM!</v>
      </c>
      <c r="X2611" s="3" t="str">
        <f t="shared" si="195"/>
        <v/>
      </c>
    </row>
    <row r="2612" spans="14:24" ht="14.5" customHeight="1">
      <c r="N2612">
        <v>2609</v>
      </c>
      <c r="O2612" s="4">
        <v>35120</v>
      </c>
      <c r="P2612" s="3" t="s">
        <v>3576</v>
      </c>
      <c r="Q2612" s="3" t="s">
        <v>1498</v>
      </c>
      <c r="R2612" s="3" t="s">
        <v>418</v>
      </c>
      <c r="S2612" s="3" t="s">
        <v>3571</v>
      </c>
      <c r="T2612" s="3" t="str">
        <f t="shared" si="192"/>
        <v>สามแยกเลิงนกทายโสธร</v>
      </c>
      <c r="U2612" s="3" t="s">
        <v>2626</v>
      </c>
      <c r="V2612" s="3" t="str">
        <f t="shared" si="193"/>
        <v/>
      </c>
      <c r="W2612" s="3" t="e">
        <f t="shared" si="194"/>
        <v>#NUM!</v>
      </c>
      <c r="X2612" s="3" t="str">
        <f t="shared" si="195"/>
        <v/>
      </c>
    </row>
    <row r="2613" spans="14:24" ht="14.5" customHeight="1">
      <c r="N2613">
        <v>2610</v>
      </c>
      <c r="O2613" s="4">
        <v>35120</v>
      </c>
      <c r="P2613" s="3" t="s">
        <v>3577</v>
      </c>
      <c r="Q2613" s="3" t="s">
        <v>1498</v>
      </c>
      <c r="R2613" s="3" t="s">
        <v>418</v>
      </c>
      <c r="S2613" s="3" t="s">
        <v>3571</v>
      </c>
      <c r="T2613" s="3" t="str">
        <f t="shared" si="192"/>
        <v>กุดแห่เลิงนกทายโสธร</v>
      </c>
      <c r="U2613" s="3" t="s">
        <v>2626</v>
      </c>
      <c r="V2613" s="3" t="str">
        <f t="shared" si="193"/>
        <v/>
      </c>
      <c r="W2613" s="3" t="e">
        <f t="shared" si="194"/>
        <v>#NUM!</v>
      </c>
      <c r="X2613" s="3" t="str">
        <f t="shared" si="195"/>
        <v/>
      </c>
    </row>
    <row r="2614" spans="14:24" ht="14.5" customHeight="1">
      <c r="N2614">
        <v>2611</v>
      </c>
      <c r="O2614" s="4">
        <v>35120</v>
      </c>
      <c r="P2614" s="3" t="s">
        <v>3578</v>
      </c>
      <c r="Q2614" s="3" t="s">
        <v>1498</v>
      </c>
      <c r="R2614" s="3" t="s">
        <v>418</v>
      </c>
      <c r="S2614" s="3" t="s">
        <v>3571</v>
      </c>
      <c r="T2614" s="3" t="str">
        <f t="shared" si="192"/>
        <v>โคกสำราญเลิงนกทายโสธร</v>
      </c>
      <c r="U2614" s="3" t="s">
        <v>2626</v>
      </c>
      <c r="V2614" s="3" t="str">
        <f t="shared" si="193"/>
        <v/>
      </c>
      <c r="W2614" s="3" t="e">
        <f t="shared" si="194"/>
        <v>#NUM!</v>
      </c>
      <c r="X2614" s="3" t="str">
        <f t="shared" si="195"/>
        <v/>
      </c>
    </row>
    <row r="2615" spans="14:24" ht="14.5" customHeight="1">
      <c r="N2615">
        <v>2612</v>
      </c>
      <c r="O2615" s="4">
        <v>35120</v>
      </c>
      <c r="P2615" s="3" t="s">
        <v>3579</v>
      </c>
      <c r="Q2615" s="3" t="s">
        <v>1498</v>
      </c>
      <c r="R2615" s="3" t="s">
        <v>418</v>
      </c>
      <c r="S2615" s="3" t="s">
        <v>3571</v>
      </c>
      <c r="T2615" s="3" t="str">
        <f t="shared" si="192"/>
        <v>สร้างมิ่งเลิงนกทายโสธร</v>
      </c>
      <c r="U2615" s="3" t="s">
        <v>2626</v>
      </c>
      <c r="V2615" s="3" t="str">
        <f t="shared" si="193"/>
        <v/>
      </c>
      <c r="W2615" s="3" t="e">
        <f t="shared" si="194"/>
        <v>#NUM!</v>
      </c>
      <c r="X2615" s="3" t="str">
        <f t="shared" si="195"/>
        <v/>
      </c>
    </row>
    <row r="2616" spans="14:24" ht="14.5" customHeight="1">
      <c r="N2616">
        <v>2613</v>
      </c>
      <c r="O2616" s="4">
        <v>35120</v>
      </c>
      <c r="P2616" s="3" t="s">
        <v>3286</v>
      </c>
      <c r="Q2616" s="3" t="s">
        <v>1498</v>
      </c>
      <c r="R2616" s="3" t="s">
        <v>418</v>
      </c>
      <c r="S2616" s="3" t="s">
        <v>3571</v>
      </c>
      <c r="T2616" s="3" t="str">
        <f t="shared" si="192"/>
        <v>ศรีแก้วเลิงนกทายโสธร</v>
      </c>
      <c r="U2616" s="3" t="s">
        <v>2626</v>
      </c>
      <c r="V2616" s="3" t="str">
        <f t="shared" si="193"/>
        <v/>
      </c>
      <c r="W2616" s="3" t="e">
        <f t="shared" si="194"/>
        <v>#NUM!</v>
      </c>
      <c r="X2616" s="3" t="str">
        <f t="shared" si="195"/>
        <v/>
      </c>
    </row>
    <row r="2617" spans="14:24" ht="14.5" customHeight="1">
      <c r="N2617">
        <v>2614</v>
      </c>
      <c r="O2617" s="4">
        <v>35120</v>
      </c>
      <c r="P2617" s="3" t="s">
        <v>1490</v>
      </c>
      <c r="Q2617" s="3" t="s">
        <v>1490</v>
      </c>
      <c r="R2617" s="3" t="s">
        <v>418</v>
      </c>
      <c r="S2617" s="3" t="s">
        <v>3580</v>
      </c>
      <c r="T2617" s="3" t="str">
        <f t="shared" si="192"/>
        <v>ไทยเจริญไทยเจริญยโสธร</v>
      </c>
      <c r="U2617" s="3" t="s">
        <v>2626</v>
      </c>
      <c r="V2617" s="3" t="str">
        <f t="shared" si="193"/>
        <v/>
      </c>
      <c r="W2617" s="3" t="e">
        <f t="shared" si="194"/>
        <v>#NUM!</v>
      </c>
      <c r="X2617" s="3" t="str">
        <f t="shared" si="195"/>
        <v/>
      </c>
    </row>
    <row r="2618" spans="14:24" ht="14.5" customHeight="1">
      <c r="N2618">
        <v>2615</v>
      </c>
      <c r="O2618" s="4">
        <v>35120</v>
      </c>
      <c r="P2618" s="3" t="s">
        <v>3174</v>
      </c>
      <c r="Q2618" s="3" t="s">
        <v>1490</v>
      </c>
      <c r="R2618" s="3" t="s">
        <v>418</v>
      </c>
      <c r="S2618" s="3" t="s">
        <v>3580</v>
      </c>
      <c r="T2618" s="3" t="str">
        <f t="shared" si="192"/>
        <v>น้ำคำไทยเจริญยโสธร</v>
      </c>
      <c r="U2618" s="3" t="s">
        <v>2626</v>
      </c>
      <c r="V2618" s="3" t="str">
        <f t="shared" si="193"/>
        <v/>
      </c>
      <c r="W2618" s="3" t="e">
        <f t="shared" si="194"/>
        <v>#NUM!</v>
      </c>
      <c r="X2618" s="3" t="str">
        <f t="shared" si="195"/>
        <v/>
      </c>
    </row>
    <row r="2619" spans="14:24" ht="14.5" customHeight="1">
      <c r="N2619">
        <v>2616</v>
      </c>
      <c r="O2619" s="4">
        <v>35120</v>
      </c>
      <c r="P2619" s="3" t="s">
        <v>3581</v>
      </c>
      <c r="Q2619" s="3" t="s">
        <v>1490</v>
      </c>
      <c r="R2619" s="3" t="s">
        <v>418</v>
      </c>
      <c r="S2619" s="3" t="s">
        <v>3580</v>
      </c>
      <c r="T2619" s="3" t="str">
        <f t="shared" si="192"/>
        <v>ส้มผ่อไทยเจริญยโสธร</v>
      </c>
      <c r="U2619" s="3" t="s">
        <v>2626</v>
      </c>
      <c r="V2619" s="3" t="str">
        <f t="shared" si="193"/>
        <v/>
      </c>
      <c r="W2619" s="3" t="e">
        <f t="shared" si="194"/>
        <v>#NUM!</v>
      </c>
      <c r="X2619" s="3" t="str">
        <f t="shared" si="195"/>
        <v/>
      </c>
    </row>
    <row r="2620" spans="14:24" ht="14.5" customHeight="1">
      <c r="N2620">
        <v>2617</v>
      </c>
      <c r="O2620" s="4">
        <v>35120</v>
      </c>
      <c r="P2620" s="3" t="s">
        <v>3582</v>
      </c>
      <c r="Q2620" s="3" t="s">
        <v>1490</v>
      </c>
      <c r="R2620" s="3" t="s">
        <v>418</v>
      </c>
      <c r="S2620" s="3" t="s">
        <v>3580</v>
      </c>
      <c r="T2620" s="3" t="str">
        <f t="shared" si="192"/>
        <v>คำเตยไทยเจริญยโสธร</v>
      </c>
      <c r="U2620" s="3" t="s">
        <v>2626</v>
      </c>
      <c r="V2620" s="3" t="str">
        <f t="shared" si="193"/>
        <v/>
      </c>
      <c r="W2620" s="3" t="e">
        <f t="shared" si="194"/>
        <v>#NUM!</v>
      </c>
      <c r="X2620" s="3" t="str">
        <f t="shared" si="195"/>
        <v/>
      </c>
    </row>
    <row r="2621" spans="14:24" ht="14.5" customHeight="1">
      <c r="N2621">
        <v>2618</v>
      </c>
      <c r="O2621" s="4">
        <v>35120</v>
      </c>
      <c r="P2621" s="3" t="s">
        <v>3583</v>
      </c>
      <c r="Q2621" s="3" t="s">
        <v>1490</v>
      </c>
      <c r="R2621" s="3" t="s">
        <v>418</v>
      </c>
      <c r="S2621" s="3" t="s">
        <v>3580</v>
      </c>
      <c r="T2621" s="3" t="str">
        <f t="shared" si="192"/>
        <v>คำไผ่ไทยเจริญยโสธร</v>
      </c>
      <c r="U2621" s="3" t="s">
        <v>2626</v>
      </c>
      <c r="V2621" s="3" t="str">
        <f t="shared" si="193"/>
        <v/>
      </c>
      <c r="W2621" s="3" t="e">
        <f t="shared" si="194"/>
        <v>#NUM!</v>
      </c>
      <c r="X2621" s="3" t="str">
        <f t="shared" si="195"/>
        <v/>
      </c>
    </row>
    <row r="2622" spans="14:24" ht="14.5" customHeight="1">
      <c r="N2622">
        <v>2619</v>
      </c>
      <c r="O2622" s="4">
        <v>36000</v>
      </c>
      <c r="P2622" s="3" t="s">
        <v>1895</v>
      </c>
      <c r="Q2622" s="3" t="s">
        <v>724</v>
      </c>
      <c r="R2622" s="3" t="s">
        <v>296</v>
      </c>
      <c r="S2622" s="3" t="s">
        <v>3584</v>
      </c>
      <c r="T2622" s="3" t="str">
        <f t="shared" si="192"/>
        <v>ในเมืองเมืองชัยภูมิชัยภูมิ</v>
      </c>
      <c r="U2622" s="3" t="s">
        <v>2626</v>
      </c>
      <c r="V2622" s="3" t="str">
        <f t="shared" si="193"/>
        <v/>
      </c>
      <c r="W2622" s="3" t="e">
        <f t="shared" si="194"/>
        <v>#NUM!</v>
      </c>
      <c r="X2622" s="3" t="str">
        <f t="shared" si="195"/>
        <v/>
      </c>
    </row>
    <row r="2623" spans="14:24" ht="14.5" customHeight="1">
      <c r="N2623">
        <v>2620</v>
      </c>
      <c r="O2623" s="4">
        <v>36000</v>
      </c>
      <c r="P2623" s="3" t="s">
        <v>2491</v>
      </c>
      <c r="Q2623" s="3" t="s">
        <v>724</v>
      </c>
      <c r="R2623" s="3" t="s">
        <v>296</v>
      </c>
      <c r="S2623" s="3" t="s">
        <v>3584</v>
      </c>
      <c r="T2623" s="3" t="str">
        <f t="shared" si="192"/>
        <v>รอบเมืองเมืองชัยภูมิชัยภูมิ</v>
      </c>
      <c r="U2623" s="3" t="s">
        <v>2626</v>
      </c>
      <c r="V2623" s="3" t="str">
        <f t="shared" si="193"/>
        <v/>
      </c>
      <c r="W2623" s="3" t="e">
        <f t="shared" si="194"/>
        <v>#NUM!</v>
      </c>
      <c r="X2623" s="3" t="str">
        <f t="shared" si="195"/>
        <v/>
      </c>
    </row>
    <row r="2624" spans="14:24" ht="14.5" customHeight="1">
      <c r="N2624">
        <v>2621</v>
      </c>
      <c r="O2624" s="4">
        <v>36000</v>
      </c>
      <c r="P2624" s="3" t="s">
        <v>1535</v>
      </c>
      <c r="Q2624" s="3" t="s">
        <v>724</v>
      </c>
      <c r="R2624" s="3" t="s">
        <v>296</v>
      </c>
      <c r="S2624" s="3" t="s">
        <v>3584</v>
      </c>
      <c r="T2624" s="3" t="str">
        <f t="shared" si="192"/>
        <v>โพนทองเมืองชัยภูมิชัยภูมิ</v>
      </c>
      <c r="U2624" s="3" t="s">
        <v>2626</v>
      </c>
      <c r="V2624" s="3" t="str">
        <f t="shared" si="193"/>
        <v/>
      </c>
      <c r="W2624" s="3" t="e">
        <f t="shared" si="194"/>
        <v>#NUM!</v>
      </c>
      <c r="X2624" s="3" t="str">
        <f t="shared" si="195"/>
        <v/>
      </c>
    </row>
    <row r="2625" spans="14:24" ht="14.5" customHeight="1">
      <c r="N2625">
        <v>2622</v>
      </c>
      <c r="O2625" s="4">
        <v>36000</v>
      </c>
      <c r="P2625" s="3" t="s">
        <v>3585</v>
      </c>
      <c r="Q2625" s="3" t="s">
        <v>724</v>
      </c>
      <c r="R2625" s="3" t="s">
        <v>296</v>
      </c>
      <c r="S2625" s="3" t="s">
        <v>3584</v>
      </c>
      <c r="T2625" s="3" t="str">
        <f t="shared" si="192"/>
        <v>นาฝายเมืองชัยภูมิชัยภูมิ</v>
      </c>
      <c r="U2625" s="3" t="s">
        <v>2626</v>
      </c>
      <c r="V2625" s="3" t="str">
        <f t="shared" si="193"/>
        <v/>
      </c>
      <c r="W2625" s="3" t="e">
        <f t="shared" si="194"/>
        <v>#NUM!</v>
      </c>
      <c r="X2625" s="3" t="str">
        <f t="shared" si="195"/>
        <v/>
      </c>
    </row>
    <row r="2626" spans="14:24" ht="14.5" customHeight="1">
      <c r="N2626">
        <v>2623</v>
      </c>
      <c r="O2626" s="4">
        <v>36240</v>
      </c>
      <c r="P2626" s="3" t="s">
        <v>1572</v>
      </c>
      <c r="Q2626" s="3" t="s">
        <v>724</v>
      </c>
      <c r="R2626" s="3" t="s">
        <v>296</v>
      </c>
      <c r="S2626" s="3" t="s">
        <v>3584</v>
      </c>
      <c r="T2626" s="3" t="str">
        <f t="shared" si="192"/>
        <v>บ้านค่ายเมืองชัยภูมิชัยภูมิ</v>
      </c>
      <c r="U2626" s="3" t="s">
        <v>2626</v>
      </c>
      <c r="V2626" s="3" t="str">
        <f t="shared" si="193"/>
        <v/>
      </c>
      <c r="W2626" s="3" t="e">
        <f t="shared" si="194"/>
        <v>#NUM!</v>
      </c>
      <c r="X2626" s="3" t="str">
        <f t="shared" si="195"/>
        <v/>
      </c>
    </row>
    <row r="2627" spans="14:24" ht="14.5" customHeight="1">
      <c r="N2627">
        <v>2624</v>
      </c>
      <c r="O2627" s="4">
        <v>36000</v>
      </c>
      <c r="P2627" s="3" t="s">
        <v>3586</v>
      </c>
      <c r="Q2627" s="3" t="s">
        <v>724</v>
      </c>
      <c r="R2627" s="3" t="s">
        <v>296</v>
      </c>
      <c r="S2627" s="3" t="s">
        <v>3584</v>
      </c>
      <c r="T2627" s="3" t="str">
        <f t="shared" si="192"/>
        <v>กุดตุ้มเมืองชัยภูมิชัยภูมิ</v>
      </c>
      <c r="U2627" s="3" t="s">
        <v>2626</v>
      </c>
      <c r="V2627" s="3" t="str">
        <f t="shared" si="193"/>
        <v/>
      </c>
      <c r="W2627" s="3" t="e">
        <f t="shared" si="194"/>
        <v>#NUM!</v>
      </c>
      <c r="X2627" s="3" t="str">
        <f t="shared" si="195"/>
        <v/>
      </c>
    </row>
    <row r="2628" spans="14:24" ht="14.5" customHeight="1">
      <c r="N2628">
        <v>2625</v>
      </c>
      <c r="O2628" s="4">
        <v>36000</v>
      </c>
      <c r="P2628" s="3" t="s">
        <v>3587</v>
      </c>
      <c r="Q2628" s="3" t="s">
        <v>724</v>
      </c>
      <c r="R2628" s="3" t="s">
        <v>296</v>
      </c>
      <c r="S2628" s="3" t="s">
        <v>3584</v>
      </c>
      <c r="T2628" s="3" t="str">
        <f t="shared" si="192"/>
        <v>ชีลองเมืองชัยภูมิชัยภูมิ</v>
      </c>
      <c r="U2628" s="3" t="s">
        <v>2626</v>
      </c>
      <c r="V2628" s="3" t="str">
        <f t="shared" si="193"/>
        <v/>
      </c>
      <c r="W2628" s="3" t="e">
        <f t="shared" si="194"/>
        <v>#NUM!</v>
      </c>
      <c r="X2628" s="3" t="str">
        <f t="shared" si="195"/>
        <v/>
      </c>
    </row>
    <row r="2629" spans="14:24" ht="14.5" customHeight="1">
      <c r="N2629">
        <v>2626</v>
      </c>
      <c r="O2629" s="4">
        <v>36000</v>
      </c>
      <c r="P2629" s="3" t="s">
        <v>3588</v>
      </c>
      <c r="Q2629" s="3" t="s">
        <v>724</v>
      </c>
      <c r="R2629" s="3" t="s">
        <v>296</v>
      </c>
      <c r="S2629" s="3" t="s">
        <v>3584</v>
      </c>
      <c r="T2629" s="3" t="str">
        <f t="shared" ref="T2629:T2692" si="196">P2629&amp;Q2629&amp;R2629</f>
        <v>บ้านเล่าเมืองชัยภูมิชัยภูมิ</v>
      </c>
      <c r="U2629" s="3" t="s">
        <v>2626</v>
      </c>
      <c r="V2629" s="3" t="str">
        <f t="shared" ref="V2629:V2692" si="197">IF($V$1=$S2629,$N2629,"")</f>
        <v/>
      </c>
      <c r="W2629" s="3" t="e">
        <f t="shared" ref="W2629:W2692" si="198">SMALL($V$4:$V$7439,N2629)</f>
        <v>#NUM!</v>
      </c>
      <c r="X2629" s="3" t="str">
        <f t="shared" ref="X2629:X2692" si="199">IFERROR(INDEX($P$4:$P$7439,$W2629,1),"")</f>
        <v/>
      </c>
    </row>
    <row r="2630" spans="14:24" ht="14.5" customHeight="1">
      <c r="N2630">
        <v>2627</v>
      </c>
      <c r="O2630" s="4">
        <v>36000</v>
      </c>
      <c r="P2630" s="3" t="s">
        <v>3589</v>
      </c>
      <c r="Q2630" s="3" t="s">
        <v>724</v>
      </c>
      <c r="R2630" s="3" t="s">
        <v>296</v>
      </c>
      <c r="S2630" s="3" t="s">
        <v>3584</v>
      </c>
      <c r="T2630" s="3" t="str">
        <f t="shared" si="196"/>
        <v>นาเสียวเมืองชัยภูมิชัยภูมิ</v>
      </c>
      <c r="U2630" s="3" t="s">
        <v>2626</v>
      </c>
      <c r="V2630" s="3" t="str">
        <f t="shared" si="197"/>
        <v/>
      </c>
      <c r="W2630" s="3" t="e">
        <f t="shared" si="198"/>
        <v>#NUM!</v>
      </c>
      <c r="X2630" s="3" t="str">
        <f t="shared" si="199"/>
        <v/>
      </c>
    </row>
    <row r="2631" spans="14:24" ht="14.5" customHeight="1">
      <c r="N2631">
        <v>2628</v>
      </c>
      <c r="O2631" s="4">
        <v>36000</v>
      </c>
      <c r="P2631" s="3" t="s">
        <v>3590</v>
      </c>
      <c r="Q2631" s="3" t="s">
        <v>724</v>
      </c>
      <c r="R2631" s="3" t="s">
        <v>296</v>
      </c>
      <c r="S2631" s="3" t="s">
        <v>3584</v>
      </c>
      <c r="T2631" s="3" t="str">
        <f t="shared" si="196"/>
        <v>หนองนาแซงเมืองชัยภูมิชัยภูมิ</v>
      </c>
      <c r="U2631" s="3" t="s">
        <v>2626</v>
      </c>
      <c r="V2631" s="3" t="str">
        <f t="shared" si="197"/>
        <v/>
      </c>
      <c r="W2631" s="3" t="e">
        <f t="shared" si="198"/>
        <v>#NUM!</v>
      </c>
      <c r="X2631" s="3" t="str">
        <f t="shared" si="199"/>
        <v/>
      </c>
    </row>
    <row r="2632" spans="14:24" ht="14.5" customHeight="1">
      <c r="N2632">
        <v>2629</v>
      </c>
      <c r="O2632" s="4">
        <v>36000</v>
      </c>
      <c r="P2632" s="3" t="s">
        <v>3591</v>
      </c>
      <c r="Q2632" s="3" t="s">
        <v>724</v>
      </c>
      <c r="R2632" s="3" t="s">
        <v>296</v>
      </c>
      <c r="S2632" s="3" t="s">
        <v>3584</v>
      </c>
      <c r="T2632" s="3" t="str">
        <f t="shared" si="196"/>
        <v>ลาดใหญ่เมืองชัยภูมิชัยภูมิ</v>
      </c>
      <c r="U2632" s="3" t="s">
        <v>2626</v>
      </c>
      <c r="V2632" s="3" t="str">
        <f t="shared" si="197"/>
        <v/>
      </c>
      <c r="W2632" s="3" t="e">
        <f t="shared" si="198"/>
        <v>#NUM!</v>
      </c>
      <c r="X2632" s="3" t="str">
        <f t="shared" si="199"/>
        <v/>
      </c>
    </row>
    <row r="2633" spans="14:24" ht="14.5" customHeight="1">
      <c r="N2633">
        <v>2630</v>
      </c>
      <c r="O2633" s="4">
        <v>36240</v>
      </c>
      <c r="P2633" s="3" t="s">
        <v>1404</v>
      </c>
      <c r="Q2633" s="3" t="s">
        <v>724</v>
      </c>
      <c r="R2633" s="3" t="s">
        <v>296</v>
      </c>
      <c r="S2633" s="3" t="s">
        <v>3584</v>
      </c>
      <c r="T2633" s="3" t="str">
        <f t="shared" si="196"/>
        <v>หนองไผ่เมืองชัยภูมิชัยภูมิ</v>
      </c>
      <c r="U2633" s="3" t="s">
        <v>2626</v>
      </c>
      <c r="V2633" s="3" t="str">
        <f t="shared" si="197"/>
        <v/>
      </c>
      <c r="W2633" s="3" t="e">
        <f t="shared" si="198"/>
        <v>#NUM!</v>
      </c>
      <c r="X2633" s="3" t="str">
        <f t="shared" si="199"/>
        <v/>
      </c>
    </row>
    <row r="2634" spans="14:24" ht="14.5" customHeight="1">
      <c r="N2634">
        <v>2631</v>
      </c>
      <c r="O2634" s="4">
        <v>36000</v>
      </c>
      <c r="P2634" s="3" t="s">
        <v>3592</v>
      </c>
      <c r="Q2634" s="3" t="s">
        <v>724</v>
      </c>
      <c r="R2634" s="3" t="s">
        <v>296</v>
      </c>
      <c r="S2634" s="3" t="s">
        <v>3584</v>
      </c>
      <c r="T2634" s="3" t="str">
        <f t="shared" si="196"/>
        <v>ท่าหินโงมเมืองชัยภูมิชัยภูมิ</v>
      </c>
      <c r="U2634" s="3" t="s">
        <v>2626</v>
      </c>
      <c r="V2634" s="3" t="str">
        <f t="shared" si="197"/>
        <v/>
      </c>
      <c r="W2634" s="3" t="e">
        <f t="shared" si="198"/>
        <v>#NUM!</v>
      </c>
      <c r="X2634" s="3" t="str">
        <f t="shared" si="199"/>
        <v/>
      </c>
    </row>
    <row r="2635" spans="14:24" ht="14.5" customHeight="1">
      <c r="N2635">
        <v>2632</v>
      </c>
      <c r="O2635" s="4">
        <v>36000</v>
      </c>
      <c r="P2635" s="3" t="s">
        <v>3593</v>
      </c>
      <c r="Q2635" s="3" t="s">
        <v>724</v>
      </c>
      <c r="R2635" s="3" t="s">
        <v>296</v>
      </c>
      <c r="S2635" s="3" t="s">
        <v>3584</v>
      </c>
      <c r="T2635" s="3" t="str">
        <f t="shared" si="196"/>
        <v>ห้วยต้อนเมืองชัยภูมิชัยภูมิ</v>
      </c>
      <c r="U2635" s="3" t="s">
        <v>2626</v>
      </c>
      <c r="V2635" s="3" t="str">
        <f t="shared" si="197"/>
        <v/>
      </c>
      <c r="W2635" s="3" t="e">
        <f t="shared" si="198"/>
        <v>#NUM!</v>
      </c>
      <c r="X2635" s="3" t="str">
        <f t="shared" si="199"/>
        <v/>
      </c>
    </row>
    <row r="2636" spans="14:24" ht="14.5" customHeight="1">
      <c r="N2636">
        <v>2633</v>
      </c>
      <c r="O2636" s="4">
        <v>36000</v>
      </c>
      <c r="P2636" s="3" t="s">
        <v>2171</v>
      </c>
      <c r="Q2636" s="3" t="s">
        <v>724</v>
      </c>
      <c r="R2636" s="3" t="s">
        <v>296</v>
      </c>
      <c r="S2636" s="3" t="s">
        <v>3584</v>
      </c>
      <c r="T2636" s="3" t="str">
        <f t="shared" si="196"/>
        <v>ห้วยบงเมืองชัยภูมิชัยภูมิ</v>
      </c>
      <c r="U2636" s="3" t="s">
        <v>2626</v>
      </c>
      <c r="V2636" s="3" t="str">
        <f t="shared" si="197"/>
        <v/>
      </c>
      <c r="W2636" s="3" t="e">
        <f t="shared" si="198"/>
        <v>#NUM!</v>
      </c>
      <c r="X2636" s="3" t="str">
        <f t="shared" si="199"/>
        <v/>
      </c>
    </row>
    <row r="2637" spans="14:24" ht="14.5" customHeight="1">
      <c r="N2637">
        <v>2634</v>
      </c>
      <c r="O2637" s="4">
        <v>36240</v>
      </c>
      <c r="P2637" s="3" t="s">
        <v>2832</v>
      </c>
      <c r="Q2637" s="3" t="s">
        <v>724</v>
      </c>
      <c r="R2637" s="3" t="s">
        <v>296</v>
      </c>
      <c r="S2637" s="3" t="s">
        <v>3584</v>
      </c>
      <c r="T2637" s="3" t="str">
        <f t="shared" si="196"/>
        <v>โนนสำราญเมืองชัยภูมิชัยภูมิ</v>
      </c>
      <c r="U2637" s="3" t="s">
        <v>2626</v>
      </c>
      <c r="V2637" s="3" t="str">
        <f t="shared" si="197"/>
        <v/>
      </c>
      <c r="W2637" s="3" t="e">
        <f t="shared" si="198"/>
        <v>#NUM!</v>
      </c>
      <c r="X2637" s="3" t="str">
        <f t="shared" si="199"/>
        <v/>
      </c>
    </row>
    <row r="2638" spans="14:24" ht="14.5" customHeight="1">
      <c r="N2638">
        <v>2635</v>
      </c>
      <c r="O2638" s="4">
        <v>36000</v>
      </c>
      <c r="P2638" s="3" t="s">
        <v>1837</v>
      </c>
      <c r="Q2638" s="3" t="s">
        <v>724</v>
      </c>
      <c r="R2638" s="3" t="s">
        <v>296</v>
      </c>
      <c r="S2638" s="3" t="s">
        <v>3584</v>
      </c>
      <c r="T2638" s="3" t="str">
        <f t="shared" si="196"/>
        <v>โคกสูงเมืองชัยภูมิชัยภูมิ</v>
      </c>
      <c r="U2638" s="3" t="s">
        <v>2626</v>
      </c>
      <c r="V2638" s="3" t="str">
        <f t="shared" si="197"/>
        <v/>
      </c>
      <c r="W2638" s="3" t="e">
        <f t="shared" si="198"/>
        <v>#NUM!</v>
      </c>
      <c r="X2638" s="3" t="str">
        <f t="shared" si="199"/>
        <v/>
      </c>
    </row>
    <row r="2639" spans="14:24" ht="14.5" customHeight="1">
      <c r="N2639">
        <v>2636</v>
      </c>
      <c r="O2639" s="4">
        <v>36000</v>
      </c>
      <c r="P2639" s="3" t="s">
        <v>1150</v>
      </c>
      <c r="Q2639" s="3" t="s">
        <v>724</v>
      </c>
      <c r="R2639" s="3" t="s">
        <v>296</v>
      </c>
      <c r="S2639" s="3" t="s">
        <v>3584</v>
      </c>
      <c r="T2639" s="3" t="str">
        <f t="shared" si="196"/>
        <v>บุ่งคล้าเมืองชัยภูมิชัยภูมิ</v>
      </c>
      <c r="U2639" s="3" t="s">
        <v>2626</v>
      </c>
      <c r="V2639" s="3" t="str">
        <f t="shared" si="197"/>
        <v/>
      </c>
      <c r="W2639" s="3" t="e">
        <f t="shared" si="198"/>
        <v>#NUM!</v>
      </c>
      <c r="X2639" s="3" t="str">
        <f t="shared" si="199"/>
        <v/>
      </c>
    </row>
    <row r="2640" spans="14:24" ht="14.5" customHeight="1">
      <c r="N2640">
        <v>2637</v>
      </c>
      <c r="O2640" s="4">
        <v>36000</v>
      </c>
      <c r="P2640" s="3" t="s">
        <v>3594</v>
      </c>
      <c r="Q2640" s="3" t="s">
        <v>724</v>
      </c>
      <c r="R2640" s="3" t="s">
        <v>296</v>
      </c>
      <c r="S2640" s="3" t="s">
        <v>3584</v>
      </c>
      <c r="T2640" s="3" t="str">
        <f t="shared" si="196"/>
        <v>ซับสีทองเมืองชัยภูมิชัยภูมิ</v>
      </c>
      <c r="U2640" s="3" t="s">
        <v>2626</v>
      </c>
      <c r="V2640" s="3" t="str">
        <f t="shared" si="197"/>
        <v/>
      </c>
      <c r="W2640" s="3" t="e">
        <f t="shared" si="198"/>
        <v>#NUM!</v>
      </c>
      <c r="X2640" s="3" t="str">
        <f t="shared" si="199"/>
        <v/>
      </c>
    </row>
    <row r="2641" spans="14:24" ht="14.5" customHeight="1">
      <c r="N2641">
        <v>2638</v>
      </c>
      <c r="O2641" s="4">
        <v>36170</v>
      </c>
      <c r="P2641" s="3" t="s">
        <v>714</v>
      </c>
      <c r="Q2641" s="3" t="s">
        <v>714</v>
      </c>
      <c r="R2641" s="3" t="s">
        <v>296</v>
      </c>
      <c r="S2641" s="3" t="s">
        <v>3595</v>
      </c>
      <c r="T2641" s="3" t="str">
        <f t="shared" si="196"/>
        <v>บ้านเขว้าบ้านเขว้าชัยภูมิ</v>
      </c>
      <c r="U2641" s="3" t="s">
        <v>2626</v>
      </c>
      <c r="V2641" s="3" t="str">
        <f t="shared" si="197"/>
        <v/>
      </c>
      <c r="W2641" s="3" t="e">
        <f t="shared" si="198"/>
        <v>#NUM!</v>
      </c>
      <c r="X2641" s="3" t="str">
        <f t="shared" si="199"/>
        <v/>
      </c>
    </row>
    <row r="2642" spans="14:24" ht="14.5" customHeight="1">
      <c r="N2642">
        <v>2639</v>
      </c>
      <c r="O2642" s="4">
        <v>36170</v>
      </c>
      <c r="P2642" s="3" t="s">
        <v>3596</v>
      </c>
      <c r="Q2642" s="3" t="s">
        <v>714</v>
      </c>
      <c r="R2642" s="3" t="s">
        <v>296</v>
      </c>
      <c r="S2642" s="3" t="s">
        <v>3595</v>
      </c>
      <c r="T2642" s="3" t="str">
        <f t="shared" si="196"/>
        <v>ตลาดแร้งบ้านเขว้าชัยภูมิ</v>
      </c>
      <c r="U2642" s="3" t="s">
        <v>2626</v>
      </c>
      <c r="V2642" s="3" t="str">
        <f t="shared" si="197"/>
        <v/>
      </c>
      <c r="W2642" s="3" t="e">
        <f t="shared" si="198"/>
        <v>#NUM!</v>
      </c>
      <c r="X2642" s="3" t="str">
        <f t="shared" si="199"/>
        <v/>
      </c>
    </row>
    <row r="2643" spans="14:24" ht="14.5" customHeight="1">
      <c r="N2643">
        <v>2640</v>
      </c>
      <c r="O2643" s="4">
        <v>36170</v>
      </c>
      <c r="P2643" s="3" t="s">
        <v>3597</v>
      </c>
      <c r="Q2643" s="3" t="s">
        <v>714</v>
      </c>
      <c r="R2643" s="3" t="s">
        <v>296</v>
      </c>
      <c r="S2643" s="3" t="s">
        <v>3595</v>
      </c>
      <c r="T2643" s="3" t="str">
        <f t="shared" si="196"/>
        <v>ลุ่มลำชีบ้านเขว้าชัยภูมิ</v>
      </c>
      <c r="U2643" s="3" t="s">
        <v>2626</v>
      </c>
      <c r="V2643" s="3" t="str">
        <f t="shared" si="197"/>
        <v/>
      </c>
      <c r="W2643" s="3" t="e">
        <f t="shared" si="198"/>
        <v>#NUM!</v>
      </c>
      <c r="X2643" s="3" t="str">
        <f t="shared" si="199"/>
        <v/>
      </c>
    </row>
    <row r="2644" spans="14:24" ht="14.5" customHeight="1">
      <c r="N2644">
        <v>2641</v>
      </c>
      <c r="O2644" s="4">
        <v>36170</v>
      </c>
      <c r="P2644" s="3" t="s">
        <v>3598</v>
      </c>
      <c r="Q2644" s="3" t="s">
        <v>714</v>
      </c>
      <c r="R2644" s="3" t="s">
        <v>296</v>
      </c>
      <c r="S2644" s="3" t="s">
        <v>3595</v>
      </c>
      <c r="T2644" s="3" t="str">
        <f t="shared" si="196"/>
        <v>ชีบนบ้านเขว้าชัยภูมิ</v>
      </c>
      <c r="U2644" s="3" t="s">
        <v>2626</v>
      </c>
      <c r="V2644" s="3" t="str">
        <f t="shared" si="197"/>
        <v/>
      </c>
      <c r="W2644" s="3" t="e">
        <f t="shared" si="198"/>
        <v>#NUM!</v>
      </c>
      <c r="X2644" s="3" t="str">
        <f t="shared" si="199"/>
        <v/>
      </c>
    </row>
    <row r="2645" spans="14:24" ht="14.5" customHeight="1">
      <c r="N2645">
        <v>2642</v>
      </c>
      <c r="O2645" s="4">
        <v>36170</v>
      </c>
      <c r="P2645" s="3" t="s">
        <v>3599</v>
      </c>
      <c r="Q2645" s="3" t="s">
        <v>714</v>
      </c>
      <c r="R2645" s="3" t="s">
        <v>296</v>
      </c>
      <c r="S2645" s="3" t="s">
        <v>3595</v>
      </c>
      <c r="T2645" s="3" t="str">
        <f t="shared" si="196"/>
        <v>ภูแลนคาบ้านเขว้าชัยภูมิ</v>
      </c>
      <c r="U2645" s="3" t="s">
        <v>2626</v>
      </c>
      <c r="V2645" s="3" t="str">
        <f t="shared" si="197"/>
        <v/>
      </c>
      <c r="W2645" s="3" t="e">
        <f t="shared" si="198"/>
        <v>#NUM!</v>
      </c>
      <c r="X2645" s="3" t="str">
        <f t="shared" si="199"/>
        <v/>
      </c>
    </row>
    <row r="2646" spans="14:24" ht="14.5" customHeight="1">
      <c r="N2646">
        <v>2643</v>
      </c>
      <c r="O2646" s="4">
        <v>36170</v>
      </c>
      <c r="P2646" s="3" t="s">
        <v>958</v>
      </c>
      <c r="Q2646" s="3" t="s">
        <v>714</v>
      </c>
      <c r="R2646" s="3" t="s">
        <v>296</v>
      </c>
      <c r="S2646" s="3" t="s">
        <v>3595</v>
      </c>
      <c r="T2646" s="3" t="str">
        <f t="shared" si="196"/>
        <v>โนนแดงบ้านเขว้าชัยภูมิ</v>
      </c>
      <c r="U2646" s="3" t="s">
        <v>2626</v>
      </c>
      <c r="V2646" s="3" t="str">
        <f t="shared" si="197"/>
        <v/>
      </c>
      <c r="W2646" s="3" t="e">
        <f t="shared" si="198"/>
        <v>#NUM!</v>
      </c>
      <c r="X2646" s="3" t="str">
        <f t="shared" si="199"/>
        <v/>
      </c>
    </row>
    <row r="2647" spans="14:24" ht="14.5" customHeight="1">
      <c r="N2647">
        <v>2644</v>
      </c>
      <c r="O2647" s="4">
        <v>36140</v>
      </c>
      <c r="P2647" s="3" t="s">
        <v>701</v>
      </c>
      <c r="Q2647" s="3" t="s">
        <v>701</v>
      </c>
      <c r="R2647" s="3" t="s">
        <v>296</v>
      </c>
      <c r="S2647" s="3" t="s">
        <v>3600</v>
      </c>
      <c r="T2647" s="3" t="str">
        <f t="shared" si="196"/>
        <v>คอนสวรรค์คอนสวรรค์ชัยภูมิ</v>
      </c>
      <c r="U2647" s="3" t="s">
        <v>2626</v>
      </c>
      <c r="V2647" s="3" t="str">
        <f t="shared" si="197"/>
        <v/>
      </c>
      <c r="W2647" s="3" t="e">
        <f t="shared" si="198"/>
        <v>#NUM!</v>
      </c>
      <c r="X2647" s="3" t="str">
        <f t="shared" si="199"/>
        <v/>
      </c>
    </row>
    <row r="2648" spans="14:24" ht="14.5" customHeight="1">
      <c r="N2648">
        <v>2645</v>
      </c>
      <c r="O2648" s="4">
        <v>36140</v>
      </c>
      <c r="P2648" s="3" t="s">
        <v>3601</v>
      </c>
      <c r="Q2648" s="3" t="s">
        <v>701</v>
      </c>
      <c r="R2648" s="3" t="s">
        <v>296</v>
      </c>
      <c r="S2648" s="3" t="s">
        <v>3600</v>
      </c>
      <c r="T2648" s="3" t="str">
        <f t="shared" si="196"/>
        <v>ยางหวายคอนสวรรค์ชัยภูมิ</v>
      </c>
      <c r="U2648" s="3" t="s">
        <v>2626</v>
      </c>
      <c r="V2648" s="3" t="str">
        <f t="shared" si="197"/>
        <v/>
      </c>
      <c r="W2648" s="3" t="e">
        <f t="shared" si="198"/>
        <v>#NUM!</v>
      </c>
      <c r="X2648" s="3" t="str">
        <f t="shared" si="199"/>
        <v/>
      </c>
    </row>
    <row r="2649" spans="14:24" ht="14.5" customHeight="1">
      <c r="N2649">
        <v>2646</v>
      </c>
      <c r="O2649" s="4">
        <v>36140</v>
      </c>
      <c r="P2649" s="3" t="s">
        <v>3602</v>
      </c>
      <c r="Q2649" s="3" t="s">
        <v>701</v>
      </c>
      <c r="R2649" s="3" t="s">
        <v>296</v>
      </c>
      <c r="S2649" s="3" t="s">
        <v>3600</v>
      </c>
      <c r="T2649" s="3" t="str">
        <f t="shared" si="196"/>
        <v>ช่องสามหมอคอนสวรรค์ชัยภูมิ</v>
      </c>
      <c r="U2649" s="3" t="s">
        <v>2626</v>
      </c>
      <c r="V2649" s="3" t="str">
        <f t="shared" si="197"/>
        <v/>
      </c>
      <c r="W2649" s="3" t="e">
        <f t="shared" si="198"/>
        <v>#NUM!</v>
      </c>
      <c r="X2649" s="3" t="str">
        <f t="shared" si="199"/>
        <v/>
      </c>
    </row>
    <row r="2650" spans="14:24" ht="14.5" customHeight="1">
      <c r="N2650">
        <v>2647</v>
      </c>
      <c r="O2650" s="4">
        <v>36140</v>
      </c>
      <c r="P2650" s="3" t="s">
        <v>2047</v>
      </c>
      <c r="Q2650" s="3" t="s">
        <v>701</v>
      </c>
      <c r="R2650" s="3" t="s">
        <v>296</v>
      </c>
      <c r="S2650" s="3" t="s">
        <v>3600</v>
      </c>
      <c r="T2650" s="3" t="str">
        <f t="shared" si="196"/>
        <v>โนนสะอาดคอนสวรรค์ชัยภูมิ</v>
      </c>
      <c r="U2650" s="3" t="s">
        <v>2626</v>
      </c>
      <c r="V2650" s="3" t="str">
        <f t="shared" si="197"/>
        <v/>
      </c>
      <c r="W2650" s="3" t="e">
        <f t="shared" si="198"/>
        <v>#NUM!</v>
      </c>
      <c r="X2650" s="3" t="str">
        <f t="shared" si="199"/>
        <v/>
      </c>
    </row>
    <row r="2651" spans="14:24" ht="14.5" customHeight="1">
      <c r="N2651">
        <v>2648</v>
      </c>
      <c r="O2651" s="4">
        <v>36140</v>
      </c>
      <c r="P2651" s="3" t="s">
        <v>3603</v>
      </c>
      <c r="Q2651" s="3" t="s">
        <v>701</v>
      </c>
      <c r="R2651" s="3" t="s">
        <v>296</v>
      </c>
      <c r="S2651" s="3" t="s">
        <v>3600</v>
      </c>
      <c r="T2651" s="3" t="str">
        <f t="shared" si="196"/>
        <v>ห้วยไร่คอนสวรรค์ชัยภูมิ</v>
      </c>
      <c r="U2651" s="3" t="s">
        <v>2626</v>
      </c>
      <c r="V2651" s="3" t="str">
        <f t="shared" si="197"/>
        <v/>
      </c>
      <c r="W2651" s="3" t="e">
        <f t="shared" si="198"/>
        <v>#NUM!</v>
      </c>
      <c r="X2651" s="3" t="str">
        <f t="shared" si="199"/>
        <v/>
      </c>
    </row>
    <row r="2652" spans="14:24" ht="14.5" customHeight="1">
      <c r="N2652">
        <v>2649</v>
      </c>
      <c r="O2652" s="4">
        <v>36140</v>
      </c>
      <c r="P2652" s="3" t="s">
        <v>3604</v>
      </c>
      <c r="Q2652" s="3" t="s">
        <v>701</v>
      </c>
      <c r="R2652" s="3" t="s">
        <v>296</v>
      </c>
      <c r="S2652" s="3" t="s">
        <v>3600</v>
      </c>
      <c r="T2652" s="3" t="str">
        <f t="shared" si="196"/>
        <v>บ้านโสกคอนสวรรค์ชัยภูมิ</v>
      </c>
      <c r="U2652" s="3" t="s">
        <v>2626</v>
      </c>
      <c r="V2652" s="3" t="str">
        <f t="shared" si="197"/>
        <v/>
      </c>
      <c r="W2652" s="3" t="e">
        <f t="shared" si="198"/>
        <v>#NUM!</v>
      </c>
      <c r="X2652" s="3" t="str">
        <f t="shared" si="199"/>
        <v/>
      </c>
    </row>
    <row r="2653" spans="14:24" ht="14.5" customHeight="1">
      <c r="N2653">
        <v>2650</v>
      </c>
      <c r="O2653" s="4">
        <v>36140</v>
      </c>
      <c r="P2653" s="3" t="s">
        <v>3605</v>
      </c>
      <c r="Q2653" s="3" t="s">
        <v>701</v>
      </c>
      <c r="R2653" s="3" t="s">
        <v>296</v>
      </c>
      <c r="S2653" s="3" t="s">
        <v>3600</v>
      </c>
      <c r="T2653" s="3" t="str">
        <f t="shared" si="196"/>
        <v>โคกมั่งงอยคอนสวรรค์ชัยภูมิ</v>
      </c>
      <c r="U2653" s="3" t="s">
        <v>2626</v>
      </c>
      <c r="V2653" s="3" t="str">
        <f t="shared" si="197"/>
        <v/>
      </c>
      <c r="W2653" s="3" t="e">
        <f t="shared" si="198"/>
        <v>#NUM!</v>
      </c>
      <c r="X2653" s="3" t="str">
        <f t="shared" si="199"/>
        <v/>
      </c>
    </row>
    <row r="2654" spans="14:24" ht="14.5" customHeight="1">
      <c r="N2654">
        <v>2651</v>
      </c>
      <c r="O2654" s="4">
        <v>36140</v>
      </c>
      <c r="P2654" s="3" t="s">
        <v>2239</v>
      </c>
      <c r="Q2654" s="3" t="s">
        <v>701</v>
      </c>
      <c r="R2654" s="3" t="s">
        <v>296</v>
      </c>
      <c r="S2654" s="3" t="s">
        <v>3600</v>
      </c>
      <c r="T2654" s="3" t="str">
        <f t="shared" si="196"/>
        <v>หนองขามคอนสวรรค์ชัยภูมิ</v>
      </c>
      <c r="U2654" s="3" t="s">
        <v>2626</v>
      </c>
      <c r="V2654" s="3" t="str">
        <f t="shared" si="197"/>
        <v/>
      </c>
      <c r="W2654" s="3" t="e">
        <f t="shared" si="198"/>
        <v>#NUM!</v>
      </c>
      <c r="X2654" s="3" t="str">
        <f t="shared" si="199"/>
        <v/>
      </c>
    </row>
    <row r="2655" spans="14:24" ht="14.5" customHeight="1">
      <c r="N2655">
        <v>2652</v>
      </c>
      <c r="O2655" s="4">
        <v>36140</v>
      </c>
      <c r="P2655" s="3" t="s">
        <v>3303</v>
      </c>
      <c r="Q2655" s="3" t="s">
        <v>701</v>
      </c>
      <c r="R2655" s="3" t="s">
        <v>296</v>
      </c>
      <c r="S2655" s="3" t="s">
        <v>3600</v>
      </c>
      <c r="T2655" s="3" t="str">
        <f t="shared" si="196"/>
        <v>ศรีสำราญคอนสวรรค์ชัยภูมิ</v>
      </c>
      <c r="U2655" s="3" t="s">
        <v>2626</v>
      </c>
      <c r="V2655" s="3" t="str">
        <f t="shared" si="197"/>
        <v/>
      </c>
      <c r="W2655" s="3" t="e">
        <f t="shared" si="198"/>
        <v>#NUM!</v>
      </c>
      <c r="X2655" s="3" t="str">
        <f t="shared" si="199"/>
        <v/>
      </c>
    </row>
    <row r="2656" spans="14:24" ht="14.5" customHeight="1">
      <c r="N2656">
        <v>2653</v>
      </c>
      <c r="O2656" s="4">
        <v>36120</v>
      </c>
      <c r="P2656" s="3" t="s">
        <v>2147</v>
      </c>
      <c r="Q2656" s="3" t="s">
        <v>697</v>
      </c>
      <c r="R2656" s="3" t="s">
        <v>296</v>
      </c>
      <c r="S2656" s="3" t="s">
        <v>3606</v>
      </c>
      <c r="T2656" s="3" t="str">
        <f t="shared" si="196"/>
        <v>บ้านยางเกษตรสมบูรณ์ชัยภูมิ</v>
      </c>
      <c r="U2656" s="3" t="s">
        <v>2626</v>
      </c>
      <c r="V2656" s="3" t="str">
        <f t="shared" si="197"/>
        <v/>
      </c>
      <c r="W2656" s="3" t="e">
        <f t="shared" si="198"/>
        <v>#NUM!</v>
      </c>
      <c r="X2656" s="3" t="str">
        <f t="shared" si="199"/>
        <v/>
      </c>
    </row>
    <row r="2657" spans="14:24" ht="14.5" customHeight="1">
      <c r="N2657">
        <v>2654</v>
      </c>
      <c r="O2657" s="4">
        <v>36120</v>
      </c>
      <c r="P2657" s="3" t="s">
        <v>2805</v>
      </c>
      <c r="Q2657" s="3" t="s">
        <v>697</v>
      </c>
      <c r="R2657" s="3" t="s">
        <v>296</v>
      </c>
      <c r="S2657" s="3" t="s">
        <v>3606</v>
      </c>
      <c r="T2657" s="3" t="str">
        <f t="shared" si="196"/>
        <v>บ้านหันเกษตรสมบูรณ์ชัยภูมิ</v>
      </c>
      <c r="U2657" s="3" t="s">
        <v>2626</v>
      </c>
      <c r="V2657" s="3" t="str">
        <f t="shared" si="197"/>
        <v/>
      </c>
      <c r="W2657" s="3" t="e">
        <f t="shared" si="198"/>
        <v>#NUM!</v>
      </c>
      <c r="X2657" s="3" t="str">
        <f t="shared" si="199"/>
        <v/>
      </c>
    </row>
    <row r="2658" spans="14:24" ht="14.5" customHeight="1">
      <c r="N2658">
        <v>2655</v>
      </c>
      <c r="O2658" s="4">
        <v>36120</v>
      </c>
      <c r="P2658" s="3" t="s">
        <v>3607</v>
      </c>
      <c r="Q2658" s="3" t="s">
        <v>697</v>
      </c>
      <c r="R2658" s="3" t="s">
        <v>296</v>
      </c>
      <c r="S2658" s="3" t="s">
        <v>3606</v>
      </c>
      <c r="T2658" s="3" t="str">
        <f t="shared" si="196"/>
        <v>บ้านเดื่อเกษตรสมบูรณ์ชัยภูมิ</v>
      </c>
      <c r="U2658" s="3" t="s">
        <v>2626</v>
      </c>
      <c r="V2658" s="3" t="str">
        <f t="shared" si="197"/>
        <v/>
      </c>
      <c r="W2658" s="3" t="e">
        <f t="shared" si="198"/>
        <v>#NUM!</v>
      </c>
      <c r="X2658" s="3" t="str">
        <f t="shared" si="199"/>
        <v/>
      </c>
    </row>
    <row r="2659" spans="14:24" ht="14.5" customHeight="1">
      <c r="N2659">
        <v>2656</v>
      </c>
      <c r="O2659" s="4">
        <v>36120</v>
      </c>
      <c r="P2659" s="3" t="s">
        <v>2946</v>
      </c>
      <c r="Q2659" s="3" t="s">
        <v>697</v>
      </c>
      <c r="R2659" s="3" t="s">
        <v>296</v>
      </c>
      <c r="S2659" s="3" t="s">
        <v>3606</v>
      </c>
      <c r="T2659" s="3" t="str">
        <f t="shared" si="196"/>
        <v>บ้านเป้าเกษตรสมบูรณ์ชัยภูมิ</v>
      </c>
      <c r="U2659" s="3" t="s">
        <v>2626</v>
      </c>
      <c r="V2659" s="3" t="str">
        <f t="shared" si="197"/>
        <v/>
      </c>
      <c r="W2659" s="3" t="e">
        <f t="shared" si="198"/>
        <v>#NUM!</v>
      </c>
      <c r="X2659" s="3" t="str">
        <f t="shared" si="199"/>
        <v/>
      </c>
    </row>
    <row r="2660" spans="14:24" ht="14.5" customHeight="1">
      <c r="N2660">
        <v>2657</v>
      </c>
      <c r="O2660" s="4">
        <v>36120</v>
      </c>
      <c r="P2660" s="3" t="s">
        <v>3608</v>
      </c>
      <c r="Q2660" s="3" t="s">
        <v>697</v>
      </c>
      <c r="R2660" s="3" t="s">
        <v>296</v>
      </c>
      <c r="S2660" s="3" t="s">
        <v>3606</v>
      </c>
      <c r="T2660" s="3" t="str">
        <f t="shared" si="196"/>
        <v>กุดเลาะเกษตรสมบูรณ์ชัยภูมิ</v>
      </c>
      <c r="U2660" s="3" t="s">
        <v>2626</v>
      </c>
      <c r="V2660" s="3" t="str">
        <f t="shared" si="197"/>
        <v/>
      </c>
      <c r="W2660" s="3" t="e">
        <f t="shared" si="198"/>
        <v>#NUM!</v>
      </c>
      <c r="X2660" s="3" t="str">
        <f t="shared" si="199"/>
        <v/>
      </c>
    </row>
    <row r="2661" spans="14:24" ht="14.5" customHeight="1">
      <c r="N2661">
        <v>2658</v>
      </c>
      <c r="O2661" s="4">
        <v>36120</v>
      </c>
      <c r="P2661" s="3" t="s">
        <v>3609</v>
      </c>
      <c r="Q2661" s="3" t="s">
        <v>697</v>
      </c>
      <c r="R2661" s="3" t="s">
        <v>296</v>
      </c>
      <c r="S2661" s="3" t="s">
        <v>3606</v>
      </c>
      <c r="T2661" s="3" t="str">
        <f t="shared" si="196"/>
        <v>โนนกอกเกษตรสมบูรณ์ชัยภูมิ</v>
      </c>
      <c r="U2661" s="3" t="s">
        <v>2626</v>
      </c>
      <c r="V2661" s="3" t="str">
        <f t="shared" si="197"/>
        <v/>
      </c>
      <c r="W2661" s="3" t="e">
        <f t="shared" si="198"/>
        <v>#NUM!</v>
      </c>
      <c r="X2661" s="3" t="str">
        <f t="shared" si="199"/>
        <v/>
      </c>
    </row>
    <row r="2662" spans="14:24" ht="14.5" customHeight="1">
      <c r="N2662">
        <v>2659</v>
      </c>
      <c r="O2662" s="4">
        <v>36120</v>
      </c>
      <c r="P2662" s="3" t="s">
        <v>3610</v>
      </c>
      <c r="Q2662" s="3" t="s">
        <v>697</v>
      </c>
      <c r="R2662" s="3" t="s">
        <v>296</v>
      </c>
      <c r="S2662" s="3" t="s">
        <v>3606</v>
      </c>
      <c r="T2662" s="3" t="str">
        <f t="shared" si="196"/>
        <v>สระโพนทองเกษตรสมบูรณ์ชัยภูมิ</v>
      </c>
      <c r="U2662" s="3" t="s">
        <v>2626</v>
      </c>
      <c r="V2662" s="3" t="str">
        <f t="shared" si="197"/>
        <v/>
      </c>
      <c r="W2662" s="3" t="e">
        <f t="shared" si="198"/>
        <v>#NUM!</v>
      </c>
      <c r="X2662" s="3" t="str">
        <f t="shared" si="199"/>
        <v/>
      </c>
    </row>
    <row r="2663" spans="14:24" ht="14.5" customHeight="1">
      <c r="N2663">
        <v>2660</v>
      </c>
      <c r="O2663" s="4">
        <v>36120</v>
      </c>
      <c r="P2663" s="3" t="s">
        <v>3611</v>
      </c>
      <c r="Q2663" s="3" t="s">
        <v>697</v>
      </c>
      <c r="R2663" s="3" t="s">
        <v>296</v>
      </c>
      <c r="S2663" s="3" t="s">
        <v>3606</v>
      </c>
      <c r="T2663" s="3" t="str">
        <f t="shared" si="196"/>
        <v>หนองข่าเกษตรสมบูรณ์ชัยภูมิ</v>
      </c>
      <c r="U2663" s="3" t="s">
        <v>2626</v>
      </c>
      <c r="V2663" s="3" t="str">
        <f t="shared" si="197"/>
        <v/>
      </c>
      <c r="W2663" s="3" t="e">
        <f t="shared" si="198"/>
        <v>#NUM!</v>
      </c>
      <c r="X2663" s="3" t="str">
        <f t="shared" si="199"/>
        <v/>
      </c>
    </row>
    <row r="2664" spans="14:24" ht="14.5" customHeight="1">
      <c r="N2664">
        <v>2661</v>
      </c>
      <c r="O2664" s="4">
        <v>36120</v>
      </c>
      <c r="P2664" s="3" t="s">
        <v>3612</v>
      </c>
      <c r="Q2664" s="3" t="s">
        <v>697</v>
      </c>
      <c r="R2664" s="3" t="s">
        <v>296</v>
      </c>
      <c r="S2664" s="3" t="s">
        <v>3606</v>
      </c>
      <c r="T2664" s="3" t="str">
        <f t="shared" si="196"/>
        <v>หนองโพนงามเกษตรสมบูรณ์ชัยภูมิ</v>
      </c>
      <c r="U2664" s="3" t="s">
        <v>2626</v>
      </c>
      <c r="V2664" s="3" t="str">
        <f t="shared" si="197"/>
        <v/>
      </c>
      <c r="W2664" s="3" t="e">
        <f t="shared" si="198"/>
        <v>#NUM!</v>
      </c>
      <c r="X2664" s="3" t="str">
        <f t="shared" si="199"/>
        <v/>
      </c>
    </row>
    <row r="2665" spans="14:24" ht="14.5" customHeight="1">
      <c r="N2665">
        <v>2662</v>
      </c>
      <c r="O2665" s="4">
        <v>36120</v>
      </c>
      <c r="P2665" s="3" t="s">
        <v>2874</v>
      </c>
      <c r="Q2665" s="3" t="s">
        <v>697</v>
      </c>
      <c r="R2665" s="3" t="s">
        <v>296</v>
      </c>
      <c r="S2665" s="3" t="s">
        <v>3606</v>
      </c>
      <c r="T2665" s="3" t="str">
        <f t="shared" si="196"/>
        <v>บ้านบัวเกษตรสมบูรณ์ชัยภูมิ</v>
      </c>
      <c r="U2665" s="3" t="s">
        <v>2626</v>
      </c>
      <c r="V2665" s="3" t="str">
        <f t="shared" si="197"/>
        <v/>
      </c>
      <c r="W2665" s="3" t="e">
        <f t="shared" si="198"/>
        <v>#NUM!</v>
      </c>
      <c r="X2665" s="3" t="str">
        <f t="shared" si="199"/>
        <v/>
      </c>
    </row>
    <row r="2666" spans="14:24" ht="14.5" customHeight="1">
      <c r="N2666">
        <v>2663</v>
      </c>
      <c r="O2666" s="4">
        <v>36120</v>
      </c>
      <c r="P2666" s="3" t="s">
        <v>3613</v>
      </c>
      <c r="Q2666" s="3" t="s">
        <v>697</v>
      </c>
      <c r="R2666" s="3" t="s">
        <v>296</v>
      </c>
      <c r="S2666" s="3" t="s">
        <v>3606</v>
      </c>
      <c r="T2666" s="3" t="str">
        <f t="shared" si="196"/>
        <v>โนนทองเกษตรสมบูรณ์ชัยภูมิ</v>
      </c>
      <c r="U2666" s="3" t="s">
        <v>2626</v>
      </c>
      <c r="V2666" s="3" t="str">
        <f t="shared" si="197"/>
        <v/>
      </c>
      <c r="W2666" s="3" t="e">
        <f t="shared" si="198"/>
        <v>#NUM!</v>
      </c>
      <c r="X2666" s="3" t="str">
        <f t="shared" si="199"/>
        <v/>
      </c>
    </row>
    <row r="2667" spans="14:24" ht="14.5" customHeight="1">
      <c r="N2667">
        <v>2664</v>
      </c>
      <c r="O2667" s="4">
        <v>36210</v>
      </c>
      <c r="P2667" s="3" t="s">
        <v>728</v>
      </c>
      <c r="Q2667" s="3" t="s">
        <v>728</v>
      </c>
      <c r="R2667" s="3" t="s">
        <v>296</v>
      </c>
      <c r="S2667" s="3" t="s">
        <v>3614</v>
      </c>
      <c r="T2667" s="3" t="str">
        <f t="shared" si="196"/>
        <v>หนองบัวแดงหนองบัวแดงชัยภูมิ</v>
      </c>
      <c r="U2667" s="3" t="s">
        <v>2626</v>
      </c>
      <c r="V2667" s="3" t="str">
        <f t="shared" si="197"/>
        <v/>
      </c>
      <c r="W2667" s="3" t="e">
        <f t="shared" si="198"/>
        <v>#NUM!</v>
      </c>
      <c r="X2667" s="3" t="str">
        <f t="shared" si="199"/>
        <v/>
      </c>
    </row>
    <row r="2668" spans="14:24" ht="14.5" customHeight="1">
      <c r="N2668">
        <v>2665</v>
      </c>
      <c r="O2668" s="4">
        <v>36210</v>
      </c>
      <c r="P2668" s="3" t="s">
        <v>3615</v>
      </c>
      <c r="Q2668" s="3" t="s">
        <v>728</v>
      </c>
      <c r="R2668" s="3" t="s">
        <v>296</v>
      </c>
      <c r="S2668" s="3" t="s">
        <v>3614</v>
      </c>
      <c r="T2668" s="3" t="str">
        <f t="shared" si="196"/>
        <v>กุดชุมแสงหนองบัวแดงชัยภูมิ</v>
      </c>
      <c r="U2668" s="3" t="s">
        <v>2626</v>
      </c>
      <c r="V2668" s="3" t="str">
        <f t="shared" si="197"/>
        <v/>
      </c>
      <c r="W2668" s="3" t="e">
        <f t="shared" si="198"/>
        <v>#NUM!</v>
      </c>
      <c r="X2668" s="3" t="str">
        <f t="shared" si="199"/>
        <v/>
      </c>
    </row>
    <row r="2669" spans="14:24" ht="14.5" customHeight="1">
      <c r="N2669">
        <v>2666</v>
      </c>
      <c r="O2669" s="4">
        <v>36210</v>
      </c>
      <c r="P2669" s="3" t="s">
        <v>3616</v>
      </c>
      <c r="Q2669" s="3" t="s">
        <v>728</v>
      </c>
      <c r="R2669" s="3" t="s">
        <v>296</v>
      </c>
      <c r="S2669" s="3" t="s">
        <v>3614</v>
      </c>
      <c r="T2669" s="3" t="str">
        <f t="shared" si="196"/>
        <v>ถ้ำวัวแดงหนองบัวแดงชัยภูมิ</v>
      </c>
      <c r="U2669" s="3" t="s">
        <v>2626</v>
      </c>
      <c r="V2669" s="3" t="str">
        <f t="shared" si="197"/>
        <v/>
      </c>
      <c r="W2669" s="3" t="e">
        <f t="shared" si="198"/>
        <v>#NUM!</v>
      </c>
      <c r="X2669" s="3" t="str">
        <f t="shared" si="199"/>
        <v/>
      </c>
    </row>
    <row r="2670" spans="14:24" ht="14.5" customHeight="1">
      <c r="N2670">
        <v>2667</v>
      </c>
      <c r="O2670" s="4">
        <v>36210</v>
      </c>
      <c r="P2670" s="3" t="s">
        <v>3617</v>
      </c>
      <c r="Q2670" s="3" t="s">
        <v>728</v>
      </c>
      <c r="R2670" s="3" t="s">
        <v>296</v>
      </c>
      <c r="S2670" s="3" t="s">
        <v>3614</v>
      </c>
      <c r="T2670" s="3" t="str">
        <f t="shared" si="196"/>
        <v>นางแดดหนองบัวแดงชัยภูมิ</v>
      </c>
      <c r="U2670" s="3" t="s">
        <v>2626</v>
      </c>
      <c r="V2670" s="3" t="str">
        <f t="shared" si="197"/>
        <v/>
      </c>
      <c r="W2670" s="3" t="e">
        <f t="shared" si="198"/>
        <v>#NUM!</v>
      </c>
      <c r="X2670" s="3" t="str">
        <f t="shared" si="199"/>
        <v/>
      </c>
    </row>
    <row r="2671" spans="14:24" ht="14.5" customHeight="1">
      <c r="N2671">
        <v>2668</v>
      </c>
      <c r="O2671" s="4">
        <v>36210</v>
      </c>
      <c r="P2671" s="3" t="s">
        <v>2602</v>
      </c>
      <c r="Q2671" s="3" t="s">
        <v>728</v>
      </c>
      <c r="R2671" s="3" t="s">
        <v>296</v>
      </c>
      <c r="S2671" s="3" t="s">
        <v>3614</v>
      </c>
      <c r="T2671" s="3" t="str">
        <f t="shared" si="196"/>
        <v>หนองแวงหนองบัวแดงชัยภูมิ</v>
      </c>
      <c r="U2671" s="3" t="s">
        <v>2626</v>
      </c>
      <c r="V2671" s="3" t="str">
        <f t="shared" si="197"/>
        <v/>
      </c>
      <c r="W2671" s="3" t="e">
        <f t="shared" si="198"/>
        <v>#NUM!</v>
      </c>
      <c r="X2671" s="3" t="str">
        <f t="shared" si="199"/>
        <v/>
      </c>
    </row>
    <row r="2672" spans="14:24" ht="14.5" customHeight="1">
      <c r="N2672">
        <v>2669</v>
      </c>
      <c r="O2672" s="4">
        <v>36210</v>
      </c>
      <c r="P2672" s="3" t="s">
        <v>1161</v>
      </c>
      <c r="Q2672" s="3" t="s">
        <v>728</v>
      </c>
      <c r="R2672" s="3" t="s">
        <v>296</v>
      </c>
      <c r="S2672" s="3" t="s">
        <v>3614</v>
      </c>
      <c r="T2672" s="3" t="str">
        <f t="shared" si="196"/>
        <v>คูเมืองหนองบัวแดงชัยภูมิ</v>
      </c>
      <c r="U2672" s="3" t="s">
        <v>2626</v>
      </c>
      <c r="V2672" s="3" t="str">
        <f t="shared" si="197"/>
        <v/>
      </c>
      <c r="W2672" s="3" t="e">
        <f t="shared" si="198"/>
        <v>#NUM!</v>
      </c>
      <c r="X2672" s="3" t="str">
        <f t="shared" si="199"/>
        <v/>
      </c>
    </row>
    <row r="2673" spans="14:24" ht="14.5" customHeight="1">
      <c r="N2673">
        <v>2670</v>
      </c>
      <c r="O2673" s="4">
        <v>36210</v>
      </c>
      <c r="P2673" s="3" t="s">
        <v>3618</v>
      </c>
      <c r="Q2673" s="3" t="s">
        <v>728</v>
      </c>
      <c r="R2673" s="3" t="s">
        <v>296</v>
      </c>
      <c r="S2673" s="3" t="s">
        <v>3614</v>
      </c>
      <c r="T2673" s="3" t="str">
        <f t="shared" si="196"/>
        <v>ท่าใหญ่หนองบัวแดงชัยภูมิ</v>
      </c>
      <c r="U2673" s="3" t="s">
        <v>2626</v>
      </c>
      <c r="V2673" s="3" t="str">
        <f t="shared" si="197"/>
        <v/>
      </c>
      <c r="W2673" s="3" t="e">
        <f t="shared" si="198"/>
        <v>#NUM!</v>
      </c>
      <c r="X2673" s="3" t="str">
        <f t="shared" si="199"/>
        <v/>
      </c>
    </row>
    <row r="2674" spans="14:24" ht="14.5" customHeight="1">
      <c r="N2674">
        <v>2671</v>
      </c>
      <c r="O2674" s="4">
        <v>36210</v>
      </c>
      <c r="P2674" s="3" t="s">
        <v>3619</v>
      </c>
      <c r="Q2674" s="3" t="s">
        <v>728</v>
      </c>
      <c r="R2674" s="3" t="s">
        <v>296</v>
      </c>
      <c r="S2674" s="3" t="s">
        <v>3614</v>
      </c>
      <c r="T2674" s="3" t="str">
        <f t="shared" si="196"/>
        <v>วังชมภูหนองบัวแดงชัยภูมิ</v>
      </c>
      <c r="U2674" s="3" t="s">
        <v>2626</v>
      </c>
      <c r="V2674" s="3" t="str">
        <f t="shared" si="197"/>
        <v/>
      </c>
      <c r="W2674" s="3" t="e">
        <f t="shared" si="198"/>
        <v>#NUM!</v>
      </c>
      <c r="X2674" s="3" t="str">
        <f t="shared" si="199"/>
        <v/>
      </c>
    </row>
    <row r="2675" spans="14:24" ht="14.5" customHeight="1">
      <c r="N2675">
        <v>2672</v>
      </c>
      <c r="O2675" s="4">
        <v>36130</v>
      </c>
      <c r="P2675" s="3" t="s">
        <v>3369</v>
      </c>
      <c r="Q2675" s="3" t="s">
        <v>706</v>
      </c>
      <c r="R2675" s="3" t="s">
        <v>296</v>
      </c>
      <c r="S2675" s="3" t="s">
        <v>3620</v>
      </c>
      <c r="T2675" s="3" t="str">
        <f t="shared" si="196"/>
        <v>บ้านกอกจัตุรัสชัยภูมิ</v>
      </c>
      <c r="U2675" s="3" t="s">
        <v>2626</v>
      </c>
      <c r="V2675" s="3" t="str">
        <f t="shared" si="197"/>
        <v/>
      </c>
      <c r="W2675" s="3" t="e">
        <f t="shared" si="198"/>
        <v>#NUM!</v>
      </c>
      <c r="X2675" s="3" t="str">
        <f t="shared" si="199"/>
        <v/>
      </c>
    </row>
    <row r="2676" spans="14:24" ht="14.5" customHeight="1">
      <c r="N2676">
        <v>2673</v>
      </c>
      <c r="O2676" s="4">
        <v>36130</v>
      </c>
      <c r="P2676" s="3" t="s">
        <v>3084</v>
      </c>
      <c r="Q2676" s="3" t="s">
        <v>706</v>
      </c>
      <c r="R2676" s="3" t="s">
        <v>296</v>
      </c>
      <c r="S2676" s="3" t="s">
        <v>3620</v>
      </c>
      <c r="T2676" s="3" t="str">
        <f t="shared" si="196"/>
        <v>หนองบัวบานจัตุรัสชัยภูมิ</v>
      </c>
      <c r="U2676" s="3" t="s">
        <v>2626</v>
      </c>
      <c r="V2676" s="3" t="str">
        <f t="shared" si="197"/>
        <v/>
      </c>
      <c r="W2676" s="3" t="e">
        <f t="shared" si="198"/>
        <v>#NUM!</v>
      </c>
      <c r="X2676" s="3" t="str">
        <f t="shared" si="199"/>
        <v/>
      </c>
    </row>
    <row r="2677" spans="14:24" ht="14.5" customHeight="1">
      <c r="N2677">
        <v>2674</v>
      </c>
      <c r="O2677" s="4">
        <v>36130</v>
      </c>
      <c r="P2677" s="3" t="s">
        <v>3621</v>
      </c>
      <c r="Q2677" s="3" t="s">
        <v>706</v>
      </c>
      <c r="R2677" s="3" t="s">
        <v>296</v>
      </c>
      <c r="S2677" s="3" t="s">
        <v>3620</v>
      </c>
      <c r="T2677" s="3" t="str">
        <f t="shared" si="196"/>
        <v>บ้านขามจัตุรัสชัยภูมิ</v>
      </c>
      <c r="U2677" s="3" t="s">
        <v>2626</v>
      </c>
      <c r="V2677" s="3" t="str">
        <f t="shared" si="197"/>
        <v/>
      </c>
      <c r="W2677" s="3" t="e">
        <f t="shared" si="198"/>
        <v>#NUM!</v>
      </c>
      <c r="X2677" s="3" t="str">
        <f t="shared" si="199"/>
        <v/>
      </c>
    </row>
    <row r="2678" spans="14:24" ht="14.5" customHeight="1">
      <c r="N2678">
        <v>2675</v>
      </c>
      <c r="O2678" s="4">
        <v>36130</v>
      </c>
      <c r="P2678" s="3" t="s">
        <v>3569</v>
      </c>
      <c r="Q2678" s="3" t="s">
        <v>706</v>
      </c>
      <c r="R2678" s="3" t="s">
        <v>296</v>
      </c>
      <c r="S2678" s="3" t="s">
        <v>3620</v>
      </c>
      <c r="T2678" s="3" t="str">
        <f t="shared" si="196"/>
        <v>กุดน้ำใสจัตุรัสชัยภูมิ</v>
      </c>
      <c r="U2678" s="3" t="s">
        <v>2626</v>
      </c>
      <c r="V2678" s="3" t="str">
        <f t="shared" si="197"/>
        <v/>
      </c>
      <c r="W2678" s="3" t="e">
        <f t="shared" si="198"/>
        <v>#NUM!</v>
      </c>
      <c r="X2678" s="3" t="str">
        <f t="shared" si="199"/>
        <v/>
      </c>
    </row>
    <row r="2679" spans="14:24" ht="14.5" customHeight="1">
      <c r="N2679">
        <v>2676</v>
      </c>
      <c r="O2679" s="4">
        <v>36130</v>
      </c>
      <c r="P2679" s="3" t="s">
        <v>1871</v>
      </c>
      <c r="Q2679" s="3" t="s">
        <v>706</v>
      </c>
      <c r="R2679" s="3" t="s">
        <v>296</v>
      </c>
      <c r="S2679" s="3" t="s">
        <v>3620</v>
      </c>
      <c r="T2679" s="3" t="str">
        <f t="shared" si="196"/>
        <v>หนองโดนจัตุรัสชัยภูมิ</v>
      </c>
      <c r="U2679" s="3" t="s">
        <v>2626</v>
      </c>
      <c r="V2679" s="3" t="str">
        <f t="shared" si="197"/>
        <v/>
      </c>
      <c r="W2679" s="3" t="e">
        <f t="shared" si="198"/>
        <v>#NUM!</v>
      </c>
      <c r="X2679" s="3" t="str">
        <f t="shared" si="199"/>
        <v/>
      </c>
    </row>
    <row r="2680" spans="14:24" ht="14.5" customHeight="1">
      <c r="N2680">
        <v>2677</v>
      </c>
      <c r="O2680" s="4">
        <v>36130</v>
      </c>
      <c r="P2680" s="3" t="s">
        <v>3622</v>
      </c>
      <c r="Q2680" s="3" t="s">
        <v>706</v>
      </c>
      <c r="R2680" s="3" t="s">
        <v>296</v>
      </c>
      <c r="S2680" s="3" t="s">
        <v>3620</v>
      </c>
      <c r="T2680" s="3" t="str">
        <f t="shared" si="196"/>
        <v>ละหานจัตุรัสชัยภูมิ</v>
      </c>
      <c r="U2680" s="3" t="s">
        <v>2626</v>
      </c>
      <c r="V2680" s="3" t="str">
        <f t="shared" si="197"/>
        <v/>
      </c>
      <c r="W2680" s="3" t="e">
        <f t="shared" si="198"/>
        <v>#NUM!</v>
      </c>
      <c r="X2680" s="3" t="str">
        <f t="shared" si="199"/>
        <v/>
      </c>
    </row>
    <row r="2681" spans="14:24" ht="14.5" customHeight="1">
      <c r="N2681">
        <v>2678</v>
      </c>
      <c r="O2681" s="4">
        <v>36130</v>
      </c>
      <c r="P2681" s="3" t="s">
        <v>3623</v>
      </c>
      <c r="Q2681" s="3" t="s">
        <v>706</v>
      </c>
      <c r="R2681" s="3" t="s">
        <v>296</v>
      </c>
      <c r="S2681" s="3" t="s">
        <v>3620</v>
      </c>
      <c r="T2681" s="3" t="str">
        <f t="shared" si="196"/>
        <v>หนองบัวใหญ่จัตุรัสชัยภูมิ</v>
      </c>
      <c r="U2681" s="3" t="s">
        <v>2626</v>
      </c>
      <c r="V2681" s="3" t="str">
        <f t="shared" si="197"/>
        <v/>
      </c>
      <c r="W2681" s="3" t="e">
        <f t="shared" si="198"/>
        <v>#NUM!</v>
      </c>
      <c r="X2681" s="3" t="str">
        <f t="shared" si="199"/>
        <v/>
      </c>
    </row>
    <row r="2682" spans="14:24" ht="14.5" customHeight="1">
      <c r="N2682">
        <v>2679</v>
      </c>
      <c r="O2682" s="4">
        <v>36220</v>
      </c>
      <c r="P2682" s="3" t="s">
        <v>2957</v>
      </c>
      <c r="Q2682" s="3" t="s">
        <v>706</v>
      </c>
      <c r="R2682" s="3" t="s">
        <v>296</v>
      </c>
      <c r="S2682" s="3" t="s">
        <v>3620</v>
      </c>
      <c r="T2682" s="3" t="str">
        <f t="shared" si="196"/>
        <v>หนองบัวโคกจัตุรัสชัยภูมิ</v>
      </c>
      <c r="U2682" s="3" t="s">
        <v>2626</v>
      </c>
      <c r="V2682" s="3" t="str">
        <f t="shared" si="197"/>
        <v/>
      </c>
      <c r="W2682" s="3" t="e">
        <f t="shared" si="198"/>
        <v>#NUM!</v>
      </c>
      <c r="X2682" s="3" t="str">
        <f t="shared" si="199"/>
        <v/>
      </c>
    </row>
    <row r="2683" spans="14:24" ht="14.5" customHeight="1">
      <c r="N2683">
        <v>2680</v>
      </c>
      <c r="O2683" s="4">
        <v>36130</v>
      </c>
      <c r="P2683" s="3" t="s">
        <v>3005</v>
      </c>
      <c r="Q2683" s="3" t="s">
        <v>706</v>
      </c>
      <c r="R2683" s="3" t="s">
        <v>296</v>
      </c>
      <c r="S2683" s="3" t="s">
        <v>3620</v>
      </c>
      <c r="T2683" s="3" t="str">
        <f t="shared" si="196"/>
        <v>ส้มป่อยจัตุรัสชัยภูมิ</v>
      </c>
      <c r="U2683" s="3" t="s">
        <v>2626</v>
      </c>
      <c r="V2683" s="3" t="str">
        <f t="shared" si="197"/>
        <v/>
      </c>
      <c r="W2683" s="3" t="e">
        <f t="shared" si="198"/>
        <v>#NUM!</v>
      </c>
      <c r="X2683" s="3" t="str">
        <f t="shared" si="199"/>
        <v/>
      </c>
    </row>
    <row r="2684" spans="14:24" ht="14.5" customHeight="1">
      <c r="N2684">
        <v>2681</v>
      </c>
      <c r="O2684" s="4">
        <v>36160</v>
      </c>
      <c r="P2684" s="3" t="s">
        <v>3624</v>
      </c>
      <c r="Q2684" s="3" t="s">
        <v>718</v>
      </c>
      <c r="R2684" s="3" t="s">
        <v>296</v>
      </c>
      <c r="S2684" s="3" t="s">
        <v>3625</v>
      </c>
      <c r="T2684" s="3" t="str">
        <f t="shared" si="196"/>
        <v>บ้านชวนบำเหน็จณรงค์ชัยภูมิ</v>
      </c>
      <c r="U2684" s="3" t="s">
        <v>2626</v>
      </c>
      <c r="V2684" s="3" t="str">
        <f t="shared" si="197"/>
        <v/>
      </c>
      <c r="W2684" s="3" t="e">
        <f t="shared" si="198"/>
        <v>#NUM!</v>
      </c>
      <c r="X2684" s="3" t="str">
        <f t="shared" si="199"/>
        <v/>
      </c>
    </row>
    <row r="2685" spans="14:24" ht="14.5" customHeight="1">
      <c r="N2685">
        <v>2682</v>
      </c>
      <c r="O2685" s="4">
        <v>36160</v>
      </c>
      <c r="P2685" s="3" t="s">
        <v>3626</v>
      </c>
      <c r="Q2685" s="3" t="s">
        <v>718</v>
      </c>
      <c r="R2685" s="3" t="s">
        <v>296</v>
      </c>
      <c r="S2685" s="3" t="s">
        <v>3625</v>
      </c>
      <c r="T2685" s="3" t="str">
        <f t="shared" si="196"/>
        <v>บ้านเพชรบำเหน็จณรงค์ชัยภูมิ</v>
      </c>
      <c r="U2685" s="3" t="s">
        <v>2626</v>
      </c>
      <c r="V2685" s="3" t="str">
        <f t="shared" si="197"/>
        <v/>
      </c>
      <c r="W2685" s="3" t="e">
        <f t="shared" si="198"/>
        <v>#NUM!</v>
      </c>
      <c r="X2685" s="3" t="str">
        <f t="shared" si="199"/>
        <v/>
      </c>
    </row>
    <row r="2686" spans="14:24" ht="14.5" customHeight="1">
      <c r="N2686">
        <v>2683</v>
      </c>
      <c r="O2686" s="4">
        <v>36220</v>
      </c>
      <c r="P2686" s="3" t="s">
        <v>3627</v>
      </c>
      <c r="Q2686" s="3" t="s">
        <v>718</v>
      </c>
      <c r="R2686" s="3" t="s">
        <v>296</v>
      </c>
      <c r="S2686" s="3" t="s">
        <v>3625</v>
      </c>
      <c r="T2686" s="3" t="str">
        <f t="shared" si="196"/>
        <v>บ้านตาลบำเหน็จณรงค์ชัยภูมิ</v>
      </c>
      <c r="U2686" s="3" t="s">
        <v>2626</v>
      </c>
      <c r="V2686" s="3" t="str">
        <f t="shared" si="197"/>
        <v/>
      </c>
      <c r="W2686" s="3" t="e">
        <f t="shared" si="198"/>
        <v>#NUM!</v>
      </c>
      <c r="X2686" s="3" t="str">
        <f t="shared" si="199"/>
        <v/>
      </c>
    </row>
    <row r="2687" spans="14:24" ht="14.5" customHeight="1">
      <c r="N2687">
        <v>2684</v>
      </c>
      <c r="O2687" s="4">
        <v>36220</v>
      </c>
      <c r="P2687" s="3" t="s">
        <v>2635</v>
      </c>
      <c r="Q2687" s="3" t="s">
        <v>718</v>
      </c>
      <c r="R2687" s="3" t="s">
        <v>296</v>
      </c>
      <c r="S2687" s="3" t="s">
        <v>3625</v>
      </c>
      <c r="T2687" s="3" t="str">
        <f t="shared" si="196"/>
        <v>หัวทะเลบำเหน็จณรงค์ชัยภูมิ</v>
      </c>
      <c r="U2687" s="3" t="s">
        <v>2626</v>
      </c>
      <c r="V2687" s="3" t="str">
        <f t="shared" si="197"/>
        <v/>
      </c>
      <c r="W2687" s="3" t="e">
        <f t="shared" si="198"/>
        <v>#NUM!</v>
      </c>
      <c r="X2687" s="3" t="str">
        <f t="shared" si="199"/>
        <v/>
      </c>
    </row>
    <row r="2688" spans="14:24" ht="14.5" customHeight="1">
      <c r="N2688">
        <v>2685</v>
      </c>
      <c r="O2688" s="4">
        <v>36160</v>
      </c>
      <c r="P2688" s="3" t="s">
        <v>3628</v>
      </c>
      <c r="Q2688" s="3" t="s">
        <v>718</v>
      </c>
      <c r="R2688" s="3" t="s">
        <v>296</v>
      </c>
      <c r="S2688" s="3" t="s">
        <v>3625</v>
      </c>
      <c r="T2688" s="3" t="str">
        <f t="shared" si="196"/>
        <v>โคกเริงรมย์บำเหน็จณรงค์ชัยภูมิ</v>
      </c>
      <c r="U2688" s="3" t="s">
        <v>2626</v>
      </c>
      <c r="V2688" s="3" t="str">
        <f t="shared" si="197"/>
        <v/>
      </c>
      <c r="W2688" s="3" t="e">
        <f t="shared" si="198"/>
        <v>#NUM!</v>
      </c>
      <c r="X2688" s="3" t="str">
        <f t="shared" si="199"/>
        <v/>
      </c>
    </row>
    <row r="2689" spans="14:24" ht="14.5" customHeight="1">
      <c r="N2689">
        <v>2686</v>
      </c>
      <c r="O2689" s="4">
        <v>36160</v>
      </c>
      <c r="P2689" s="3" t="s">
        <v>3629</v>
      </c>
      <c r="Q2689" s="3" t="s">
        <v>718</v>
      </c>
      <c r="R2689" s="3" t="s">
        <v>296</v>
      </c>
      <c r="S2689" s="3" t="s">
        <v>3625</v>
      </c>
      <c r="T2689" s="3" t="str">
        <f t="shared" si="196"/>
        <v>เกาะมะนาวบำเหน็จณรงค์ชัยภูมิ</v>
      </c>
      <c r="U2689" s="3" t="s">
        <v>2626</v>
      </c>
      <c r="V2689" s="3" t="str">
        <f t="shared" si="197"/>
        <v/>
      </c>
      <c r="W2689" s="3" t="e">
        <f t="shared" si="198"/>
        <v>#NUM!</v>
      </c>
      <c r="X2689" s="3" t="str">
        <f t="shared" si="199"/>
        <v/>
      </c>
    </row>
    <row r="2690" spans="14:24" ht="14.5" customHeight="1">
      <c r="N2690">
        <v>2687</v>
      </c>
      <c r="O2690" s="4">
        <v>36160</v>
      </c>
      <c r="P2690" s="3" t="s">
        <v>3630</v>
      </c>
      <c r="Q2690" s="3" t="s">
        <v>718</v>
      </c>
      <c r="R2690" s="3" t="s">
        <v>296</v>
      </c>
      <c r="S2690" s="3" t="s">
        <v>3625</v>
      </c>
      <c r="T2690" s="3" t="str">
        <f t="shared" si="196"/>
        <v>โคกเพชรพัฒนาบำเหน็จณรงค์ชัยภูมิ</v>
      </c>
      <c r="U2690" s="3" t="s">
        <v>2626</v>
      </c>
      <c r="V2690" s="3" t="str">
        <f t="shared" si="197"/>
        <v/>
      </c>
      <c r="W2690" s="3" t="e">
        <f t="shared" si="198"/>
        <v>#NUM!</v>
      </c>
      <c r="X2690" s="3" t="str">
        <f t="shared" si="199"/>
        <v/>
      </c>
    </row>
    <row r="2691" spans="14:24" ht="14.5" customHeight="1">
      <c r="N2691">
        <v>2688</v>
      </c>
      <c r="O2691" s="4">
        <v>36250</v>
      </c>
      <c r="P2691" s="3" t="s">
        <v>730</v>
      </c>
      <c r="Q2691" s="3" t="s">
        <v>730</v>
      </c>
      <c r="R2691" s="3" t="s">
        <v>296</v>
      </c>
      <c r="S2691" s="3" t="s">
        <v>3631</v>
      </c>
      <c r="T2691" s="3" t="str">
        <f t="shared" si="196"/>
        <v>หนองบัวระเหวหนองบัวระเหวชัยภูมิ</v>
      </c>
      <c r="U2691" s="3" t="s">
        <v>2626</v>
      </c>
      <c r="V2691" s="3" t="str">
        <f t="shared" si="197"/>
        <v/>
      </c>
      <c r="W2691" s="3" t="e">
        <f t="shared" si="198"/>
        <v>#NUM!</v>
      </c>
      <c r="X2691" s="3" t="str">
        <f t="shared" si="199"/>
        <v/>
      </c>
    </row>
    <row r="2692" spans="14:24" ht="14.5" customHeight="1">
      <c r="N2692">
        <v>2689</v>
      </c>
      <c r="O2692" s="4">
        <v>36250</v>
      </c>
      <c r="P2692" s="3" t="s">
        <v>3632</v>
      </c>
      <c r="Q2692" s="3" t="s">
        <v>730</v>
      </c>
      <c r="R2692" s="3" t="s">
        <v>296</v>
      </c>
      <c r="S2692" s="3" t="s">
        <v>3631</v>
      </c>
      <c r="T2692" s="3" t="str">
        <f t="shared" si="196"/>
        <v>วังตะเฆ่หนองบัวระเหวชัยภูมิ</v>
      </c>
      <c r="U2692" s="3" t="s">
        <v>2626</v>
      </c>
      <c r="V2692" s="3" t="str">
        <f t="shared" si="197"/>
        <v/>
      </c>
      <c r="W2692" s="3" t="e">
        <f t="shared" si="198"/>
        <v>#NUM!</v>
      </c>
      <c r="X2692" s="3" t="str">
        <f t="shared" si="199"/>
        <v/>
      </c>
    </row>
    <row r="2693" spans="14:24" ht="14.5" customHeight="1">
      <c r="N2693">
        <v>2690</v>
      </c>
      <c r="O2693" s="4">
        <v>36250</v>
      </c>
      <c r="P2693" s="3" t="s">
        <v>3633</v>
      </c>
      <c r="Q2693" s="3" t="s">
        <v>730</v>
      </c>
      <c r="R2693" s="3" t="s">
        <v>296</v>
      </c>
      <c r="S2693" s="3" t="s">
        <v>3631</v>
      </c>
      <c r="T2693" s="3" t="str">
        <f t="shared" ref="T2693:T2756" si="200">P2693&amp;Q2693&amp;R2693</f>
        <v>ห้วยแย้หนองบัวระเหวชัยภูมิ</v>
      </c>
      <c r="U2693" s="3" t="s">
        <v>2626</v>
      </c>
      <c r="V2693" s="3" t="str">
        <f t="shared" ref="V2693:V2756" si="201">IF($V$1=$S2693,$N2693,"")</f>
        <v/>
      </c>
      <c r="W2693" s="3" t="e">
        <f t="shared" ref="W2693:W2756" si="202">SMALL($V$4:$V$7439,N2693)</f>
        <v>#NUM!</v>
      </c>
      <c r="X2693" s="3" t="str">
        <f t="shared" ref="X2693:X2756" si="203">IFERROR(INDEX($P$4:$P$7439,$W2693,1),"")</f>
        <v/>
      </c>
    </row>
    <row r="2694" spans="14:24" ht="14.5" customHeight="1">
      <c r="N2694">
        <v>2691</v>
      </c>
      <c r="O2694" s="4">
        <v>36250</v>
      </c>
      <c r="P2694" s="3" t="s">
        <v>2094</v>
      </c>
      <c r="Q2694" s="3" t="s">
        <v>730</v>
      </c>
      <c r="R2694" s="3" t="s">
        <v>296</v>
      </c>
      <c r="S2694" s="3" t="s">
        <v>3631</v>
      </c>
      <c r="T2694" s="3" t="str">
        <f t="shared" si="200"/>
        <v>โคกสะอาดหนองบัวระเหวชัยภูมิ</v>
      </c>
      <c r="U2694" s="3" t="s">
        <v>2626</v>
      </c>
      <c r="V2694" s="3" t="str">
        <f t="shared" si="201"/>
        <v/>
      </c>
      <c r="W2694" s="3" t="e">
        <f t="shared" si="202"/>
        <v>#NUM!</v>
      </c>
      <c r="X2694" s="3" t="str">
        <f t="shared" si="203"/>
        <v/>
      </c>
    </row>
    <row r="2695" spans="14:24" ht="14.5" customHeight="1">
      <c r="N2695">
        <v>2692</v>
      </c>
      <c r="O2695" s="4">
        <v>36250</v>
      </c>
      <c r="P2695" s="3" t="s">
        <v>3634</v>
      </c>
      <c r="Q2695" s="3" t="s">
        <v>730</v>
      </c>
      <c r="R2695" s="3" t="s">
        <v>296</v>
      </c>
      <c r="S2695" s="3" t="s">
        <v>3631</v>
      </c>
      <c r="T2695" s="3" t="str">
        <f t="shared" si="200"/>
        <v>โสกปลาดุกหนองบัวระเหวชัยภูมิ</v>
      </c>
      <c r="U2695" s="3" t="s">
        <v>2626</v>
      </c>
      <c r="V2695" s="3" t="str">
        <f t="shared" si="201"/>
        <v/>
      </c>
      <c r="W2695" s="3" t="e">
        <f t="shared" si="202"/>
        <v>#NUM!</v>
      </c>
      <c r="X2695" s="3" t="str">
        <f t="shared" si="203"/>
        <v/>
      </c>
    </row>
    <row r="2696" spans="14:24" ht="14.5" customHeight="1">
      <c r="N2696">
        <v>2693</v>
      </c>
      <c r="O2696" s="4">
        <v>36230</v>
      </c>
      <c r="P2696" s="3" t="s">
        <v>3635</v>
      </c>
      <c r="Q2696" s="3" t="s">
        <v>710</v>
      </c>
      <c r="R2696" s="3" t="s">
        <v>296</v>
      </c>
      <c r="S2696" s="3" t="s">
        <v>3636</v>
      </c>
      <c r="T2696" s="3" t="str">
        <f t="shared" si="200"/>
        <v>วะตะแบกเทพสถิตชัยภูมิ</v>
      </c>
      <c r="U2696" s="3" t="s">
        <v>2626</v>
      </c>
      <c r="V2696" s="3" t="str">
        <f t="shared" si="201"/>
        <v/>
      </c>
      <c r="W2696" s="3" t="e">
        <f t="shared" si="202"/>
        <v>#NUM!</v>
      </c>
      <c r="X2696" s="3" t="str">
        <f t="shared" si="203"/>
        <v/>
      </c>
    </row>
    <row r="2697" spans="14:24" ht="14.5" customHeight="1">
      <c r="N2697">
        <v>2694</v>
      </c>
      <c r="O2697" s="4">
        <v>36230</v>
      </c>
      <c r="P2697" s="3" t="s">
        <v>3637</v>
      </c>
      <c r="Q2697" s="3" t="s">
        <v>710</v>
      </c>
      <c r="R2697" s="3" t="s">
        <v>296</v>
      </c>
      <c r="S2697" s="3" t="s">
        <v>3636</v>
      </c>
      <c r="T2697" s="3" t="str">
        <f t="shared" si="200"/>
        <v>ห้วยยายจิ๋วเทพสถิตชัยภูมิ</v>
      </c>
      <c r="U2697" s="3" t="s">
        <v>2626</v>
      </c>
      <c r="V2697" s="3" t="str">
        <f t="shared" si="201"/>
        <v/>
      </c>
      <c r="W2697" s="3" t="e">
        <f t="shared" si="202"/>
        <v>#NUM!</v>
      </c>
      <c r="X2697" s="3" t="str">
        <f t="shared" si="203"/>
        <v/>
      </c>
    </row>
    <row r="2698" spans="14:24" ht="14.5" customHeight="1">
      <c r="N2698">
        <v>2695</v>
      </c>
      <c r="O2698" s="4">
        <v>36230</v>
      </c>
      <c r="P2698" s="3" t="s">
        <v>3638</v>
      </c>
      <c r="Q2698" s="3" t="s">
        <v>710</v>
      </c>
      <c r="R2698" s="3" t="s">
        <v>296</v>
      </c>
      <c r="S2698" s="3" t="s">
        <v>3636</v>
      </c>
      <c r="T2698" s="3" t="str">
        <f t="shared" si="200"/>
        <v>นายางกลักเทพสถิตชัยภูมิ</v>
      </c>
      <c r="U2698" s="3" t="s">
        <v>2626</v>
      </c>
      <c r="V2698" s="3" t="str">
        <f t="shared" si="201"/>
        <v/>
      </c>
      <c r="W2698" s="3" t="e">
        <f t="shared" si="202"/>
        <v>#NUM!</v>
      </c>
      <c r="X2698" s="3" t="str">
        <f t="shared" si="203"/>
        <v/>
      </c>
    </row>
    <row r="2699" spans="14:24" ht="14.5" customHeight="1">
      <c r="N2699">
        <v>2696</v>
      </c>
      <c r="O2699" s="4">
        <v>36230</v>
      </c>
      <c r="P2699" s="3" t="s">
        <v>2089</v>
      </c>
      <c r="Q2699" s="3" t="s">
        <v>710</v>
      </c>
      <c r="R2699" s="3" t="s">
        <v>296</v>
      </c>
      <c r="S2699" s="3" t="s">
        <v>3636</v>
      </c>
      <c r="T2699" s="3" t="str">
        <f t="shared" si="200"/>
        <v>บ้านไร่เทพสถิตชัยภูมิ</v>
      </c>
      <c r="U2699" s="3" t="s">
        <v>2626</v>
      </c>
      <c r="V2699" s="3" t="str">
        <f t="shared" si="201"/>
        <v/>
      </c>
      <c r="W2699" s="3" t="e">
        <f t="shared" si="202"/>
        <v>#NUM!</v>
      </c>
      <c r="X2699" s="3" t="str">
        <f t="shared" si="203"/>
        <v/>
      </c>
    </row>
    <row r="2700" spans="14:24" ht="14.5" customHeight="1">
      <c r="N2700">
        <v>2697</v>
      </c>
      <c r="O2700" s="4">
        <v>36230</v>
      </c>
      <c r="P2700" s="3" t="s">
        <v>3639</v>
      </c>
      <c r="Q2700" s="3" t="s">
        <v>710</v>
      </c>
      <c r="R2700" s="3" t="s">
        <v>296</v>
      </c>
      <c r="S2700" s="3" t="s">
        <v>3636</v>
      </c>
      <c r="T2700" s="3" t="str">
        <f t="shared" si="200"/>
        <v>โป่งนกเทพสถิตชัยภูมิ</v>
      </c>
      <c r="U2700" s="3" t="s">
        <v>2626</v>
      </c>
      <c r="V2700" s="3" t="str">
        <f t="shared" si="201"/>
        <v/>
      </c>
      <c r="W2700" s="3" t="e">
        <f t="shared" si="202"/>
        <v>#NUM!</v>
      </c>
      <c r="X2700" s="3" t="str">
        <f t="shared" si="203"/>
        <v/>
      </c>
    </row>
    <row r="2701" spans="14:24" ht="14.5" customHeight="1">
      <c r="N2701">
        <v>2698</v>
      </c>
      <c r="O2701" s="4">
        <v>36110</v>
      </c>
      <c r="P2701" s="3" t="s">
        <v>3640</v>
      </c>
      <c r="Q2701" s="3" t="s">
        <v>722</v>
      </c>
      <c r="R2701" s="3" t="s">
        <v>296</v>
      </c>
      <c r="S2701" s="3" t="s">
        <v>3641</v>
      </c>
      <c r="T2701" s="3" t="str">
        <f t="shared" si="200"/>
        <v>ผักปังภูเขียวชัยภูมิ</v>
      </c>
      <c r="U2701" s="3" t="s">
        <v>2626</v>
      </c>
      <c r="V2701" s="3" t="str">
        <f t="shared" si="201"/>
        <v/>
      </c>
      <c r="W2701" s="3" t="e">
        <f t="shared" si="202"/>
        <v>#NUM!</v>
      </c>
      <c r="X2701" s="3" t="str">
        <f t="shared" si="203"/>
        <v/>
      </c>
    </row>
    <row r="2702" spans="14:24" ht="14.5" customHeight="1">
      <c r="N2702">
        <v>2699</v>
      </c>
      <c r="O2702" s="4">
        <v>36110</v>
      </c>
      <c r="P2702" s="3" t="s">
        <v>3642</v>
      </c>
      <c r="Q2702" s="3" t="s">
        <v>722</v>
      </c>
      <c r="R2702" s="3" t="s">
        <v>296</v>
      </c>
      <c r="S2702" s="3" t="s">
        <v>3641</v>
      </c>
      <c r="T2702" s="3" t="str">
        <f t="shared" si="200"/>
        <v>กวางโจนภูเขียวชัยภูมิ</v>
      </c>
      <c r="U2702" s="3" t="s">
        <v>2626</v>
      </c>
      <c r="V2702" s="3" t="str">
        <f t="shared" si="201"/>
        <v/>
      </c>
      <c r="W2702" s="3" t="e">
        <f t="shared" si="202"/>
        <v>#NUM!</v>
      </c>
      <c r="X2702" s="3" t="str">
        <f t="shared" si="203"/>
        <v/>
      </c>
    </row>
    <row r="2703" spans="14:24" ht="14.5" customHeight="1">
      <c r="N2703">
        <v>2700</v>
      </c>
      <c r="O2703" s="4">
        <v>36110</v>
      </c>
      <c r="P2703" s="3" t="s">
        <v>3643</v>
      </c>
      <c r="Q2703" s="3" t="s">
        <v>722</v>
      </c>
      <c r="R2703" s="3" t="s">
        <v>296</v>
      </c>
      <c r="S2703" s="3" t="s">
        <v>3641</v>
      </c>
      <c r="T2703" s="3" t="str">
        <f t="shared" si="200"/>
        <v>หนองคอนไทยภูเขียวชัยภูมิ</v>
      </c>
      <c r="U2703" s="3" t="s">
        <v>2626</v>
      </c>
      <c r="V2703" s="3" t="str">
        <f t="shared" si="201"/>
        <v/>
      </c>
      <c r="W2703" s="3" t="e">
        <f t="shared" si="202"/>
        <v>#NUM!</v>
      </c>
      <c r="X2703" s="3" t="str">
        <f t="shared" si="203"/>
        <v/>
      </c>
    </row>
    <row r="2704" spans="14:24" ht="14.5" customHeight="1">
      <c r="N2704">
        <v>2701</v>
      </c>
      <c r="O2704" s="4">
        <v>36110</v>
      </c>
      <c r="P2704" s="3" t="s">
        <v>2168</v>
      </c>
      <c r="Q2704" s="3" t="s">
        <v>722</v>
      </c>
      <c r="R2704" s="3" t="s">
        <v>296</v>
      </c>
      <c r="S2704" s="3" t="s">
        <v>3641</v>
      </c>
      <c r="T2704" s="3" t="str">
        <f t="shared" si="200"/>
        <v>บ้านแก้งภูเขียวชัยภูมิ</v>
      </c>
      <c r="U2704" s="3" t="s">
        <v>2626</v>
      </c>
      <c r="V2704" s="3" t="str">
        <f t="shared" si="201"/>
        <v/>
      </c>
      <c r="W2704" s="3" t="e">
        <f t="shared" si="202"/>
        <v>#NUM!</v>
      </c>
      <c r="X2704" s="3" t="str">
        <f t="shared" si="203"/>
        <v/>
      </c>
    </row>
    <row r="2705" spans="14:24" ht="14.5" customHeight="1">
      <c r="N2705">
        <v>2702</v>
      </c>
      <c r="O2705" s="4">
        <v>36110</v>
      </c>
      <c r="P2705" s="3" t="s">
        <v>3644</v>
      </c>
      <c r="Q2705" s="3" t="s">
        <v>722</v>
      </c>
      <c r="R2705" s="3" t="s">
        <v>296</v>
      </c>
      <c r="S2705" s="3" t="s">
        <v>3641</v>
      </c>
      <c r="T2705" s="3" t="str">
        <f t="shared" si="200"/>
        <v>กุดยมภูเขียวชัยภูมิ</v>
      </c>
      <c r="U2705" s="3" t="s">
        <v>2626</v>
      </c>
      <c r="V2705" s="3" t="str">
        <f t="shared" si="201"/>
        <v/>
      </c>
      <c r="W2705" s="3" t="e">
        <f t="shared" si="202"/>
        <v>#NUM!</v>
      </c>
      <c r="X2705" s="3" t="str">
        <f t="shared" si="203"/>
        <v/>
      </c>
    </row>
    <row r="2706" spans="14:24" ht="14.5" customHeight="1">
      <c r="N2706">
        <v>2703</v>
      </c>
      <c r="O2706" s="4">
        <v>36110</v>
      </c>
      <c r="P2706" s="3" t="s">
        <v>3626</v>
      </c>
      <c r="Q2706" s="3" t="s">
        <v>722</v>
      </c>
      <c r="R2706" s="3" t="s">
        <v>296</v>
      </c>
      <c r="S2706" s="3" t="s">
        <v>3641</v>
      </c>
      <c r="T2706" s="3" t="str">
        <f t="shared" si="200"/>
        <v>บ้านเพชรภูเขียวชัยภูมิ</v>
      </c>
      <c r="U2706" s="3" t="s">
        <v>2626</v>
      </c>
      <c r="V2706" s="3" t="str">
        <f t="shared" si="201"/>
        <v/>
      </c>
      <c r="W2706" s="3" t="e">
        <f t="shared" si="202"/>
        <v>#NUM!</v>
      </c>
      <c r="X2706" s="3" t="str">
        <f t="shared" si="203"/>
        <v/>
      </c>
    </row>
    <row r="2707" spans="14:24" ht="14.5" customHeight="1">
      <c r="N2707">
        <v>2704</v>
      </c>
      <c r="O2707" s="4">
        <v>36110</v>
      </c>
      <c r="P2707" s="3" t="s">
        <v>2094</v>
      </c>
      <c r="Q2707" s="3" t="s">
        <v>722</v>
      </c>
      <c r="R2707" s="3" t="s">
        <v>296</v>
      </c>
      <c r="S2707" s="3" t="s">
        <v>3641</v>
      </c>
      <c r="T2707" s="3" t="str">
        <f t="shared" si="200"/>
        <v>โคกสะอาดภูเขียวชัยภูมิ</v>
      </c>
      <c r="U2707" s="3" t="s">
        <v>2626</v>
      </c>
      <c r="V2707" s="3" t="str">
        <f t="shared" si="201"/>
        <v/>
      </c>
      <c r="W2707" s="3" t="e">
        <f t="shared" si="202"/>
        <v>#NUM!</v>
      </c>
      <c r="X2707" s="3" t="str">
        <f t="shared" si="203"/>
        <v/>
      </c>
    </row>
    <row r="2708" spans="14:24" ht="14.5" customHeight="1">
      <c r="N2708">
        <v>2705</v>
      </c>
      <c r="O2708" s="4">
        <v>36110</v>
      </c>
      <c r="P2708" s="3" t="s">
        <v>3645</v>
      </c>
      <c r="Q2708" s="3" t="s">
        <v>722</v>
      </c>
      <c r="R2708" s="3" t="s">
        <v>296</v>
      </c>
      <c r="S2708" s="3" t="s">
        <v>3641</v>
      </c>
      <c r="T2708" s="3" t="str">
        <f t="shared" si="200"/>
        <v>หนองตูมภูเขียวชัยภูมิ</v>
      </c>
      <c r="U2708" s="3" t="s">
        <v>2626</v>
      </c>
      <c r="V2708" s="3" t="str">
        <f t="shared" si="201"/>
        <v/>
      </c>
      <c r="W2708" s="3" t="e">
        <f t="shared" si="202"/>
        <v>#NUM!</v>
      </c>
      <c r="X2708" s="3" t="str">
        <f t="shared" si="203"/>
        <v/>
      </c>
    </row>
    <row r="2709" spans="14:24" ht="14.5" customHeight="1">
      <c r="N2709">
        <v>2706</v>
      </c>
      <c r="O2709" s="4">
        <v>36110</v>
      </c>
      <c r="P2709" s="3" t="s">
        <v>3646</v>
      </c>
      <c r="Q2709" s="3" t="s">
        <v>722</v>
      </c>
      <c r="R2709" s="3" t="s">
        <v>296</v>
      </c>
      <c r="S2709" s="3" t="s">
        <v>3641</v>
      </c>
      <c r="T2709" s="3" t="str">
        <f t="shared" si="200"/>
        <v>โอโลภูเขียวชัยภูมิ</v>
      </c>
      <c r="U2709" s="3" t="s">
        <v>2626</v>
      </c>
      <c r="V2709" s="3" t="str">
        <f t="shared" si="201"/>
        <v/>
      </c>
      <c r="W2709" s="3" t="e">
        <f t="shared" si="202"/>
        <v>#NUM!</v>
      </c>
      <c r="X2709" s="3" t="str">
        <f t="shared" si="203"/>
        <v/>
      </c>
    </row>
    <row r="2710" spans="14:24" ht="14.5" customHeight="1">
      <c r="N2710">
        <v>2707</v>
      </c>
      <c r="O2710" s="4">
        <v>36110</v>
      </c>
      <c r="P2710" s="3" t="s">
        <v>2253</v>
      </c>
      <c r="Q2710" s="3" t="s">
        <v>722</v>
      </c>
      <c r="R2710" s="3" t="s">
        <v>296</v>
      </c>
      <c r="S2710" s="3" t="s">
        <v>3641</v>
      </c>
      <c r="T2710" s="3" t="str">
        <f t="shared" si="200"/>
        <v>ธาตุทองภูเขียวชัยภูมิ</v>
      </c>
      <c r="U2710" s="3" t="s">
        <v>2626</v>
      </c>
      <c r="V2710" s="3" t="str">
        <f t="shared" si="201"/>
        <v/>
      </c>
      <c r="W2710" s="3" t="e">
        <f t="shared" si="202"/>
        <v>#NUM!</v>
      </c>
      <c r="X2710" s="3" t="str">
        <f t="shared" si="203"/>
        <v/>
      </c>
    </row>
    <row r="2711" spans="14:24" ht="14.5" customHeight="1">
      <c r="N2711">
        <v>2708</v>
      </c>
      <c r="O2711" s="4">
        <v>36110</v>
      </c>
      <c r="P2711" s="3" t="s">
        <v>3647</v>
      </c>
      <c r="Q2711" s="3" t="s">
        <v>722</v>
      </c>
      <c r="R2711" s="3" t="s">
        <v>296</v>
      </c>
      <c r="S2711" s="3" t="s">
        <v>3641</v>
      </c>
      <c r="T2711" s="3" t="str">
        <f t="shared" si="200"/>
        <v>บ้านดอนภูเขียวชัยภูมิ</v>
      </c>
      <c r="U2711" s="3" t="s">
        <v>2626</v>
      </c>
      <c r="V2711" s="3" t="str">
        <f t="shared" si="201"/>
        <v/>
      </c>
      <c r="W2711" s="3" t="e">
        <f t="shared" si="202"/>
        <v>#NUM!</v>
      </c>
      <c r="X2711" s="3" t="str">
        <f t="shared" si="203"/>
        <v/>
      </c>
    </row>
    <row r="2712" spans="14:24" ht="14.5" customHeight="1">
      <c r="N2712">
        <v>2709</v>
      </c>
      <c r="O2712" s="4">
        <v>36190</v>
      </c>
      <c r="P2712" s="3" t="s">
        <v>715</v>
      </c>
      <c r="Q2712" s="3" t="s">
        <v>715</v>
      </c>
      <c r="R2712" s="3" t="s">
        <v>296</v>
      </c>
      <c r="S2712" s="3" t="s">
        <v>3648</v>
      </c>
      <c r="T2712" s="3" t="str">
        <f t="shared" si="200"/>
        <v>บ้านแท่นบ้านแท่นชัยภูมิ</v>
      </c>
      <c r="U2712" s="3" t="s">
        <v>2626</v>
      </c>
      <c r="V2712" s="3" t="str">
        <f t="shared" si="201"/>
        <v/>
      </c>
      <c r="W2712" s="3" t="e">
        <f t="shared" si="202"/>
        <v>#NUM!</v>
      </c>
      <c r="X2712" s="3" t="str">
        <f t="shared" si="203"/>
        <v/>
      </c>
    </row>
    <row r="2713" spans="14:24" ht="14.5" customHeight="1">
      <c r="N2713">
        <v>2710</v>
      </c>
      <c r="O2713" s="4">
        <v>36190</v>
      </c>
      <c r="P2713" s="3" t="s">
        <v>3649</v>
      </c>
      <c r="Q2713" s="3" t="s">
        <v>715</v>
      </c>
      <c r="R2713" s="3" t="s">
        <v>296</v>
      </c>
      <c r="S2713" s="3" t="s">
        <v>3648</v>
      </c>
      <c r="T2713" s="3" t="str">
        <f t="shared" si="200"/>
        <v>สามสวนบ้านแท่นชัยภูมิ</v>
      </c>
      <c r="U2713" s="3" t="s">
        <v>2626</v>
      </c>
      <c r="V2713" s="3" t="str">
        <f t="shared" si="201"/>
        <v/>
      </c>
      <c r="W2713" s="3" t="e">
        <f t="shared" si="202"/>
        <v>#NUM!</v>
      </c>
      <c r="X2713" s="3" t="str">
        <f t="shared" si="203"/>
        <v/>
      </c>
    </row>
    <row r="2714" spans="14:24" ht="14.5" customHeight="1">
      <c r="N2714">
        <v>2711</v>
      </c>
      <c r="O2714" s="4">
        <v>36190</v>
      </c>
      <c r="P2714" s="3" t="s">
        <v>3650</v>
      </c>
      <c r="Q2714" s="3" t="s">
        <v>715</v>
      </c>
      <c r="R2714" s="3" t="s">
        <v>296</v>
      </c>
      <c r="S2714" s="3" t="s">
        <v>3648</v>
      </c>
      <c r="T2714" s="3" t="str">
        <f t="shared" si="200"/>
        <v>สระพังบ้านแท่นชัยภูมิ</v>
      </c>
      <c r="U2714" s="3" t="s">
        <v>2626</v>
      </c>
      <c r="V2714" s="3" t="str">
        <f t="shared" si="201"/>
        <v/>
      </c>
      <c r="W2714" s="3" t="e">
        <f t="shared" si="202"/>
        <v>#NUM!</v>
      </c>
      <c r="X2714" s="3" t="str">
        <f t="shared" si="203"/>
        <v/>
      </c>
    </row>
    <row r="2715" spans="14:24" ht="14.5" customHeight="1">
      <c r="N2715">
        <v>2712</v>
      </c>
      <c r="O2715" s="4">
        <v>36190</v>
      </c>
      <c r="P2715" s="3" t="s">
        <v>3651</v>
      </c>
      <c r="Q2715" s="3" t="s">
        <v>715</v>
      </c>
      <c r="R2715" s="3" t="s">
        <v>296</v>
      </c>
      <c r="S2715" s="3" t="s">
        <v>3648</v>
      </c>
      <c r="T2715" s="3" t="str">
        <f t="shared" si="200"/>
        <v>บ้านเต่าบ้านแท่นชัยภูมิ</v>
      </c>
      <c r="U2715" s="3" t="s">
        <v>2626</v>
      </c>
      <c r="V2715" s="3" t="str">
        <f t="shared" si="201"/>
        <v/>
      </c>
      <c r="W2715" s="3" t="e">
        <f t="shared" si="202"/>
        <v>#NUM!</v>
      </c>
      <c r="X2715" s="3" t="str">
        <f t="shared" si="203"/>
        <v/>
      </c>
    </row>
    <row r="2716" spans="14:24" ht="14.5" customHeight="1">
      <c r="N2716">
        <v>2713</v>
      </c>
      <c r="O2716" s="4">
        <v>36190</v>
      </c>
      <c r="P2716" s="3" t="s">
        <v>2950</v>
      </c>
      <c r="Q2716" s="3" t="s">
        <v>715</v>
      </c>
      <c r="R2716" s="3" t="s">
        <v>296</v>
      </c>
      <c r="S2716" s="3" t="s">
        <v>3648</v>
      </c>
      <c r="T2716" s="3" t="str">
        <f t="shared" si="200"/>
        <v>หนองคูบ้านแท่นชัยภูมิ</v>
      </c>
      <c r="U2716" s="3" t="s">
        <v>2626</v>
      </c>
      <c r="V2716" s="3" t="str">
        <f t="shared" si="201"/>
        <v/>
      </c>
      <c r="W2716" s="3" t="e">
        <f t="shared" si="202"/>
        <v>#NUM!</v>
      </c>
      <c r="X2716" s="3" t="str">
        <f t="shared" si="203"/>
        <v/>
      </c>
    </row>
    <row r="2717" spans="14:24" ht="14.5" customHeight="1">
      <c r="N2717">
        <v>2714</v>
      </c>
      <c r="O2717" s="4">
        <v>36150</v>
      </c>
      <c r="P2717" s="3" t="s">
        <v>3602</v>
      </c>
      <c r="Q2717" s="3" t="s">
        <v>699</v>
      </c>
      <c r="R2717" s="3" t="s">
        <v>296</v>
      </c>
      <c r="S2717" s="3" t="s">
        <v>3652</v>
      </c>
      <c r="T2717" s="3" t="str">
        <f t="shared" si="200"/>
        <v>ช่องสามหมอแก้งคร้อชัยภูมิ</v>
      </c>
      <c r="U2717" s="3" t="s">
        <v>2626</v>
      </c>
      <c r="V2717" s="3" t="str">
        <f t="shared" si="201"/>
        <v/>
      </c>
      <c r="W2717" s="3" t="e">
        <f t="shared" si="202"/>
        <v>#NUM!</v>
      </c>
      <c r="X2717" s="3" t="str">
        <f t="shared" si="203"/>
        <v/>
      </c>
    </row>
    <row r="2718" spans="14:24" ht="14.5" customHeight="1">
      <c r="N2718">
        <v>2715</v>
      </c>
      <c r="O2718" s="4">
        <v>36150</v>
      </c>
      <c r="P2718" s="3" t="s">
        <v>2239</v>
      </c>
      <c r="Q2718" s="3" t="s">
        <v>699</v>
      </c>
      <c r="R2718" s="3" t="s">
        <v>296</v>
      </c>
      <c r="S2718" s="3" t="s">
        <v>3652</v>
      </c>
      <c r="T2718" s="3" t="str">
        <f t="shared" si="200"/>
        <v>หนองขามแก้งคร้อชัยภูมิ</v>
      </c>
      <c r="U2718" s="3" t="s">
        <v>2626</v>
      </c>
      <c r="V2718" s="3" t="str">
        <f t="shared" si="201"/>
        <v/>
      </c>
      <c r="W2718" s="3" t="e">
        <f t="shared" si="202"/>
        <v>#NUM!</v>
      </c>
      <c r="X2718" s="3" t="str">
        <f t="shared" si="203"/>
        <v/>
      </c>
    </row>
    <row r="2719" spans="14:24" ht="14.5" customHeight="1">
      <c r="N2719">
        <v>2716</v>
      </c>
      <c r="O2719" s="4">
        <v>36150</v>
      </c>
      <c r="P2719" s="3" t="s">
        <v>3653</v>
      </c>
      <c r="Q2719" s="3" t="s">
        <v>699</v>
      </c>
      <c r="R2719" s="3" t="s">
        <v>296</v>
      </c>
      <c r="S2719" s="3" t="s">
        <v>3652</v>
      </c>
      <c r="T2719" s="3" t="str">
        <f t="shared" si="200"/>
        <v>นาหนองทุ่มแก้งคร้อชัยภูมิ</v>
      </c>
      <c r="U2719" s="3" t="s">
        <v>2626</v>
      </c>
      <c r="V2719" s="3" t="str">
        <f t="shared" si="201"/>
        <v/>
      </c>
      <c r="W2719" s="3" t="e">
        <f t="shared" si="202"/>
        <v>#NUM!</v>
      </c>
      <c r="X2719" s="3" t="str">
        <f t="shared" si="203"/>
        <v/>
      </c>
    </row>
    <row r="2720" spans="14:24" ht="14.5" customHeight="1">
      <c r="N2720">
        <v>2717</v>
      </c>
      <c r="O2720" s="4">
        <v>36150</v>
      </c>
      <c r="P2720" s="3" t="s">
        <v>2168</v>
      </c>
      <c r="Q2720" s="3" t="s">
        <v>699</v>
      </c>
      <c r="R2720" s="3" t="s">
        <v>296</v>
      </c>
      <c r="S2720" s="3" t="s">
        <v>3652</v>
      </c>
      <c r="T2720" s="3" t="str">
        <f t="shared" si="200"/>
        <v>บ้านแก้งแก้งคร้อชัยภูมิ</v>
      </c>
      <c r="U2720" s="3" t="s">
        <v>2626</v>
      </c>
      <c r="V2720" s="3" t="str">
        <f t="shared" si="201"/>
        <v/>
      </c>
      <c r="W2720" s="3" t="e">
        <f t="shared" si="202"/>
        <v>#NUM!</v>
      </c>
      <c r="X2720" s="3" t="str">
        <f t="shared" si="203"/>
        <v/>
      </c>
    </row>
    <row r="2721" spans="14:24" ht="14.5" customHeight="1">
      <c r="N2721">
        <v>2718</v>
      </c>
      <c r="O2721" s="4">
        <v>36150</v>
      </c>
      <c r="P2721" s="3" t="s">
        <v>2615</v>
      </c>
      <c r="Q2721" s="3" t="s">
        <v>699</v>
      </c>
      <c r="R2721" s="3" t="s">
        <v>296</v>
      </c>
      <c r="S2721" s="3" t="s">
        <v>3652</v>
      </c>
      <c r="T2721" s="3" t="str">
        <f t="shared" si="200"/>
        <v>หนองสังข์แก้งคร้อชัยภูมิ</v>
      </c>
      <c r="U2721" s="3" t="s">
        <v>2626</v>
      </c>
      <c r="V2721" s="3" t="str">
        <f t="shared" si="201"/>
        <v/>
      </c>
      <c r="W2721" s="3" t="e">
        <f t="shared" si="202"/>
        <v>#NUM!</v>
      </c>
      <c r="X2721" s="3" t="str">
        <f t="shared" si="203"/>
        <v/>
      </c>
    </row>
    <row r="2722" spans="14:24" ht="14.5" customHeight="1">
      <c r="N2722">
        <v>2719</v>
      </c>
      <c r="O2722" s="4">
        <v>36150</v>
      </c>
      <c r="P2722" s="3" t="s">
        <v>3654</v>
      </c>
      <c r="Q2722" s="3" t="s">
        <v>699</v>
      </c>
      <c r="R2722" s="3" t="s">
        <v>296</v>
      </c>
      <c r="S2722" s="3" t="s">
        <v>3652</v>
      </c>
      <c r="T2722" s="3" t="str">
        <f t="shared" si="200"/>
        <v>หลุบคาแก้งคร้อชัยภูมิ</v>
      </c>
      <c r="U2722" s="3" t="s">
        <v>2626</v>
      </c>
      <c r="V2722" s="3" t="str">
        <f t="shared" si="201"/>
        <v/>
      </c>
      <c r="W2722" s="3" t="e">
        <f t="shared" si="202"/>
        <v>#NUM!</v>
      </c>
      <c r="X2722" s="3" t="str">
        <f t="shared" si="203"/>
        <v/>
      </c>
    </row>
    <row r="2723" spans="14:24" ht="14.5" customHeight="1">
      <c r="N2723">
        <v>2720</v>
      </c>
      <c r="O2723" s="4">
        <v>36150</v>
      </c>
      <c r="P2723" s="3" t="s">
        <v>3655</v>
      </c>
      <c r="Q2723" s="3" t="s">
        <v>699</v>
      </c>
      <c r="R2723" s="3" t="s">
        <v>296</v>
      </c>
      <c r="S2723" s="3" t="s">
        <v>3652</v>
      </c>
      <c r="T2723" s="3" t="str">
        <f t="shared" si="200"/>
        <v>โคกกุงแก้งคร้อชัยภูมิ</v>
      </c>
      <c r="U2723" s="3" t="s">
        <v>2626</v>
      </c>
      <c r="V2723" s="3" t="str">
        <f t="shared" si="201"/>
        <v/>
      </c>
      <c r="W2723" s="3" t="e">
        <f t="shared" si="202"/>
        <v>#NUM!</v>
      </c>
      <c r="X2723" s="3" t="str">
        <f t="shared" si="203"/>
        <v/>
      </c>
    </row>
    <row r="2724" spans="14:24" ht="14.5" customHeight="1">
      <c r="N2724">
        <v>2721</v>
      </c>
      <c r="O2724" s="4">
        <v>36150</v>
      </c>
      <c r="P2724" s="3" t="s">
        <v>3656</v>
      </c>
      <c r="Q2724" s="3" t="s">
        <v>699</v>
      </c>
      <c r="R2724" s="3" t="s">
        <v>296</v>
      </c>
      <c r="S2724" s="3" t="s">
        <v>3652</v>
      </c>
      <c r="T2724" s="3" t="str">
        <f t="shared" si="200"/>
        <v>เก่าย่าดีแก้งคร้อชัยภูมิ</v>
      </c>
      <c r="U2724" s="3" t="s">
        <v>2626</v>
      </c>
      <c r="V2724" s="3" t="str">
        <f t="shared" si="201"/>
        <v/>
      </c>
      <c r="W2724" s="3" t="e">
        <f t="shared" si="202"/>
        <v>#NUM!</v>
      </c>
      <c r="X2724" s="3" t="str">
        <f t="shared" si="203"/>
        <v/>
      </c>
    </row>
    <row r="2725" spans="14:24" ht="14.5" customHeight="1">
      <c r="N2725">
        <v>2722</v>
      </c>
      <c r="O2725" s="4">
        <v>36150</v>
      </c>
      <c r="P2725" s="3" t="s">
        <v>3657</v>
      </c>
      <c r="Q2725" s="3" t="s">
        <v>699</v>
      </c>
      <c r="R2725" s="3" t="s">
        <v>296</v>
      </c>
      <c r="S2725" s="3" t="s">
        <v>3652</v>
      </c>
      <c r="T2725" s="3" t="str">
        <f t="shared" si="200"/>
        <v>ท่ามะไฟหวานแก้งคร้อชัยภูมิ</v>
      </c>
      <c r="U2725" s="3" t="s">
        <v>2626</v>
      </c>
      <c r="V2725" s="3" t="str">
        <f t="shared" si="201"/>
        <v/>
      </c>
      <c r="W2725" s="3" t="e">
        <f t="shared" si="202"/>
        <v>#NUM!</v>
      </c>
      <c r="X2725" s="3" t="str">
        <f t="shared" si="203"/>
        <v/>
      </c>
    </row>
    <row r="2726" spans="14:24" ht="14.5" customHeight="1">
      <c r="N2726">
        <v>2723</v>
      </c>
      <c r="O2726" s="4">
        <v>36150</v>
      </c>
      <c r="P2726" s="3" t="s">
        <v>1404</v>
      </c>
      <c r="Q2726" s="3" t="s">
        <v>699</v>
      </c>
      <c r="R2726" s="3" t="s">
        <v>296</v>
      </c>
      <c r="S2726" s="3" t="s">
        <v>3652</v>
      </c>
      <c r="T2726" s="3" t="str">
        <f t="shared" si="200"/>
        <v>หนองไผ่แก้งคร้อชัยภูมิ</v>
      </c>
      <c r="U2726" s="3" t="s">
        <v>2626</v>
      </c>
      <c r="V2726" s="3" t="str">
        <f t="shared" si="201"/>
        <v/>
      </c>
      <c r="W2726" s="3" t="e">
        <f t="shared" si="202"/>
        <v>#NUM!</v>
      </c>
      <c r="X2726" s="3" t="str">
        <f t="shared" si="203"/>
        <v/>
      </c>
    </row>
    <row r="2727" spans="14:24" ht="14.5" customHeight="1">
      <c r="N2727">
        <v>2724</v>
      </c>
      <c r="O2727" s="4">
        <v>36180</v>
      </c>
      <c r="P2727" s="3" t="s">
        <v>703</v>
      </c>
      <c r="Q2727" s="3" t="s">
        <v>703</v>
      </c>
      <c r="R2727" s="3" t="s">
        <v>296</v>
      </c>
      <c r="S2727" s="3" t="s">
        <v>3658</v>
      </c>
      <c r="T2727" s="3" t="str">
        <f t="shared" si="200"/>
        <v>คอนสารคอนสารชัยภูมิ</v>
      </c>
      <c r="U2727" s="3" t="s">
        <v>2626</v>
      </c>
      <c r="V2727" s="3" t="str">
        <f t="shared" si="201"/>
        <v/>
      </c>
      <c r="W2727" s="3" t="e">
        <f t="shared" si="202"/>
        <v>#NUM!</v>
      </c>
      <c r="X2727" s="3" t="str">
        <f t="shared" si="203"/>
        <v/>
      </c>
    </row>
    <row r="2728" spans="14:24" ht="14.5" customHeight="1">
      <c r="N2728">
        <v>2725</v>
      </c>
      <c r="O2728" s="4">
        <v>36180</v>
      </c>
      <c r="P2728" s="3" t="s">
        <v>3659</v>
      </c>
      <c r="Q2728" s="3" t="s">
        <v>703</v>
      </c>
      <c r="R2728" s="3" t="s">
        <v>296</v>
      </c>
      <c r="S2728" s="3" t="s">
        <v>3658</v>
      </c>
      <c r="T2728" s="3" t="str">
        <f t="shared" si="200"/>
        <v>ทุ่งพระคอนสารชัยภูมิ</v>
      </c>
      <c r="U2728" s="3" t="s">
        <v>2626</v>
      </c>
      <c r="V2728" s="3" t="str">
        <f t="shared" si="201"/>
        <v/>
      </c>
      <c r="W2728" s="3" t="e">
        <f t="shared" si="202"/>
        <v>#NUM!</v>
      </c>
      <c r="X2728" s="3" t="str">
        <f t="shared" si="203"/>
        <v/>
      </c>
    </row>
    <row r="2729" spans="14:24" ht="14.5" customHeight="1">
      <c r="N2729">
        <v>2726</v>
      </c>
      <c r="O2729" s="4">
        <v>36180</v>
      </c>
      <c r="P2729" s="3" t="s">
        <v>1701</v>
      </c>
      <c r="Q2729" s="3" t="s">
        <v>703</v>
      </c>
      <c r="R2729" s="3" t="s">
        <v>296</v>
      </c>
      <c r="S2729" s="3" t="s">
        <v>3658</v>
      </c>
      <c r="T2729" s="3" t="str">
        <f t="shared" si="200"/>
        <v>โนนคูณคอนสารชัยภูมิ</v>
      </c>
      <c r="U2729" s="3" t="s">
        <v>2626</v>
      </c>
      <c r="V2729" s="3" t="str">
        <f t="shared" si="201"/>
        <v/>
      </c>
      <c r="W2729" s="3" t="e">
        <f t="shared" si="202"/>
        <v>#NUM!</v>
      </c>
      <c r="X2729" s="3" t="str">
        <f t="shared" si="203"/>
        <v/>
      </c>
    </row>
    <row r="2730" spans="14:24" ht="14.5" customHeight="1">
      <c r="N2730">
        <v>2727</v>
      </c>
      <c r="O2730" s="4">
        <v>36180</v>
      </c>
      <c r="P2730" s="3" t="s">
        <v>2287</v>
      </c>
      <c r="Q2730" s="3" t="s">
        <v>703</v>
      </c>
      <c r="R2730" s="3" t="s">
        <v>296</v>
      </c>
      <c r="S2730" s="3" t="s">
        <v>3658</v>
      </c>
      <c r="T2730" s="3" t="str">
        <f t="shared" si="200"/>
        <v>ห้วยยางคอนสารชัยภูมิ</v>
      </c>
      <c r="U2730" s="3" t="s">
        <v>2626</v>
      </c>
      <c r="V2730" s="3" t="str">
        <f t="shared" si="201"/>
        <v/>
      </c>
      <c r="W2730" s="3" t="e">
        <f t="shared" si="202"/>
        <v>#NUM!</v>
      </c>
      <c r="X2730" s="3" t="str">
        <f t="shared" si="203"/>
        <v/>
      </c>
    </row>
    <row r="2731" spans="14:24" ht="14.5" customHeight="1">
      <c r="N2731">
        <v>2728</v>
      </c>
      <c r="O2731" s="4">
        <v>36180</v>
      </c>
      <c r="P2731" s="3" t="s">
        <v>3660</v>
      </c>
      <c r="Q2731" s="3" t="s">
        <v>703</v>
      </c>
      <c r="R2731" s="3" t="s">
        <v>296</v>
      </c>
      <c r="S2731" s="3" t="s">
        <v>3658</v>
      </c>
      <c r="T2731" s="3" t="str">
        <f t="shared" si="200"/>
        <v>ทุ่งลุยลายคอนสารชัยภูมิ</v>
      </c>
      <c r="U2731" s="3" t="s">
        <v>2626</v>
      </c>
      <c r="V2731" s="3" t="str">
        <f t="shared" si="201"/>
        <v/>
      </c>
      <c r="W2731" s="3" t="e">
        <f t="shared" si="202"/>
        <v>#NUM!</v>
      </c>
      <c r="X2731" s="3" t="str">
        <f t="shared" si="203"/>
        <v/>
      </c>
    </row>
    <row r="2732" spans="14:24" ht="14.5" customHeight="1">
      <c r="N2732">
        <v>2729</v>
      </c>
      <c r="O2732" s="4">
        <v>36180</v>
      </c>
      <c r="P2732" s="3" t="s">
        <v>2524</v>
      </c>
      <c r="Q2732" s="3" t="s">
        <v>703</v>
      </c>
      <c r="R2732" s="3" t="s">
        <v>296</v>
      </c>
      <c r="S2732" s="3" t="s">
        <v>3658</v>
      </c>
      <c r="T2732" s="3" t="str">
        <f t="shared" si="200"/>
        <v>ดงบังคอนสารชัยภูมิ</v>
      </c>
      <c r="U2732" s="3" t="s">
        <v>2626</v>
      </c>
      <c r="V2732" s="3" t="str">
        <f t="shared" si="201"/>
        <v/>
      </c>
      <c r="W2732" s="3" t="e">
        <f t="shared" si="202"/>
        <v>#NUM!</v>
      </c>
      <c r="X2732" s="3" t="str">
        <f t="shared" si="203"/>
        <v/>
      </c>
    </row>
    <row r="2733" spans="14:24" ht="14.5" customHeight="1">
      <c r="N2733">
        <v>2730</v>
      </c>
      <c r="O2733" s="4">
        <v>36180</v>
      </c>
      <c r="P2733" s="3" t="s">
        <v>3661</v>
      </c>
      <c r="Q2733" s="3" t="s">
        <v>703</v>
      </c>
      <c r="R2733" s="3" t="s">
        <v>296</v>
      </c>
      <c r="S2733" s="3" t="s">
        <v>3658</v>
      </c>
      <c r="T2733" s="3" t="str">
        <f t="shared" si="200"/>
        <v>ทุ่งนาเลาคอนสารชัยภูมิ</v>
      </c>
      <c r="U2733" s="3" t="s">
        <v>2626</v>
      </c>
      <c r="V2733" s="3" t="str">
        <f t="shared" si="201"/>
        <v/>
      </c>
      <c r="W2733" s="3" t="e">
        <f t="shared" si="202"/>
        <v>#NUM!</v>
      </c>
      <c r="X2733" s="3" t="str">
        <f t="shared" si="203"/>
        <v/>
      </c>
    </row>
    <row r="2734" spans="14:24" ht="14.5" customHeight="1">
      <c r="N2734">
        <v>2731</v>
      </c>
      <c r="O2734" s="4">
        <v>36180</v>
      </c>
      <c r="P2734" s="3" t="s">
        <v>3662</v>
      </c>
      <c r="Q2734" s="3" t="s">
        <v>703</v>
      </c>
      <c r="R2734" s="3" t="s">
        <v>296</v>
      </c>
      <c r="S2734" s="3" t="s">
        <v>3658</v>
      </c>
      <c r="T2734" s="3" t="str">
        <f t="shared" si="200"/>
        <v>ดงกลางคอนสารชัยภูมิ</v>
      </c>
      <c r="U2734" s="3" t="s">
        <v>2626</v>
      </c>
      <c r="V2734" s="3" t="str">
        <f t="shared" si="201"/>
        <v/>
      </c>
      <c r="W2734" s="3" t="e">
        <f t="shared" si="202"/>
        <v>#NUM!</v>
      </c>
      <c r="X2734" s="3" t="str">
        <f t="shared" si="203"/>
        <v/>
      </c>
    </row>
    <row r="2735" spans="14:24" ht="14.5" customHeight="1">
      <c r="N2735">
        <v>2732</v>
      </c>
      <c r="O2735" s="4">
        <v>36260</v>
      </c>
      <c r="P2735" s="3" t="s">
        <v>3663</v>
      </c>
      <c r="Q2735" s="3" t="s">
        <v>720</v>
      </c>
      <c r="R2735" s="3" t="s">
        <v>296</v>
      </c>
      <c r="S2735" s="3" t="s">
        <v>3664</v>
      </c>
      <c r="T2735" s="3" t="str">
        <f t="shared" si="200"/>
        <v>บ้านเจียงภักดีชุมพลชัยภูมิ</v>
      </c>
      <c r="U2735" s="3" t="s">
        <v>2626</v>
      </c>
      <c r="V2735" s="3" t="str">
        <f t="shared" si="201"/>
        <v/>
      </c>
      <c r="W2735" s="3" t="e">
        <f t="shared" si="202"/>
        <v>#NUM!</v>
      </c>
      <c r="X2735" s="3" t="str">
        <f t="shared" si="203"/>
        <v/>
      </c>
    </row>
    <row r="2736" spans="14:24" ht="14.5" customHeight="1">
      <c r="N2736">
        <v>2733</v>
      </c>
      <c r="O2736" s="4">
        <v>36260</v>
      </c>
      <c r="P2736" s="3" t="s">
        <v>3665</v>
      </c>
      <c r="Q2736" s="3" t="s">
        <v>720</v>
      </c>
      <c r="R2736" s="3" t="s">
        <v>296</v>
      </c>
      <c r="S2736" s="3" t="s">
        <v>3664</v>
      </c>
      <c r="T2736" s="3" t="str">
        <f t="shared" si="200"/>
        <v>เจาทองภักดีชุมพลชัยภูมิ</v>
      </c>
      <c r="U2736" s="3" t="s">
        <v>2626</v>
      </c>
      <c r="V2736" s="3" t="str">
        <f t="shared" si="201"/>
        <v/>
      </c>
      <c r="W2736" s="3" t="e">
        <f t="shared" si="202"/>
        <v>#NUM!</v>
      </c>
      <c r="X2736" s="3" t="str">
        <f t="shared" si="203"/>
        <v/>
      </c>
    </row>
    <row r="2737" spans="14:24" ht="14.5" customHeight="1">
      <c r="N2737">
        <v>2734</v>
      </c>
      <c r="O2737" s="4">
        <v>36260</v>
      </c>
      <c r="P2737" s="3" t="s">
        <v>1370</v>
      </c>
      <c r="Q2737" s="3" t="s">
        <v>720</v>
      </c>
      <c r="R2737" s="3" t="s">
        <v>296</v>
      </c>
      <c r="S2737" s="3" t="s">
        <v>3664</v>
      </c>
      <c r="T2737" s="3" t="str">
        <f t="shared" si="200"/>
        <v>วังทองภักดีชุมพลชัยภูมิ</v>
      </c>
      <c r="U2737" s="3" t="s">
        <v>2626</v>
      </c>
      <c r="V2737" s="3" t="str">
        <f t="shared" si="201"/>
        <v/>
      </c>
      <c r="W2737" s="3" t="e">
        <f t="shared" si="202"/>
        <v>#NUM!</v>
      </c>
      <c r="X2737" s="3" t="str">
        <f t="shared" si="203"/>
        <v/>
      </c>
    </row>
    <row r="2738" spans="14:24" ht="14.5" customHeight="1">
      <c r="N2738">
        <v>2735</v>
      </c>
      <c r="O2738" s="4">
        <v>36260</v>
      </c>
      <c r="P2738" s="3" t="s">
        <v>2828</v>
      </c>
      <c r="Q2738" s="3" t="s">
        <v>720</v>
      </c>
      <c r="R2738" s="3" t="s">
        <v>296</v>
      </c>
      <c r="S2738" s="3" t="s">
        <v>3664</v>
      </c>
      <c r="T2738" s="3" t="str">
        <f t="shared" si="200"/>
        <v>แหลมทองภักดีชุมพลชัยภูมิ</v>
      </c>
      <c r="U2738" s="3" t="s">
        <v>2626</v>
      </c>
      <c r="V2738" s="3" t="str">
        <f t="shared" si="201"/>
        <v/>
      </c>
      <c r="W2738" s="3" t="e">
        <f t="shared" si="202"/>
        <v>#NUM!</v>
      </c>
      <c r="X2738" s="3" t="str">
        <f t="shared" si="203"/>
        <v/>
      </c>
    </row>
    <row r="2739" spans="14:24" ht="14.5" customHeight="1">
      <c r="N2739">
        <v>2736</v>
      </c>
      <c r="O2739" s="4">
        <v>36130</v>
      </c>
      <c r="P2739" s="3" t="s">
        <v>3666</v>
      </c>
      <c r="Q2739" s="3" t="s">
        <v>712</v>
      </c>
      <c r="R2739" s="3" t="s">
        <v>296</v>
      </c>
      <c r="S2739" s="3" t="s">
        <v>3667</v>
      </c>
      <c r="T2739" s="3" t="str">
        <f t="shared" si="200"/>
        <v>หนองฉิมเนินสง่าชัยภูมิ</v>
      </c>
      <c r="U2739" s="3" t="s">
        <v>2626</v>
      </c>
      <c r="V2739" s="3" t="str">
        <f t="shared" si="201"/>
        <v/>
      </c>
      <c r="W2739" s="3" t="e">
        <f t="shared" si="202"/>
        <v>#NUM!</v>
      </c>
      <c r="X2739" s="3" t="str">
        <f t="shared" si="203"/>
        <v/>
      </c>
    </row>
    <row r="2740" spans="14:24" ht="14.5" customHeight="1">
      <c r="N2740">
        <v>2737</v>
      </c>
      <c r="O2740" s="4">
        <v>36130</v>
      </c>
      <c r="P2740" s="3" t="s">
        <v>3668</v>
      </c>
      <c r="Q2740" s="3" t="s">
        <v>712</v>
      </c>
      <c r="R2740" s="3" t="s">
        <v>296</v>
      </c>
      <c r="S2740" s="3" t="s">
        <v>3667</v>
      </c>
      <c r="T2740" s="3" t="str">
        <f t="shared" si="200"/>
        <v>ตาเนินเนินสง่าชัยภูมิ</v>
      </c>
      <c r="U2740" s="3" t="s">
        <v>2626</v>
      </c>
      <c r="V2740" s="3" t="str">
        <f t="shared" si="201"/>
        <v/>
      </c>
      <c r="W2740" s="3" t="e">
        <f t="shared" si="202"/>
        <v>#NUM!</v>
      </c>
      <c r="X2740" s="3" t="str">
        <f t="shared" si="203"/>
        <v/>
      </c>
    </row>
    <row r="2741" spans="14:24" ht="14.5" customHeight="1">
      <c r="N2741">
        <v>2738</v>
      </c>
      <c r="O2741" s="4">
        <v>36130</v>
      </c>
      <c r="P2741" s="3" t="s">
        <v>3669</v>
      </c>
      <c r="Q2741" s="3" t="s">
        <v>712</v>
      </c>
      <c r="R2741" s="3" t="s">
        <v>296</v>
      </c>
      <c r="S2741" s="3" t="s">
        <v>3667</v>
      </c>
      <c r="T2741" s="3" t="str">
        <f t="shared" si="200"/>
        <v>กะฮาดเนินสง่าชัยภูมิ</v>
      </c>
      <c r="U2741" s="3" t="s">
        <v>2626</v>
      </c>
      <c r="V2741" s="3" t="str">
        <f t="shared" si="201"/>
        <v/>
      </c>
      <c r="W2741" s="3" t="e">
        <f t="shared" si="202"/>
        <v>#NUM!</v>
      </c>
      <c r="X2741" s="3" t="str">
        <f t="shared" si="203"/>
        <v/>
      </c>
    </row>
    <row r="2742" spans="14:24" ht="14.5" customHeight="1">
      <c r="N2742">
        <v>2739</v>
      </c>
      <c r="O2742" s="4">
        <v>36130</v>
      </c>
      <c r="P2742" s="3" t="s">
        <v>3670</v>
      </c>
      <c r="Q2742" s="3" t="s">
        <v>712</v>
      </c>
      <c r="R2742" s="3" t="s">
        <v>296</v>
      </c>
      <c r="S2742" s="3" t="s">
        <v>3667</v>
      </c>
      <c r="T2742" s="3" t="str">
        <f t="shared" si="200"/>
        <v>รังงามเนินสง่าชัยภูมิ</v>
      </c>
      <c r="U2742" s="3" t="s">
        <v>2626</v>
      </c>
      <c r="V2742" s="3" t="str">
        <f t="shared" si="201"/>
        <v/>
      </c>
      <c r="W2742" s="3" t="e">
        <f t="shared" si="202"/>
        <v>#NUM!</v>
      </c>
      <c r="X2742" s="3" t="str">
        <f t="shared" si="203"/>
        <v/>
      </c>
    </row>
    <row r="2743" spans="14:24" ht="14.5" customHeight="1">
      <c r="N2743">
        <v>2740</v>
      </c>
      <c r="O2743" s="4">
        <v>36130</v>
      </c>
      <c r="P2743" s="3" t="s">
        <v>708</v>
      </c>
      <c r="Q2743" s="3" t="s">
        <v>708</v>
      </c>
      <c r="R2743" s="3" t="s">
        <v>296</v>
      </c>
      <c r="S2743" s="3" t="s">
        <v>3671</v>
      </c>
      <c r="T2743" s="3" t="str">
        <f t="shared" si="200"/>
        <v>ซับใหญ่ซับใหญ่ชัยภูมิ</v>
      </c>
      <c r="U2743" s="3" t="s">
        <v>2626</v>
      </c>
      <c r="V2743" s="3" t="str">
        <f t="shared" si="201"/>
        <v/>
      </c>
      <c r="W2743" s="3" t="e">
        <f t="shared" si="202"/>
        <v>#NUM!</v>
      </c>
      <c r="X2743" s="3" t="str">
        <f t="shared" si="203"/>
        <v/>
      </c>
    </row>
    <row r="2744" spans="14:24" ht="14.5" customHeight="1">
      <c r="N2744">
        <v>2741</v>
      </c>
      <c r="O2744" s="4">
        <v>36130</v>
      </c>
      <c r="P2744" s="3" t="s">
        <v>3672</v>
      </c>
      <c r="Q2744" s="3" t="s">
        <v>708</v>
      </c>
      <c r="R2744" s="3" t="s">
        <v>296</v>
      </c>
      <c r="S2744" s="3" t="s">
        <v>3671</v>
      </c>
      <c r="T2744" s="3" t="str">
        <f t="shared" si="200"/>
        <v>ท่ากูบซับใหญ่ชัยภูมิ</v>
      </c>
      <c r="U2744" s="3" t="s">
        <v>2626</v>
      </c>
      <c r="V2744" s="3" t="str">
        <f t="shared" si="201"/>
        <v/>
      </c>
      <c r="W2744" s="3" t="e">
        <f t="shared" si="202"/>
        <v>#NUM!</v>
      </c>
      <c r="X2744" s="3" t="str">
        <f t="shared" si="203"/>
        <v/>
      </c>
    </row>
    <row r="2745" spans="14:24" ht="14.5" customHeight="1">
      <c r="N2745">
        <v>2742</v>
      </c>
      <c r="O2745" s="4">
        <v>36130</v>
      </c>
      <c r="P2745" s="3" t="s">
        <v>3673</v>
      </c>
      <c r="Q2745" s="3" t="s">
        <v>708</v>
      </c>
      <c r="R2745" s="3" t="s">
        <v>296</v>
      </c>
      <c r="S2745" s="3" t="s">
        <v>3671</v>
      </c>
      <c r="T2745" s="3" t="str">
        <f t="shared" si="200"/>
        <v>ตะโกทองซับใหญ่ชัยภูมิ</v>
      </c>
      <c r="U2745" s="3" t="s">
        <v>2626</v>
      </c>
      <c r="V2745" s="3" t="str">
        <f t="shared" si="201"/>
        <v/>
      </c>
      <c r="W2745" s="3" t="e">
        <f t="shared" si="202"/>
        <v>#NUM!</v>
      </c>
      <c r="X2745" s="3" t="str">
        <f t="shared" si="203"/>
        <v/>
      </c>
    </row>
    <row r="2746" spans="14:24" ht="14.5" customHeight="1">
      <c r="N2746">
        <v>2743</v>
      </c>
      <c r="O2746" s="4">
        <v>37000</v>
      </c>
      <c r="P2746" s="3" t="s">
        <v>3674</v>
      </c>
      <c r="Q2746" s="3" t="s">
        <v>2028</v>
      </c>
      <c r="R2746" s="3" t="s">
        <v>501</v>
      </c>
      <c r="S2746" s="3" t="s">
        <v>3675</v>
      </c>
      <c r="T2746" s="3" t="str">
        <f t="shared" si="200"/>
        <v>บุ่งเมืองอำนาจเจริญอำนาจเจริญ</v>
      </c>
      <c r="U2746" s="3" t="s">
        <v>2626</v>
      </c>
      <c r="V2746" s="3" t="str">
        <f t="shared" si="201"/>
        <v/>
      </c>
      <c r="W2746" s="3" t="e">
        <f t="shared" si="202"/>
        <v>#NUM!</v>
      </c>
      <c r="X2746" s="3" t="str">
        <f t="shared" si="203"/>
        <v/>
      </c>
    </row>
    <row r="2747" spans="14:24" ht="14.5" customHeight="1">
      <c r="N2747">
        <v>2744</v>
      </c>
      <c r="O2747" s="4">
        <v>37000</v>
      </c>
      <c r="P2747" s="3" t="s">
        <v>3676</v>
      </c>
      <c r="Q2747" s="3" t="s">
        <v>2028</v>
      </c>
      <c r="R2747" s="3" t="s">
        <v>501</v>
      </c>
      <c r="S2747" s="3" t="s">
        <v>3675</v>
      </c>
      <c r="T2747" s="3" t="str">
        <f t="shared" si="200"/>
        <v>ไก่คำเมืองอำนาจเจริญอำนาจเจริญ</v>
      </c>
      <c r="U2747" s="3" t="s">
        <v>2626</v>
      </c>
      <c r="V2747" s="3" t="str">
        <f t="shared" si="201"/>
        <v/>
      </c>
      <c r="W2747" s="3" t="e">
        <f t="shared" si="202"/>
        <v>#NUM!</v>
      </c>
      <c r="X2747" s="3" t="str">
        <f t="shared" si="203"/>
        <v/>
      </c>
    </row>
    <row r="2748" spans="14:24" ht="14.5" customHeight="1">
      <c r="N2748">
        <v>2745</v>
      </c>
      <c r="O2748" s="4">
        <v>37000</v>
      </c>
      <c r="P2748" s="3" t="s">
        <v>3677</v>
      </c>
      <c r="Q2748" s="3" t="s">
        <v>2028</v>
      </c>
      <c r="R2748" s="3" t="s">
        <v>501</v>
      </c>
      <c r="S2748" s="3" t="s">
        <v>3675</v>
      </c>
      <c r="T2748" s="3" t="str">
        <f t="shared" si="200"/>
        <v>นาจิกเมืองอำนาจเจริญอำนาจเจริญ</v>
      </c>
      <c r="U2748" s="3" t="s">
        <v>2626</v>
      </c>
      <c r="V2748" s="3" t="str">
        <f t="shared" si="201"/>
        <v/>
      </c>
      <c r="W2748" s="3" t="e">
        <f t="shared" si="202"/>
        <v>#NUM!</v>
      </c>
      <c r="X2748" s="3" t="str">
        <f t="shared" si="203"/>
        <v/>
      </c>
    </row>
    <row r="2749" spans="14:24" ht="14.5" customHeight="1">
      <c r="N2749">
        <v>2746</v>
      </c>
      <c r="O2749" s="4">
        <v>37000</v>
      </c>
      <c r="P2749" s="3" t="s">
        <v>3678</v>
      </c>
      <c r="Q2749" s="3" t="s">
        <v>2028</v>
      </c>
      <c r="R2749" s="3" t="s">
        <v>501</v>
      </c>
      <c r="S2749" s="3" t="s">
        <v>3675</v>
      </c>
      <c r="T2749" s="3" t="str">
        <f t="shared" si="200"/>
        <v>ปลาค้าวเมืองอำนาจเจริญอำนาจเจริญ</v>
      </c>
      <c r="U2749" s="3" t="s">
        <v>2626</v>
      </c>
      <c r="V2749" s="3" t="str">
        <f t="shared" si="201"/>
        <v/>
      </c>
      <c r="W2749" s="3" t="e">
        <f t="shared" si="202"/>
        <v>#NUM!</v>
      </c>
      <c r="X2749" s="3" t="str">
        <f t="shared" si="203"/>
        <v/>
      </c>
    </row>
    <row r="2750" spans="14:24" ht="14.5" customHeight="1">
      <c r="N2750">
        <v>2747</v>
      </c>
      <c r="O2750" s="4">
        <v>37000</v>
      </c>
      <c r="P2750" s="3" t="s">
        <v>3679</v>
      </c>
      <c r="Q2750" s="3" t="s">
        <v>2028</v>
      </c>
      <c r="R2750" s="3" t="s">
        <v>501</v>
      </c>
      <c r="S2750" s="3" t="s">
        <v>3675</v>
      </c>
      <c r="T2750" s="3" t="str">
        <f t="shared" si="200"/>
        <v>เหล่าพรวนเมืองอำนาจเจริญอำนาจเจริญ</v>
      </c>
      <c r="U2750" s="3" t="s">
        <v>2626</v>
      </c>
      <c r="V2750" s="3" t="str">
        <f t="shared" si="201"/>
        <v/>
      </c>
      <c r="W2750" s="3" t="e">
        <f t="shared" si="202"/>
        <v>#NUM!</v>
      </c>
      <c r="X2750" s="3" t="str">
        <f t="shared" si="203"/>
        <v/>
      </c>
    </row>
    <row r="2751" spans="14:24" ht="14.5" customHeight="1">
      <c r="N2751">
        <v>2748</v>
      </c>
      <c r="O2751" s="4">
        <v>37000</v>
      </c>
      <c r="P2751" s="3" t="s">
        <v>3680</v>
      </c>
      <c r="Q2751" s="3" t="s">
        <v>2028</v>
      </c>
      <c r="R2751" s="3" t="s">
        <v>501</v>
      </c>
      <c r="S2751" s="3" t="s">
        <v>3675</v>
      </c>
      <c r="T2751" s="3" t="str">
        <f t="shared" si="200"/>
        <v>สร้างนกทาเมืองอำนาจเจริญอำนาจเจริญ</v>
      </c>
      <c r="U2751" s="3" t="s">
        <v>2626</v>
      </c>
      <c r="V2751" s="3" t="str">
        <f t="shared" si="201"/>
        <v/>
      </c>
      <c r="W2751" s="3" t="e">
        <f t="shared" si="202"/>
        <v>#NUM!</v>
      </c>
      <c r="X2751" s="3" t="str">
        <f t="shared" si="203"/>
        <v/>
      </c>
    </row>
    <row r="2752" spans="14:24" ht="14.5" customHeight="1">
      <c r="N2752">
        <v>2749</v>
      </c>
      <c r="O2752" s="4">
        <v>37000</v>
      </c>
      <c r="P2752" s="3" t="s">
        <v>3681</v>
      </c>
      <c r="Q2752" s="3" t="s">
        <v>2028</v>
      </c>
      <c r="R2752" s="3" t="s">
        <v>501</v>
      </c>
      <c r="S2752" s="3" t="s">
        <v>3675</v>
      </c>
      <c r="T2752" s="3" t="str">
        <f t="shared" si="200"/>
        <v>คึมใหญ่เมืองอำนาจเจริญอำนาจเจริญ</v>
      </c>
      <c r="U2752" s="3" t="s">
        <v>2626</v>
      </c>
      <c r="V2752" s="3" t="str">
        <f t="shared" si="201"/>
        <v/>
      </c>
      <c r="W2752" s="3" t="e">
        <f t="shared" si="202"/>
        <v>#NUM!</v>
      </c>
      <c r="X2752" s="3" t="str">
        <f t="shared" si="203"/>
        <v/>
      </c>
    </row>
    <row r="2753" spans="14:24" ht="14.5" customHeight="1">
      <c r="N2753">
        <v>2750</v>
      </c>
      <c r="O2753" s="4">
        <v>37000</v>
      </c>
      <c r="P2753" s="3" t="s">
        <v>3682</v>
      </c>
      <c r="Q2753" s="3" t="s">
        <v>2028</v>
      </c>
      <c r="R2753" s="3" t="s">
        <v>501</v>
      </c>
      <c r="S2753" s="3" t="s">
        <v>3675</v>
      </c>
      <c r="T2753" s="3" t="str">
        <f t="shared" si="200"/>
        <v>นาผือเมืองอำนาจเจริญอำนาจเจริญ</v>
      </c>
      <c r="U2753" s="3" t="s">
        <v>2626</v>
      </c>
      <c r="V2753" s="3" t="str">
        <f t="shared" si="201"/>
        <v/>
      </c>
      <c r="W2753" s="3" t="e">
        <f t="shared" si="202"/>
        <v>#NUM!</v>
      </c>
      <c r="X2753" s="3" t="str">
        <f t="shared" si="203"/>
        <v/>
      </c>
    </row>
    <row r="2754" spans="14:24" ht="14.5" customHeight="1">
      <c r="N2754">
        <v>2751</v>
      </c>
      <c r="O2754" s="4">
        <v>37000</v>
      </c>
      <c r="P2754" s="3" t="s">
        <v>3683</v>
      </c>
      <c r="Q2754" s="3" t="s">
        <v>2028</v>
      </c>
      <c r="R2754" s="3" t="s">
        <v>501</v>
      </c>
      <c r="S2754" s="3" t="s">
        <v>3675</v>
      </c>
      <c r="T2754" s="3" t="str">
        <f t="shared" si="200"/>
        <v>น้ำปลีกเมืองอำนาจเจริญอำนาจเจริญ</v>
      </c>
      <c r="U2754" s="3" t="s">
        <v>2626</v>
      </c>
      <c r="V2754" s="3" t="str">
        <f t="shared" si="201"/>
        <v/>
      </c>
      <c r="W2754" s="3" t="e">
        <f t="shared" si="202"/>
        <v>#NUM!</v>
      </c>
      <c r="X2754" s="3" t="str">
        <f t="shared" si="203"/>
        <v/>
      </c>
    </row>
    <row r="2755" spans="14:24" ht="14.5" customHeight="1">
      <c r="N2755">
        <v>2752</v>
      </c>
      <c r="O2755" s="4">
        <v>37000</v>
      </c>
      <c r="P2755" s="3" t="s">
        <v>2006</v>
      </c>
      <c r="Q2755" s="3" t="s">
        <v>2028</v>
      </c>
      <c r="R2755" s="3" t="s">
        <v>501</v>
      </c>
      <c r="S2755" s="3" t="s">
        <v>3675</v>
      </c>
      <c r="T2755" s="3" t="str">
        <f t="shared" si="200"/>
        <v>นาวังเมืองอำนาจเจริญอำนาจเจริญ</v>
      </c>
      <c r="U2755" s="3" t="s">
        <v>2626</v>
      </c>
      <c r="V2755" s="3" t="str">
        <f t="shared" si="201"/>
        <v/>
      </c>
      <c r="W2755" s="3" t="e">
        <f t="shared" si="202"/>
        <v>#NUM!</v>
      </c>
      <c r="X2755" s="3" t="str">
        <f t="shared" si="203"/>
        <v/>
      </c>
    </row>
    <row r="2756" spans="14:24" ht="14.5" customHeight="1">
      <c r="N2756">
        <v>2753</v>
      </c>
      <c r="O2756" s="4">
        <v>37000</v>
      </c>
      <c r="P2756" s="3" t="s">
        <v>3684</v>
      </c>
      <c r="Q2756" s="3" t="s">
        <v>2028</v>
      </c>
      <c r="R2756" s="3" t="s">
        <v>501</v>
      </c>
      <c r="S2756" s="3" t="s">
        <v>3675</v>
      </c>
      <c r="T2756" s="3" t="str">
        <f t="shared" si="200"/>
        <v>นาหมอม้าเมืองอำนาจเจริญอำนาจเจริญ</v>
      </c>
      <c r="U2756" s="3" t="s">
        <v>2626</v>
      </c>
      <c r="V2756" s="3" t="str">
        <f t="shared" si="201"/>
        <v/>
      </c>
      <c r="W2756" s="3" t="e">
        <f t="shared" si="202"/>
        <v>#NUM!</v>
      </c>
      <c r="X2756" s="3" t="str">
        <f t="shared" si="203"/>
        <v/>
      </c>
    </row>
    <row r="2757" spans="14:24" ht="14.5" customHeight="1">
      <c r="N2757">
        <v>2754</v>
      </c>
      <c r="O2757" s="4">
        <v>37000</v>
      </c>
      <c r="P2757" s="3" t="s">
        <v>3685</v>
      </c>
      <c r="Q2757" s="3" t="s">
        <v>2028</v>
      </c>
      <c r="R2757" s="3" t="s">
        <v>501</v>
      </c>
      <c r="S2757" s="3" t="s">
        <v>3675</v>
      </c>
      <c r="T2757" s="3" t="str">
        <f t="shared" ref="T2757:T2820" si="204">P2757&amp;Q2757&amp;R2757</f>
        <v>โนนโพธิ์เมืองอำนาจเจริญอำนาจเจริญ</v>
      </c>
      <c r="U2757" s="3" t="s">
        <v>2626</v>
      </c>
      <c r="V2757" s="3" t="str">
        <f t="shared" ref="V2757:V2820" si="205">IF($V$1=$S2757,$N2757,"")</f>
        <v/>
      </c>
      <c r="W2757" s="3" t="e">
        <f t="shared" ref="W2757:W2820" si="206">SMALL($V$4:$V$7439,N2757)</f>
        <v>#NUM!</v>
      </c>
      <c r="X2757" s="3" t="str">
        <f t="shared" ref="X2757:X2820" si="207">IFERROR(INDEX($P$4:$P$7439,$W2757,1),"")</f>
        <v/>
      </c>
    </row>
    <row r="2758" spans="14:24" ht="14.5" customHeight="1">
      <c r="N2758">
        <v>2755</v>
      </c>
      <c r="O2758" s="4">
        <v>37000</v>
      </c>
      <c r="P2758" s="3" t="s">
        <v>3686</v>
      </c>
      <c r="Q2758" s="3" t="s">
        <v>2028</v>
      </c>
      <c r="R2758" s="3" t="s">
        <v>501</v>
      </c>
      <c r="S2758" s="3" t="s">
        <v>3675</v>
      </c>
      <c r="T2758" s="3" t="str">
        <f t="shared" si="204"/>
        <v>โนนหนามแท่งเมืองอำนาจเจริญอำนาจเจริญ</v>
      </c>
      <c r="U2758" s="3" t="s">
        <v>2626</v>
      </c>
      <c r="V2758" s="3" t="str">
        <f t="shared" si="205"/>
        <v/>
      </c>
      <c r="W2758" s="3" t="e">
        <f t="shared" si="206"/>
        <v>#NUM!</v>
      </c>
      <c r="X2758" s="3" t="str">
        <f t="shared" si="207"/>
        <v/>
      </c>
    </row>
    <row r="2759" spans="14:24" ht="14.5" customHeight="1">
      <c r="N2759">
        <v>2756</v>
      </c>
      <c r="O2759" s="4">
        <v>37000</v>
      </c>
      <c r="P2759" s="3" t="s">
        <v>3603</v>
      </c>
      <c r="Q2759" s="3" t="s">
        <v>2028</v>
      </c>
      <c r="R2759" s="3" t="s">
        <v>501</v>
      </c>
      <c r="S2759" s="3" t="s">
        <v>3675</v>
      </c>
      <c r="T2759" s="3" t="str">
        <f t="shared" si="204"/>
        <v>ห้วยไร่เมืองอำนาจเจริญอำนาจเจริญ</v>
      </c>
      <c r="U2759" s="3" t="s">
        <v>2626</v>
      </c>
      <c r="V2759" s="3" t="str">
        <f t="shared" si="205"/>
        <v/>
      </c>
      <c r="W2759" s="3" t="e">
        <f t="shared" si="206"/>
        <v>#NUM!</v>
      </c>
      <c r="X2759" s="3" t="str">
        <f t="shared" si="207"/>
        <v/>
      </c>
    </row>
    <row r="2760" spans="14:24" ht="14.5" customHeight="1">
      <c r="N2760">
        <v>2757</v>
      </c>
      <c r="O2760" s="4">
        <v>37000</v>
      </c>
      <c r="P2760" s="3" t="s">
        <v>3687</v>
      </c>
      <c r="Q2760" s="3" t="s">
        <v>2028</v>
      </c>
      <c r="R2760" s="3" t="s">
        <v>501</v>
      </c>
      <c r="S2760" s="3" t="s">
        <v>3675</v>
      </c>
      <c r="T2760" s="3" t="str">
        <f t="shared" si="204"/>
        <v>หนองมะแซวเมืองอำนาจเจริญอำนาจเจริญ</v>
      </c>
      <c r="U2760" s="3" t="s">
        <v>2626</v>
      </c>
      <c r="V2760" s="3" t="str">
        <f t="shared" si="205"/>
        <v/>
      </c>
      <c r="W2760" s="3" t="e">
        <f t="shared" si="206"/>
        <v>#NUM!</v>
      </c>
      <c r="X2760" s="3" t="str">
        <f t="shared" si="207"/>
        <v/>
      </c>
    </row>
    <row r="2761" spans="14:24" ht="14.5" customHeight="1">
      <c r="N2761">
        <v>2758</v>
      </c>
      <c r="O2761" s="4">
        <v>37000</v>
      </c>
      <c r="P2761" s="3" t="s">
        <v>3688</v>
      </c>
      <c r="Q2761" s="3" t="s">
        <v>2028</v>
      </c>
      <c r="R2761" s="3" t="s">
        <v>501</v>
      </c>
      <c r="S2761" s="3" t="s">
        <v>3675</v>
      </c>
      <c r="T2761" s="3" t="str">
        <f t="shared" si="204"/>
        <v>กุดปลาดุกเมืองอำนาจเจริญอำนาจเจริญ</v>
      </c>
      <c r="U2761" s="3" t="s">
        <v>2626</v>
      </c>
      <c r="V2761" s="3" t="str">
        <f t="shared" si="205"/>
        <v/>
      </c>
      <c r="W2761" s="3" t="e">
        <f t="shared" si="206"/>
        <v>#NUM!</v>
      </c>
      <c r="X2761" s="3" t="str">
        <f t="shared" si="207"/>
        <v/>
      </c>
    </row>
    <row r="2762" spans="14:24" ht="14.5" customHeight="1">
      <c r="N2762">
        <v>2759</v>
      </c>
      <c r="O2762" s="4">
        <v>37000</v>
      </c>
      <c r="P2762" s="3" t="s">
        <v>3689</v>
      </c>
      <c r="Q2762" s="3" t="s">
        <v>2028</v>
      </c>
      <c r="R2762" s="3" t="s">
        <v>501</v>
      </c>
      <c r="S2762" s="3" t="s">
        <v>3675</v>
      </c>
      <c r="T2762" s="3" t="str">
        <f t="shared" si="204"/>
        <v>ดอนเมยเมืองอำนาจเจริญอำนาจเจริญ</v>
      </c>
      <c r="U2762" s="3" t="s">
        <v>2626</v>
      </c>
      <c r="V2762" s="3" t="str">
        <f t="shared" si="205"/>
        <v/>
      </c>
      <c r="W2762" s="3" t="e">
        <f t="shared" si="206"/>
        <v>#NUM!</v>
      </c>
      <c r="X2762" s="3" t="str">
        <f t="shared" si="207"/>
        <v/>
      </c>
    </row>
    <row r="2763" spans="14:24" ht="14.5" customHeight="1">
      <c r="N2763">
        <v>2760</v>
      </c>
      <c r="O2763" s="4">
        <v>37000</v>
      </c>
      <c r="P2763" s="3" t="s">
        <v>3690</v>
      </c>
      <c r="Q2763" s="3" t="s">
        <v>2028</v>
      </c>
      <c r="R2763" s="3" t="s">
        <v>501</v>
      </c>
      <c r="S2763" s="3" t="s">
        <v>3675</v>
      </c>
      <c r="T2763" s="3" t="str">
        <f t="shared" si="204"/>
        <v>นายมเมืองอำนาจเจริญอำนาจเจริญ</v>
      </c>
      <c r="U2763" s="3" t="s">
        <v>2626</v>
      </c>
      <c r="V2763" s="3" t="str">
        <f t="shared" si="205"/>
        <v/>
      </c>
      <c r="W2763" s="3" t="e">
        <f t="shared" si="206"/>
        <v>#NUM!</v>
      </c>
      <c r="X2763" s="3" t="str">
        <f t="shared" si="207"/>
        <v/>
      </c>
    </row>
    <row r="2764" spans="14:24" ht="14.5" customHeight="1">
      <c r="N2764">
        <v>2761</v>
      </c>
      <c r="O2764" s="4">
        <v>37000</v>
      </c>
      <c r="P2764" s="3" t="s">
        <v>3691</v>
      </c>
      <c r="Q2764" s="3" t="s">
        <v>2028</v>
      </c>
      <c r="R2764" s="3" t="s">
        <v>501</v>
      </c>
      <c r="S2764" s="3" t="s">
        <v>3675</v>
      </c>
      <c r="T2764" s="3" t="str">
        <f t="shared" si="204"/>
        <v>นาแต้เมืองอำนาจเจริญอำนาจเจริญ</v>
      </c>
      <c r="U2764" s="3" t="s">
        <v>2626</v>
      </c>
      <c r="V2764" s="3" t="str">
        <f t="shared" si="205"/>
        <v/>
      </c>
      <c r="W2764" s="3" t="e">
        <f t="shared" si="206"/>
        <v>#NUM!</v>
      </c>
      <c r="X2764" s="3" t="str">
        <f t="shared" si="207"/>
        <v/>
      </c>
    </row>
    <row r="2765" spans="14:24" ht="14.5" customHeight="1">
      <c r="N2765">
        <v>2762</v>
      </c>
      <c r="O2765" s="4">
        <v>37210</v>
      </c>
      <c r="P2765" s="3" t="s">
        <v>2022</v>
      </c>
      <c r="Q2765" s="3" t="s">
        <v>2022</v>
      </c>
      <c r="R2765" s="3" t="s">
        <v>501</v>
      </c>
      <c r="S2765" s="3" t="s">
        <v>3692</v>
      </c>
      <c r="T2765" s="3" t="str">
        <f t="shared" si="204"/>
        <v>ชานุมานชานุมานอำนาจเจริญ</v>
      </c>
      <c r="U2765" s="3" t="s">
        <v>2626</v>
      </c>
      <c r="V2765" s="3" t="str">
        <f t="shared" si="205"/>
        <v/>
      </c>
      <c r="W2765" s="3" t="e">
        <f t="shared" si="206"/>
        <v>#NUM!</v>
      </c>
      <c r="X2765" s="3" t="str">
        <f t="shared" si="207"/>
        <v/>
      </c>
    </row>
    <row r="2766" spans="14:24" ht="14.5" customHeight="1">
      <c r="N2766">
        <v>2763</v>
      </c>
      <c r="O2766" s="4">
        <v>37210</v>
      </c>
      <c r="P2766" s="3" t="s">
        <v>3693</v>
      </c>
      <c r="Q2766" s="3" t="s">
        <v>2022</v>
      </c>
      <c r="R2766" s="3" t="s">
        <v>501</v>
      </c>
      <c r="S2766" s="3" t="s">
        <v>3692</v>
      </c>
      <c r="T2766" s="3" t="str">
        <f t="shared" si="204"/>
        <v>โคกสารชานุมานอำนาจเจริญ</v>
      </c>
      <c r="U2766" s="3" t="s">
        <v>2626</v>
      </c>
      <c r="V2766" s="3" t="str">
        <f t="shared" si="205"/>
        <v/>
      </c>
      <c r="W2766" s="3" t="e">
        <f t="shared" si="206"/>
        <v>#NUM!</v>
      </c>
      <c r="X2766" s="3" t="str">
        <f t="shared" si="207"/>
        <v/>
      </c>
    </row>
    <row r="2767" spans="14:24" ht="14.5" customHeight="1">
      <c r="N2767">
        <v>2764</v>
      </c>
      <c r="O2767" s="4">
        <v>37210</v>
      </c>
      <c r="P2767" s="3" t="s">
        <v>1487</v>
      </c>
      <c r="Q2767" s="3" t="s">
        <v>2022</v>
      </c>
      <c r="R2767" s="3" t="s">
        <v>501</v>
      </c>
      <c r="S2767" s="3" t="s">
        <v>3692</v>
      </c>
      <c r="T2767" s="3" t="str">
        <f t="shared" si="204"/>
        <v>คำเขื่อนแก้วชานุมานอำนาจเจริญ</v>
      </c>
      <c r="U2767" s="3" t="s">
        <v>2626</v>
      </c>
      <c r="V2767" s="3" t="str">
        <f t="shared" si="205"/>
        <v/>
      </c>
      <c r="W2767" s="3" t="e">
        <f t="shared" si="206"/>
        <v>#NUM!</v>
      </c>
      <c r="X2767" s="3" t="str">
        <f t="shared" si="207"/>
        <v/>
      </c>
    </row>
    <row r="2768" spans="14:24" ht="14.5" customHeight="1">
      <c r="N2768">
        <v>2765</v>
      </c>
      <c r="O2768" s="4">
        <v>37210</v>
      </c>
      <c r="P2768" s="3" t="s">
        <v>3694</v>
      </c>
      <c r="Q2768" s="3" t="s">
        <v>2022</v>
      </c>
      <c r="R2768" s="3" t="s">
        <v>501</v>
      </c>
      <c r="S2768" s="3" t="s">
        <v>3692</v>
      </c>
      <c r="T2768" s="3" t="str">
        <f t="shared" si="204"/>
        <v>โคกก่งชานุมานอำนาจเจริญ</v>
      </c>
      <c r="U2768" s="3" t="s">
        <v>2626</v>
      </c>
      <c r="V2768" s="3" t="str">
        <f t="shared" si="205"/>
        <v/>
      </c>
      <c r="W2768" s="3" t="e">
        <f t="shared" si="206"/>
        <v>#NUM!</v>
      </c>
      <c r="X2768" s="3" t="str">
        <f t="shared" si="207"/>
        <v/>
      </c>
    </row>
    <row r="2769" spans="14:24" ht="14.5" customHeight="1">
      <c r="N2769">
        <v>2766</v>
      </c>
      <c r="O2769" s="4">
        <v>37210</v>
      </c>
      <c r="P2769" s="3" t="s">
        <v>3695</v>
      </c>
      <c r="Q2769" s="3" t="s">
        <v>2022</v>
      </c>
      <c r="R2769" s="3" t="s">
        <v>501</v>
      </c>
      <c r="S2769" s="3" t="s">
        <v>3692</v>
      </c>
      <c r="T2769" s="3" t="str">
        <f t="shared" si="204"/>
        <v>ป่าก่อชานุมานอำนาจเจริญ</v>
      </c>
      <c r="U2769" s="3" t="s">
        <v>2626</v>
      </c>
      <c r="V2769" s="3" t="str">
        <f t="shared" si="205"/>
        <v/>
      </c>
      <c r="W2769" s="3" t="e">
        <f t="shared" si="206"/>
        <v>#NUM!</v>
      </c>
      <c r="X2769" s="3" t="str">
        <f t="shared" si="207"/>
        <v/>
      </c>
    </row>
    <row r="2770" spans="14:24" ht="14.5" customHeight="1">
      <c r="N2770">
        <v>2767</v>
      </c>
      <c r="O2770" s="4">
        <v>37110</v>
      </c>
      <c r="P2770" s="3" t="s">
        <v>3611</v>
      </c>
      <c r="Q2770" s="3" t="s">
        <v>2024</v>
      </c>
      <c r="R2770" s="3" t="s">
        <v>501</v>
      </c>
      <c r="S2770" s="3" t="s">
        <v>3696</v>
      </c>
      <c r="T2770" s="3" t="str">
        <f t="shared" si="204"/>
        <v>หนองข่าปทุมราชวงศาอำนาจเจริญ</v>
      </c>
      <c r="U2770" s="3" t="s">
        <v>2626</v>
      </c>
      <c r="V2770" s="3" t="str">
        <f t="shared" si="205"/>
        <v/>
      </c>
      <c r="W2770" s="3" t="e">
        <f t="shared" si="206"/>
        <v>#NUM!</v>
      </c>
      <c r="X2770" s="3" t="str">
        <f t="shared" si="207"/>
        <v/>
      </c>
    </row>
    <row r="2771" spans="14:24" ht="14.5" customHeight="1">
      <c r="N2771">
        <v>2768</v>
      </c>
      <c r="O2771" s="4">
        <v>37110</v>
      </c>
      <c r="P2771" s="3" t="s">
        <v>3697</v>
      </c>
      <c r="Q2771" s="3" t="s">
        <v>2024</v>
      </c>
      <c r="R2771" s="3" t="s">
        <v>501</v>
      </c>
      <c r="S2771" s="3" t="s">
        <v>3696</v>
      </c>
      <c r="T2771" s="3" t="str">
        <f t="shared" si="204"/>
        <v>คำโพนปทุมราชวงศาอำนาจเจริญ</v>
      </c>
      <c r="U2771" s="3" t="s">
        <v>2626</v>
      </c>
      <c r="V2771" s="3" t="str">
        <f t="shared" si="205"/>
        <v/>
      </c>
      <c r="W2771" s="3" t="e">
        <f t="shared" si="206"/>
        <v>#NUM!</v>
      </c>
      <c r="X2771" s="3" t="str">
        <f t="shared" si="207"/>
        <v/>
      </c>
    </row>
    <row r="2772" spans="14:24" ht="14.5" customHeight="1">
      <c r="N2772">
        <v>2769</v>
      </c>
      <c r="O2772" s="4">
        <v>37110</v>
      </c>
      <c r="P2772" s="3" t="s">
        <v>921</v>
      </c>
      <c r="Q2772" s="3" t="s">
        <v>2024</v>
      </c>
      <c r="R2772" s="3" t="s">
        <v>501</v>
      </c>
      <c r="S2772" s="3" t="s">
        <v>3696</v>
      </c>
      <c r="T2772" s="3" t="str">
        <f t="shared" si="204"/>
        <v>นาหว้าปทุมราชวงศาอำนาจเจริญ</v>
      </c>
      <c r="U2772" s="3" t="s">
        <v>2626</v>
      </c>
      <c r="V2772" s="3" t="str">
        <f t="shared" si="205"/>
        <v/>
      </c>
      <c r="W2772" s="3" t="e">
        <f t="shared" si="206"/>
        <v>#NUM!</v>
      </c>
      <c r="X2772" s="3" t="str">
        <f t="shared" si="207"/>
        <v/>
      </c>
    </row>
    <row r="2773" spans="14:24" ht="14.5" customHeight="1">
      <c r="N2773">
        <v>2770</v>
      </c>
      <c r="O2773" s="4">
        <v>37110</v>
      </c>
      <c r="P2773" s="3" t="s">
        <v>3698</v>
      </c>
      <c r="Q2773" s="3" t="s">
        <v>2024</v>
      </c>
      <c r="R2773" s="3" t="s">
        <v>501</v>
      </c>
      <c r="S2773" s="3" t="s">
        <v>3696</v>
      </c>
      <c r="T2773" s="3" t="str">
        <f t="shared" si="204"/>
        <v>ลือปทุมราชวงศาอำนาจเจริญ</v>
      </c>
      <c r="U2773" s="3" t="s">
        <v>2626</v>
      </c>
      <c r="V2773" s="3" t="str">
        <f t="shared" si="205"/>
        <v/>
      </c>
      <c r="W2773" s="3" t="e">
        <f t="shared" si="206"/>
        <v>#NUM!</v>
      </c>
      <c r="X2773" s="3" t="str">
        <f t="shared" si="207"/>
        <v/>
      </c>
    </row>
    <row r="2774" spans="14:24" ht="14.5" customHeight="1">
      <c r="N2774">
        <v>2771</v>
      </c>
      <c r="O2774" s="4">
        <v>37110</v>
      </c>
      <c r="P2774" s="3" t="s">
        <v>3699</v>
      </c>
      <c r="Q2774" s="3" t="s">
        <v>2024</v>
      </c>
      <c r="R2774" s="3" t="s">
        <v>501</v>
      </c>
      <c r="S2774" s="3" t="s">
        <v>3696</v>
      </c>
      <c r="T2774" s="3" t="str">
        <f t="shared" si="204"/>
        <v>ห้วยปทุมราชวงศาอำนาจเจริญ</v>
      </c>
      <c r="U2774" s="3" t="s">
        <v>2626</v>
      </c>
      <c r="V2774" s="3" t="str">
        <f t="shared" si="205"/>
        <v/>
      </c>
      <c r="W2774" s="3" t="e">
        <f t="shared" si="206"/>
        <v>#NUM!</v>
      </c>
      <c r="X2774" s="3" t="str">
        <f t="shared" si="207"/>
        <v/>
      </c>
    </row>
    <row r="2775" spans="14:24" ht="14.5" customHeight="1">
      <c r="N2775">
        <v>2772</v>
      </c>
      <c r="O2775" s="4">
        <v>37110</v>
      </c>
      <c r="P2775" s="3" t="s">
        <v>3700</v>
      </c>
      <c r="Q2775" s="3" t="s">
        <v>2024</v>
      </c>
      <c r="R2775" s="3" t="s">
        <v>501</v>
      </c>
      <c r="S2775" s="3" t="s">
        <v>3696</v>
      </c>
      <c r="T2775" s="3" t="str">
        <f t="shared" si="204"/>
        <v>โนนงามปทุมราชวงศาอำนาจเจริญ</v>
      </c>
      <c r="U2775" s="3" t="s">
        <v>2626</v>
      </c>
      <c r="V2775" s="3" t="str">
        <f t="shared" si="205"/>
        <v/>
      </c>
      <c r="W2775" s="3" t="e">
        <f t="shared" si="206"/>
        <v>#NUM!</v>
      </c>
      <c r="X2775" s="3" t="str">
        <f t="shared" si="207"/>
        <v/>
      </c>
    </row>
    <row r="2776" spans="14:24" ht="14.5" customHeight="1">
      <c r="N2776">
        <v>2773</v>
      </c>
      <c r="O2776" s="4">
        <v>37110</v>
      </c>
      <c r="P2776" s="3" t="s">
        <v>3701</v>
      </c>
      <c r="Q2776" s="3" t="s">
        <v>2024</v>
      </c>
      <c r="R2776" s="3" t="s">
        <v>501</v>
      </c>
      <c r="S2776" s="3" t="s">
        <v>3696</v>
      </c>
      <c r="T2776" s="3" t="str">
        <f t="shared" si="204"/>
        <v>นาป่าแซงปทุมราชวงศาอำนาจเจริญ</v>
      </c>
      <c r="U2776" s="3" t="s">
        <v>2626</v>
      </c>
      <c r="V2776" s="3" t="str">
        <f t="shared" si="205"/>
        <v/>
      </c>
      <c r="W2776" s="3" t="e">
        <f t="shared" si="206"/>
        <v>#NUM!</v>
      </c>
      <c r="X2776" s="3" t="str">
        <f t="shared" si="207"/>
        <v/>
      </c>
    </row>
    <row r="2777" spans="14:24" ht="14.5" customHeight="1">
      <c r="N2777">
        <v>2774</v>
      </c>
      <c r="O2777" s="4">
        <v>37180</v>
      </c>
      <c r="P2777" s="3" t="s">
        <v>2026</v>
      </c>
      <c r="Q2777" s="3" t="s">
        <v>2026</v>
      </c>
      <c r="R2777" s="3" t="s">
        <v>501</v>
      </c>
      <c r="S2777" s="3" t="s">
        <v>3702</v>
      </c>
      <c r="T2777" s="3" t="str">
        <f t="shared" si="204"/>
        <v>พนาพนาอำนาจเจริญ</v>
      </c>
      <c r="U2777" s="3" t="s">
        <v>2626</v>
      </c>
      <c r="V2777" s="3" t="str">
        <f t="shared" si="205"/>
        <v/>
      </c>
      <c r="W2777" s="3" t="e">
        <f t="shared" si="206"/>
        <v>#NUM!</v>
      </c>
      <c r="X2777" s="3" t="str">
        <f t="shared" si="207"/>
        <v/>
      </c>
    </row>
    <row r="2778" spans="14:24" ht="14.5" customHeight="1">
      <c r="N2778">
        <v>2775</v>
      </c>
      <c r="O2778" s="4">
        <v>37180</v>
      </c>
      <c r="P2778" s="3" t="s">
        <v>3703</v>
      </c>
      <c r="Q2778" s="3" t="s">
        <v>2026</v>
      </c>
      <c r="R2778" s="3" t="s">
        <v>501</v>
      </c>
      <c r="S2778" s="3" t="s">
        <v>3702</v>
      </c>
      <c r="T2778" s="3" t="str">
        <f t="shared" si="204"/>
        <v>จานลานพนาอำนาจเจริญ</v>
      </c>
      <c r="U2778" s="3" t="s">
        <v>2626</v>
      </c>
      <c r="V2778" s="3" t="str">
        <f t="shared" si="205"/>
        <v/>
      </c>
      <c r="W2778" s="3" t="e">
        <f t="shared" si="206"/>
        <v>#NUM!</v>
      </c>
      <c r="X2778" s="3" t="str">
        <f t="shared" si="207"/>
        <v/>
      </c>
    </row>
    <row r="2779" spans="14:24" ht="14.5" customHeight="1">
      <c r="N2779">
        <v>2776</v>
      </c>
      <c r="O2779" s="4">
        <v>37180</v>
      </c>
      <c r="P2779" s="3" t="s">
        <v>3704</v>
      </c>
      <c r="Q2779" s="3" t="s">
        <v>2026</v>
      </c>
      <c r="R2779" s="3" t="s">
        <v>501</v>
      </c>
      <c r="S2779" s="3" t="s">
        <v>3702</v>
      </c>
      <c r="T2779" s="3" t="str">
        <f t="shared" si="204"/>
        <v>ไม้กลอนพนาอำนาจเจริญ</v>
      </c>
      <c r="U2779" s="3" t="s">
        <v>2626</v>
      </c>
      <c r="V2779" s="3" t="str">
        <f t="shared" si="205"/>
        <v/>
      </c>
      <c r="W2779" s="3" t="e">
        <f t="shared" si="206"/>
        <v>#NUM!</v>
      </c>
      <c r="X2779" s="3" t="str">
        <f t="shared" si="207"/>
        <v/>
      </c>
    </row>
    <row r="2780" spans="14:24" ht="14.5" customHeight="1">
      <c r="N2780">
        <v>2777</v>
      </c>
      <c r="O2780" s="4">
        <v>37180</v>
      </c>
      <c r="P2780" s="3" t="s">
        <v>3705</v>
      </c>
      <c r="Q2780" s="3" t="s">
        <v>2026</v>
      </c>
      <c r="R2780" s="3" t="s">
        <v>501</v>
      </c>
      <c r="S2780" s="3" t="s">
        <v>3702</v>
      </c>
      <c r="T2780" s="3" t="str">
        <f t="shared" si="204"/>
        <v>พระเหลาพนาอำนาจเจริญ</v>
      </c>
      <c r="U2780" s="3" t="s">
        <v>2626</v>
      </c>
      <c r="V2780" s="3" t="str">
        <f t="shared" si="205"/>
        <v/>
      </c>
      <c r="W2780" s="3" t="e">
        <f t="shared" si="206"/>
        <v>#NUM!</v>
      </c>
      <c r="X2780" s="3" t="str">
        <f t="shared" si="207"/>
        <v/>
      </c>
    </row>
    <row r="2781" spans="14:24" ht="14.5" customHeight="1">
      <c r="N2781">
        <v>2778</v>
      </c>
      <c r="O2781" s="4">
        <v>37290</v>
      </c>
      <c r="P2781" s="3" t="s">
        <v>2031</v>
      </c>
      <c r="Q2781" s="3" t="s">
        <v>2031</v>
      </c>
      <c r="R2781" s="3" t="s">
        <v>501</v>
      </c>
      <c r="S2781" s="3" t="s">
        <v>3706</v>
      </c>
      <c r="T2781" s="3" t="str">
        <f t="shared" si="204"/>
        <v>เสนางคนิคมเสนางคนิคมอำนาจเจริญ</v>
      </c>
      <c r="U2781" s="3" t="s">
        <v>2626</v>
      </c>
      <c r="V2781" s="3" t="str">
        <f t="shared" si="205"/>
        <v/>
      </c>
      <c r="W2781" s="3" t="e">
        <f t="shared" si="206"/>
        <v>#NUM!</v>
      </c>
      <c r="X2781" s="3" t="str">
        <f t="shared" si="207"/>
        <v/>
      </c>
    </row>
    <row r="2782" spans="14:24" ht="14.5" customHeight="1">
      <c r="N2782">
        <v>2779</v>
      </c>
      <c r="O2782" s="4">
        <v>37290</v>
      </c>
      <c r="P2782" s="3" t="s">
        <v>1535</v>
      </c>
      <c r="Q2782" s="3" t="s">
        <v>2031</v>
      </c>
      <c r="R2782" s="3" t="s">
        <v>501</v>
      </c>
      <c r="S2782" s="3" t="s">
        <v>3706</v>
      </c>
      <c r="T2782" s="3" t="str">
        <f t="shared" si="204"/>
        <v>โพนทองเสนางคนิคมอำนาจเจริญ</v>
      </c>
      <c r="U2782" s="3" t="s">
        <v>2626</v>
      </c>
      <c r="V2782" s="3" t="str">
        <f t="shared" si="205"/>
        <v/>
      </c>
      <c r="W2782" s="3" t="e">
        <f t="shared" si="206"/>
        <v>#NUM!</v>
      </c>
      <c r="X2782" s="3" t="str">
        <f t="shared" si="207"/>
        <v/>
      </c>
    </row>
    <row r="2783" spans="14:24" ht="14.5" customHeight="1">
      <c r="N2783">
        <v>2780</v>
      </c>
      <c r="O2783" s="4">
        <v>37290</v>
      </c>
      <c r="P2783" s="3" t="s">
        <v>3707</v>
      </c>
      <c r="Q2783" s="3" t="s">
        <v>2031</v>
      </c>
      <c r="R2783" s="3" t="s">
        <v>501</v>
      </c>
      <c r="S2783" s="3" t="s">
        <v>3706</v>
      </c>
      <c r="T2783" s="3" t="str">
        <f t="shared" si="204"/>
        <v>ไร่สีสุกเสนางคนิคมอำนาจเจริญ</v>
      </c>
      <c r="U2783" s="3" t="s">
        <v>2626</v>
      </c>
      <c r="V2783" s="3" t="str">
        <f t="shared" si="205"/>
        <v/>
      </c>
      <c r="W2783" s="3" t="e">
        <f t="shared" si="206"/>
        <v>#NUM!</v>
      </c>
      <c r="X2783" s="3" t="str">
        <f t="shared" si="207"/>
        <v/>
      </c>
    </row>
    <row r="2784" spans="14:24" ht="14.5" customHeight="1">
      <c r="N2784">
        <v>2781</v>
      </c>
      <c r="O2784" s="4">
        <v>37290</v>
      </c>
      <c r="P2784" s="3" t="s">
        <v>3536</v>
      </c>
      <c r="Q2784" s="3" t="s">
        <v>2031</v>
      </c>
      <c r="R2784" s="3" t="s">
        <v>501</v>
      </c>
      <c r="S2784" s="3" t="s">
        <v>3706</v>
      </c>
      <c r="T2784" s="3" t="str">
        <f t="shared" si="204"/>
        <v>นาเวียงเสนางคนิคมอำนาจเจริญ</v>
      </c>
      <c r="U2784" s="3" t="s">
        <v>2626</v>
      </c>
      <c r="V2784" s="3" t="str">
        <f t="shared" si="205"/>
        <v/>
      </c>
      <c r="W2784" s="3" t="e">
        <f t="shared" si="206"/>
        <v>#NUM!</v>
      </c>
      <c r="X2784" s="3" t="str">
        <f t="shared" si="207"/>
        <v/>
      </c>
    </row>
    <row r="2785" spans="14:24" ht="14.5" customHeight="1">
      <c r="N2785">
        <v>2782</v>
      </c>
      <c r="O2785" s="4">
        <v>37290</v>
      </c>
      <c r="P2785" s="3" t="s">
        <v>3173</v>
      </c>
      <c r="Q2785" s="3" t="s">
        <v>2031</v>
      </c>
      <c r="R2785" s="3" t="s">
        <v>501</v>
      </c>
      <c r="S2785" s="3" t="s">
        <v>3706</v>
      </c>
      <c r="T2785" s="3" t="str">
        <f t="shared" si="204"/>
        <v>หนองไฮเสนางคนิคมอำนาจเจริญ</v>
      </c>
      <c r="U2785" s="3" t="s">
        <v>2626</v>
      </c>
      <c r="V2785" s="3" t="str">
        <f t="shared" si="205"/>
        <v/>
      </c>
      <c r="W2785" s="3" t="e">
        <f t="shared" si="206"/>
        <v>#NUM!</v>
      </c>
      <c r="X2785" s="3" t="str">
        <f t="shared" si="207"/>
        <v/>
      </c>
    </row>
    <row r="2786" spans="14:24" ht="14.5" customHeight="1">
      <c r="N2786">
        <v>2783</v>
      </c>
      <c r="O2786" s="4">
        <v>37290</v>
      </c>
      <c r="P2786" s="3" t="s">
        <v>3708</v>
      </c>
      <c r="Q2786" s="3" t="s">
        <v>2031</v>
      </c>
      <c r="R2786" s="3" t="s">
        <v>501</v>
      </c>
      <c r="S2786" s="3" t="s">
        <v>3706</v>
      </c>
      <c r="T2786" s="3" t="str">
        <f t="shared" si="204"/>
        <v>หนองสามสีเสนางคนิคมอำนาจเจริญ</v>
      </c>
      <c r="U2786" s="3" t="s">
        <v>2626</v>
      </c>
      <c r="V2786" s="3" t="str">
        <f t="shared" si="205"/>
        <v/>
      </c>
      <c r="W2786" s="3" t="e">
        <f t="shared" si="206"/>
        <v>#NUM!</v>
      </c>
      <c r="X2786" s="3" t="str">
        <f t="shared" si="207"/>
        <v/>
      </c>
    </row>
    <row r="2787" spans="14:24" ht="14.5" customHeight="1">
      <c r="N2787">
        <v>2784</v>
      </c>
      <c r="O2787" s="4">
        <v>37240</v>
      </c>
      <c r="P2787" s="3" t="s">
        <v>1567</v>
      </c>
      <c r="Q2787" s="3" t="s">
        <v>1567</v>
      </c>
      <c r="R2787" s="3" t="s">
        <v>501</v>
      </c>
      <c r="S2787" s="3" t="s">
        <v>3709</v>
      </c>
      <c r="T2787" s="3" t="str">
        <f t="shared" si="204"/>
        <v>หัวตะพานหัวตะพานอำนาจเจริญ</v>
      </c>
      <c r="U2787" s="3" t="s">
        <v>2626</v>
      </c>
      <c r="V2787" s="3" t="str">
        <f t="shared" si="205"/>
        <v/>
      </c>
      <c r="W2787" s="3" t="e">
        <f t="shared" si="206"/>
        <v>#NUM!</v>
      </c>
      <c r="X2787" s="3" t="str">
        <f t="shared" si="207"/>
        <v/>
      </c>
    </row>
    <row r="2788" spans="14:24" ht="14.5" customHeight="1">
      <c r="N2788">
        <v>2785</v>
      </c>
      <c r="O2788" s="4">
        <v>37240</v>
      </c>
      <c r="P2788" s="3" t="s">
        <v>3710</v>
      </c>
      <c r="Q2788" s="3" t="s">
        <v>1567</v>
      </c>
      <c r="R2788" s="3" t="s">
        <v>501</v>
      </c>
      <c r="S2788" s="3" t="s">
        <v>3709</v>
      </c>
      <c r="T2788" s="3" t="str">
        <f t="shared" si="204"/>
        <v>คำพระหัวตะพานอำนาจเจริญ</v>
      </c>
      <c r="U2788" s="3" t="s">
        <v>2626</v>
      </c>
      <c r="V2788" s="3" t="str">
        <f t="shared" si="205"/>
        <v/>
      </c>
      <c r="W2788" s="3" t="e">
        <f t="shared" si="206"/>
        <v>#NUM!</v>
      </c>
      <c r="X2788" s="3" t="str">
        <f t="shared" si="207"/>
        <v/>
      </c>
    </row>
    <row r="2789" spans="14:24" ht="14.5" customHeight="1">
      <c r="N2789">
        <v>2786</v>
      </c>
      <c r="O2789" s="4">
        <v>37240</v>
      </c>
      <c r="P2789" s="3" t="s">
        <v>3711</v>
      </c>
      <c r="Q2789" s="3" t="s">
        <v>1567</v>
      </c>
      <c r="R2789" s="3" t="s">
        <v>501</v>
      </c>
      <c r="S2789" s="3" t="s">
        <v>3709</v>
      </c>
      <c r="T2789" s="3" t="str">
        <f t="shared" si="204"/>
        <v>เค็งใหญ่หัวตะพานอำนาจเจริญ</v>
      </c>
      <c r="U2789" s="3" t="s">
        <v>2626</v>
      </c>
      <c r="V2789" s="3" t="str">
        <f t="shared" si="205"/>
        <v/>
      </c>
      <c r="W2789" s="3" t="e">
        <f t="shared" si="206"/>
        <v>#NUM!</v>
      </c>
      <c r="X2789" s="3" t="str">
        <f t="shared" si="207"/>
        <v/>
      </c>
    </row>
    <row r="2790" spans="14:24" ht="14.5" customHeight="1">
      <c r="N2790">
        <v>2787</v>
      </c>
      <c r="O2790" s="4">
        <v>37240</v>
      </c>
      <c r="P2790" s="3" t="s">
        <v>2527</v>
      </c>
      <c r="Q2790" s="3" t="s">
        <v>1567</v>
      </c>
      <c r="R2790" s="3" t="s">
        <v>501</v>
      </c>
      <c r="S2790" s="3" t="s">
        <v>3709</v>
      </c>
      <c r="T2790" s="3" t="str">
        <f t="shared" si="204"/>
        <v>หนองแก้วหัวตะพานอำนาจเจริญ</v>
      </c>
      <c r="U2790" s="3" t="s">
        <v>2626</v>
      </c>
      <c r="V2790" s="3" t="str">
        <f t="shared" si="205"/>
        <v/>
      </c>
      <c r="W2790" s="3" t="e">
        <f t="shared" si="206"/>
        <v>#NUM!</v>
      </c>
      <c r="X2790" s="3" t="str">
        <f t="shared" si="207"/>
        <v/>
      </c>
    </row>
    <row r="2791" spans="14:24" ht="14.5" customHeight="1">
      <c r="N2791">
        <v>2788</v>
      </c>
      <c r="O2791" s="4">
        <v>37240</v>
      </c>
      <c r="P2791" s="3" t="s">
        <v>3712</v>
      </c>
      <c r="Q2791" s="3" t="s">
        <v>1567</v>
      </c>
      <c r="R2791" s="3" t="s">
        <v>501</v>
      </c>
      <c r="S2791" s="3" t="s">
        <v>3709</v>
      </c>
      <c r="T2791" s="3" t="str">
        <f t="shared" si="204"/>
        <v>โพนเมืองน้อยหัวตะพานอำนาจเจริญ</v>
      </c>
      <c r="U2791" s="3" t="s">
        <v>2626</v>
      </c>
      <c r="V2791" s="3" t="str">
        <f t="shared" si="205"/>
        <v/>
      </c>
      <c r="W2791" s="3" t="e">
        <f t="shared" si="206"/>
        <v>#NUM!</v>
      </c>
      <c r="X2791" s="3" t="str">
        <f t="shared" si="207"/>
        <v/>
      </c>
    </row>
    <row r="2792" spans="14:24" ht="14.5" customHeight="1">
      <c r="N2792">
        <v>2789</v>
      </c>
      <c r="O2792" s="4">
        <v>37240</v>
      </c>
      <c r="P2792" s="3" t="s">
        <v>3713</v>
      </c>
      <c r="Q2792" s="3" t="s">
        <v>1567</v>
      </c>
      <c r="R2792" s="3" t="s">
        <v>501</v>
      </c>
      <c r="S2792" s="3" t="s">
        <v>3709</v>
      </c>
      <c r="T2792" s="3" t="str">
        <f t="shared" si="204"/>
        <v>สร้างถ่อน้อยหัวตะพานอำนาจเจริญ</v>
      </c>
      <c r="U2792" s="3" t="s">
        <v>2626</v>
      </c>
      <c r="V2792" s="3" t="str">
        <f t="shared" si="205"/>
        <v/>
      </c>
      <c r="W2792" s="3" t="e">
        <f t="shared" si="206"/>
        <v>#NUM!</v>
      </c>
      <c r="X2792" s="3" t="str">
        <f t="shared" si="207"/>
        <v/>
      </c>
    </row>
    <row r="2793" spans="14:24" ht="14.5" customHeight="1">
      <c r="N2793">
        <v>2790</v>
      </c>
      <c r="O2793" s="4">
        <v>37240</v>
      </c>
      <c r="P2793" s="3" t="s">
        <v>3714</v>
      </c>
      <c r="Q2793" s="3" t="s">
        <v>1567</v>
      </c>
      <c r="R2793" s="3" t="s">
        <v>501</v>
      </c>
      <c r="S2793" s="3" t="s">
        <v>3709</v>
      </c>
      <c r="T2793" s="3" t="str">
        <f t="shared" si="204"/>
        <v>จิกดู่หัวตะพานอำนาจเจริญ</v>
      </c>
      <c r="U2793" s="3" t="s">
        <v>2626</v>
      </c>
      <c r="V2793" s="3" t="str">
        <f t="shared" si="205"/>
        <v/>
      </c>
      <c r="W2793" s="3" t="e">
        <f t="shared" si="206"/>
        <v>#NUM!</v>
      </c>
      <c r="X2793" s="3" t="str">
        <f t="shared" si="207"/>
        <v/>
      </c>
    </row>
    <row r="2794" spans="14:24" ht="14.5" customHeight="1">
      <c r="N2794">
        <v>2791</v>
      </c>
      <c r="O2794" s="4">
        <v>37240</v>
      </c>
      <c r="P2794" s="3" t="s">
        <v>3715</v>
      </c>
      <c r="Q2794" s="3" t="s">
        <v>1567</v>
      </c>
      <c r="R2794" s="3" t="s">
        <v>501</v>
      </c>
      <c r="S2794" s="3" t="s">
        <v>3709</v>
      </c>
      <c r="T2794" s="3" t="str">
        <f t="shared" si="204"/>
        <v>รัตนวารีหัวตะพานอำนาจเจริญ</v>
      </c>
      <c r="U2794" s="3" t="s">
        <v>2626</v>
      </c>
      <c r="V2794" s="3" t="str">
        <f t="shared" si="205"/>
        <v/>
      </c>
      <c r="W2794" s="3" t="e">
        <f t="shared" si="206"/>
        <v>#NUM!</v>
      </c>
      <c r="X2794" s="3" t="str">
        <f t="shared" si="207"/>
        <v/>
      </c>
    </row>
    <row r="2795" spans="14:24" ht="14.5" customHeight="1">
      <c r="N2795">
        <v>2792</v>
      </c>
      <c r="O2795" s="4">
        <v>37120</v>
      </c>
      <c r="P2795" s="3" t="s">
        <v>3716</v>
      </c>
      <c r="Q2795" s="3" t="s">
        <v>2029</v>
      </c>
      <c r="R2795" s="3" t="s">
        <v>501</v>
      </c>
      <c r="S2795" s="3" t="s">
        <v>3717</v>
      </c>
      <c r="T2795" s="3" t="str">
        <f t="shared" si="204"/>
        <v>อำนาจลืออำนาจอำนาจเจริญ</v>
      </c>
      <c r="U2795" s="3" t="s">
        <v>2626</v>
      </c>
      <c r="V2795" s="3" t="str">
        <f t="shared" si="205"/>
        <v/>
      </c>
      <c r="W2795" s="3" t="e">
        <f t="shared" si="206"/>
        <v>#NUM!</v>
      </c>
      <c r="X2795" s="3" t="str">
        <f t="shared" si="207"/>
        <v/>
      </c>
    </row>
    <row r="2796" spans="14:24" ht="14.5" customHeight="1">
      <c r="N2796">
        <v>2793</v>
      </c>
      <c r="O2796" s="4">
        <v>37120</v>
      </c>
      <c r="P2796" s="3" t="s">
        <v>3718</v>
      </c>
      <c r="Q2796" s="3" t="s">
        <v>2029</v>
      </c>
      <c r="R2796" s="3" t="s">
        <v>501</v>
      </c>
      <c r="S2796" s="3" t="s">
        <v>3717</v>
      </c>
      <c r="T2796" s="3" t="str">
        <f t="shared" si="204"/>
        <v>ดงมะยางลืออำนาจอำนาจเจริญ</v>
      </c>
      <c r="U2796" s="3" t="s">
        <v>2626</v>
      </c>
      <c r="V2796" s="3" t="str">
        <f t="shared" si="205"/>
        <v/>
      </c>
      <c r="W2796" s="3" t="e">
        <f t="shared" si="206"/>
        <v>#NUM!</v>
      </c>
      <c r="X2796" s="3" t="str">
        <f t="shared" si="207"/>
        <v/>
      </c>
    </row>
    <row r="2797" spans="14:24" ht="14.5" customHeight="1">
      <c r="N2797">
        <v>2794</v>
      </c>
      <c r="O2797" s="4">
        <v>37120</v>
      </c>
      <c r="P2797" s="3" t="s">
        <v>3719</v>
      </c>
      <c r="Q2797" s="3" t="s">
        <v>2029</v>
      </c>
      <c r="R2797" s="3" t="s">
        <v>501</v>
      </c>
      <c r="S2797" s="3" t="s">
        <v>3717</v>
      </c>
      <c r="T2797" s="3" t="str">
        <f t="shared" si="204"/>
        <v>เปือยลืออำนาจอำนาจเจริญ</v>
      </c>
      <c r="U2797" s="3" t="s">
        <v>2626</v>
      </c>
      <c r="V2797" s="3" t="str">
        <f t="shared" si="205"/>
        <v/>
      </c>
      <c r="W2797" s="3" t="e">
        <f t="shared" si="206"/>
        <v>#NUM!</v>
      </c>
      <c r="X2797" s="3" t="str">
        <f t="shared" si="207"/>
        <v/>
      </c>
    </row>
    <row r="2798" spans="14:24" ht="14.5" customHeight="1">
      <c r="N2798">
        <v>2795</v>
      </c>
      <c r="O2798" s="4">
        <v>37120</v>
      </c>
      <c r="P2798" s="3" t="s">
        <v>2524</v>
      </c>
      <c r="Q2798" s="3" t="s">
        <v>2029</v>
      </c>
      <c r="R2798" s="3" t="s">
        <v>501</v>
      </c>
      <c r="S2798" s="3" t="s">
        <v>3717</v>
      </c>
      <c r="T2798" s="3" t="str">
        <f t="shared" si="204"/>
        <v>ดงบังลืออำนาจอำนาจเจริญ</v>
      </c>
      <c r="U2798" s="3" t="s">
        <v>2626</v>
      </c>
      <c r="V2798" s="3" t="str">
        <f t="shared" si="205"/>
        <v/>
      </c>
      <c r="W2798" s="3" t="e">
        <f t="shared" si="206"/>
        <v>#NUM!</v>
      </c>
      <c r="X2798" s="3" t="str">
        <f t="shared" si="207"/>
        <v/>
      </c>
    </row>
    <row r="2799" spans="14:24" ht="14.5" customHeight="1">
      <c r="N2799">
        <v>2796</v>
      </c>
      <c r="O2799" s="4">
        <v>37120</v>
      </c>
      <c r="P2799" s="3" t="s">
        <v>3720</v>
      </c>
      <c r="Q2799" s="3" t="s">
        <v>2029</v>
      </c>
      <c r="R2799" s="3" t="s">
        <v>501</v>
      </c>
      <c r="S2799" s="3" t="s">
        <v>3717</v>
      </c>
      <c r="T2799" s="3" t="str">
        <f t="shared" si="204"/>
        <v>ไร่ขีลืออำนาจอำนาจเจริญ</v>
      </c>
      <c r="U2799" s="3" t="s">
        <v>2626</v>
      </c>
      <c r="V2799" s="3" t="str">
        <f t="shared" si="205"/>
        <v/>
      </c>
      <c r="W2799" s="3" t="e">
        <f t="shared" si="206"/>
        <v>#NUM!</v>
      </c>
      <c r="X2799" s="3" t="str">
        <f t="shared" si="207"/>
        <v/>
      </c>
    </row>
    <row r="2800" spans="14:24" ht="14.5" customHeight="1">
      <c r="N2800">
        <v>2797</v>
      </c>
      <c r="O2800" s="4">
        <v>37120</v>
      </c>
      <c r="P2800" s="3" t="s">
        <v>3721</v>
      </c>
      <c r="Q2800" s="3" t="s">
        <v>2029</v>
      </c>
      <c r="R2800" s="3" t="s">
        <v>501</v>
      </c>
      <c r="S2800" s="3" t="s">
        <v>3717</v>
      </c>
      <c r="T2800" s="3" t="str">
        <f t="shared" si="204"/>
        <v>แมดลืออำนาจอำนาจเจริญ</v>
      </c>
      <c r="U2800" s="3" t="s">
        <v>2626</v>
      </c>
      <c r="V2800" s="3" t="str">
        <f t="shared" si="205"/>
        <v/>
      </c>
      <c r="W2800" s="3" t="e">
        <f t="shared" si="206"/>
        <v>#NUM!</v>
      </c>
      <c r="X2800" s="3" t="str">
        <f t="shared" si="207"/>
        <v/>
      </c>
    </row>
    <row r="2801" spans="14:24" ht="14.5" customHeight="1">
      <c r="N2801">
        <v>2798</v>
      </c>
      <c r="O2801" s="4">
        <v>37120</v>
      </c>
      <c r="P2801" s="3" t="s">
        <v>2749</v>
      </c>
      <c r="Q2801" s="3" t="s">
        <v>2029</v>
      </c>
      <c r="R2801" s="3" t="s">
        <v>501</v>
      </c>
      <c r="S2801" s="3" t="s">
        <v>3717</v>
      </c>
      <c r="T2801" s="3" t="str">
        <f t="shared" si="204"/>
        <v>โคกกลางลืออำนาจอำนาจเจริญ</v>
      </c>
      <c r="U2801" s="3" t="s">
        <v>2626</v>
      </c>
      <c r="V2801" s="3" t="str">
        <f t="shared" si="205"/>
        <v/>
      </c>
      <c r="W2801" s="3" t="e">
        <f t="shared" si="206"/>
        <v>#NUM!</v>
      </c>
      <c r="X2801" s="3" t="str">
        <f t="shared" si="207"/>
        <v/>
      </c>
    </row>
    <row r="2802" spans="14:24" ht="14.5" customHeight="1">
      <c r="N2802">
        <v>2799</v>
      </c>
      <c r="O2802" s="4">
        <v>38000</v>
      </c>
      <c r="P2802" s="3" t="s">
        <v>362</v>
      </c>
      <c r="Q2802" s="3" t="s">
        <v>1156</v>
      </c>
      <c r="R2802" s="3" t="s">
        <v>362</v>
      </c>
      <c r="S2802" s="3" t="s">
        <v>3722</v>
      </c>
      <c r="T2802" s="3" t="str">
        <f t="shared" si="204"/>
        <v>บึงกาฬเมืองบึงกาฬบึงกาฬ</v>
      </c>
      <c r="U2802" s="3" t="s">
        <v>2626</v>
      </c>
      <c r="V2802" s="3" t="str">
        <f t="shared" si="205"/>
        <v/>
      </c>
      <c r="W2802" s="3" t="e">
        <f t="shared" si="206"/>
        <v>#NUM!</v>
      </c>
      <c r="X2802" s="3" t="str">
        <f t="shared" si="207"/>
        <v/>
      </c>
    </row>
    <row r="2803" spans="14:24" ht="14.5" customHeight="1">
      <c r="N2803">
        <v>2800</v>
      </c>
      <c r="O2803" s="4">
        <v>38000</v>
      </c>
      <c r="P2803" s="3" t="s">
        <v>2656</v>
      </c>
      <c r="Q2803" s="3" t="s">
        <v>1156</v>
      </c>
      <c r="R2803" s="3" t="s">
        <v>362</v>
      </c>
      <c r="S2803" s="3" t="s">
        <v>3722</v>
      </c>
      <c r="T2803" s="3" t="str">
        <f t="shared" si="204"/>
        <v>โนนสมบูรณ์เมืองบึงกาฬบึงกาฬ</v>
      </c>
      <c r="U2803" s="3" t="s">
        <v>2626</v>
      </c>
      <c r="V2803" s="3" t="str">
        <f t="shared" si="205"/>
        <v/>
      </c>
      <c r="W2803" s="3" t="e">
        <f t="shared" si="206"/>
        <v>#NUM!</v>
      </c>
      <c r="X2803" s="3" t="str">
        <f t="shared" si="207"/>
        <v/>
      </c>
    </row>
    <row r="2804" spans="14:24" ht="14.5" customHeight="1">
      <c r="N2804">
        <v>2801</v>
      </c>
      <c r="O2804" s="4">
        <v>38000</v>
      </c>
      <c r="P2804" s="3" t="s">
        <v>3723</v>
      </c>
      <c r="Q2804" s="3" t="s">
        <v>1156</v>
      </c>
      <c r="R2804" s="3" t="s">
        <v>362</v>
      </c>
      <c r="S2804" s="3" t="s">
        <v>3722</v>
      </c>
      <c r="T2804" s="3" t="str">
        <f t="shared" si="204"/>
        <v>โนนสว่างเมืองบึงกาฬบึงกาฬ</v>
      </c>
      <c r="U2804" s="3" t="s">
        <v>2626</v>
      </c>
      <c r="V2804" s="3" t="str">
        <f t="shared" si="205"/>
        <v/>
      </c>
      <c r="W2804" s="3" t="e">
        <f t="shared" si="206"/>
        <v>#NUM!</v>
      </c>
      <c r="X2804" s="3" t="str">
        <f t="shared" si="207"/>
        <v/>
      </c>
    </row>
    <row r="2805" spans="14:24" ht="14.5" customHeight="1">
      <c r="N2805">
        <v>2802</v>
      </c>
      <c r="O2805" s="4">
        <v>38000</v>
      </c>
      <c r="P2805" s="3" t="s">
        <v>3724</v>
      </c>
      <c r="Q2805" s="3" t="s">
        <v>1156</v>
      </c>
      <c r="R2805" s="3" t="s">
        <v>362</v>
      </c>
      <c r="S2805" s="3" t="s">
        <v>3722</v>
      </c>
      <c r="T2805" s="3" t="str">
        <f t="shared" si="204"/>
        <v>หอคำเมืองบึงกาฬบึงกาฬ</v>
      </c>
      <c r="U2805" s="3" t="s">
        <v>2626</v>
      </c>
      <c r="V2805" s="3" t="str">
        <f t="shared" si="205"/>
        <v/>
      </c>
      <c r="W2805" s="3" t="e">
        <f t="shared" si="206"/>
        <v>#NUM!</v>
      </c>
      <c r="X2805" s="3" t="str">
        <f t="shared" si="207"/>
        <v/>
      </c>
    </row>
    <row r="2806" spans="14:24" ht="14.5" customHeight="1">
      <c r="N2806">
        <v>2803</v>
      </c>
      <c r="O2806" s="4">
        <v>38000</v>
      </c>
      <c r="P2806" s="3" t="s">
        <v>3725</v>
      </c>
      <c r="Q2806" s="3" t="s">
        <v>1156</v>
      </c>
      <c r="R2806" s="3" t="s">
        <v>362</v>
      </c>
      <c r="S2806" s="3" t="s">
        <v>3722</v>
      </c>
      <c r="T2806" s="3" t="str">
        <f t="shared" si="204"/>
        <v>หนองเลิงเมืองบึงกาฬบึงกาฬ</v>
      </c>
      <c r="U2806" s="3" t="s">
        <v>2626</v>
      </c>
      <c r="V2806" s="3" t="str">
        <f t="shared" si="205"/>
        <v/>
      </c>
      <c r="W2806" s="3" t="e">
        <f t="shared" si="206"/>
        <v>#NUM!</v>
      </c>
      <c r="X2806" s="3" t="str">
        <f t="shared" si="207"/>
        <v/>
      </c>
    </row>
    <row r="2807" spans="14:24" ht="14.5" customHeight="1">
      <c r="N2807">
        <v>2804</v>
      </c>
      <c r="O2807" s="4">
        <v>38000</v>
      </c>
      <c r="P2807" s="3" t="s">
        <v>3482</v>
      </c>
      <c r="Q2807" s="3" t="s">
        <v>1156</v>
      </c>
      <c r="R2807" s="3" t="s">
        <v>362</v>
      </c>
      <c r="S2807" s="3" t="s">
        <v>3722</v>
      </c>
      <c r="T2807" s="3" t="str">
        <f t="shared" si="204"/>
        <v>โคกก่องเมืองบึงกาฬบึงกาฬ</v>
      </c>
      <c r="U2807" s="3" t="s">
        <v>2626</v>
      </c>
      <c r="V2807" s="3" t="str">
        <f t="shared" si="205"/>
        <v/>
      </c>
      <c r="W2807" s="3" t="e">
        <f t="shared" si="206"/>
        <v>#NUM!</v>
      </c>
      <c r="X2807" s="3" t="str">
        <f t="shared" si="207"/>
        <v/>
      </c>
    </row>
    <row r="2808" spans="14:24" ht="14.5" customHeight="1">
      <c r="N2808">
        <v>2805</v>
      </c>
      <c r="O2808" s="4">
        <v>38000</v>
      </c>
      <c r="P2808" s="3" t="s">
        <v>3726</v>
      </c>
      <c r="Q2808" s="3" t="s">
        <v>1156</v>
      </c>
      <c r="R2808" s="3" t="s">
        <v>362</v>
      </c>
      <c r="S2808" s="3" t="s">
        <v>3722</v>
      </c>
      <c r="T2808" s="3" t="str">
        <f t="shared" si="204"/>
        <v>นาสวรรค์เมืองบึงกาฬบึงกาฬ</v>
      </c>
      <c r="U2808" s="3" t="s">
        <v>2626</v>
      </c>
      <c r="V2808" s="3" t="str">
        <f t="shared" si="205"/>
        <v/>
      </c>
      <c r="W2808" s="3" t="e">
        <f t="shared" si="206"/>
        <v>#NUM!</v>
      </c>
      <c r="X2808" s="3" t="str">
        <f t="shared" si="207"/>
        <v/>
      </c>
    </row>
    <row r="2809" spans="14:24" ht="14.5" customHeight="1">
      <c r="N2809">
        <v>2806</v>
      </c>
      <c r="O2809" s="4">
        <v>38000</v>
      </c>
      <c r="P2809" s="3" t="s">
        <v>3727</v>
      </c>
      <c r="Q2809" s="3" t="s">
        <v>1156</v>
      </c>
      <c r="R2809" s="3" t="s">
        <v>362</v>
      </c>
      <c r="S2809" s="3" t="s">
        <v>3722</v>
      </c>
      <c r="T2809" s="3" t="str">
        <f t="shared" si="204"/>
        <v>ไคสีเมืองบึงกาฬบึงกาฬ</v>
      </c>
      <c r="U2809" s="3" t="s">
        <v>2626</v>
      </c>
      <c r="V2809" s="3" t="str">
        <f t="shared" si="205"/>
        <v/>
      </c>
      <c r="W2809" s="3" t="e">
        <f t="shared" si="206"/>
        <v>#NUM!</v>
      </c>
      <c r="X2809" s="3" t="str">
        <f t="shared" si="207"/>
        <v/>
      </c>
    </row>
    <row r="2810" spans="14:24" ht="14.5" customHeight="1">
      <c r="N2810">
        <v>2807</v>
      </c>
      <c r="O2810" s="4">
        <v>38000</v>
      </c>
      <c r="P2810" s="3" t="s">
        <v>3728</v>
      </c>
      <c r="Q2810" s="3" t="s">
        <v>1156</v>
      </c>
      <c r="R2810" s="3" t="s">
        <v>362</v>
      </c>
      <c r="S2810" s="3" t="s">
        <v>3722</v>
      </c>
      <c r="T2810" s="3" t="str">
        <f t="shared" si="204"/>
        <v>ชัยพรเมืองบึงกาฬบึงกาฬ</v>
      </c>
      <c r="U2810" s="3" t="s">
        <v>2626</v>
      </c>
      <c r="V2810" s="3" t="str">
        <f t="shared" si="205"/>
        <v/>
      </c>
      <c r="W2810" s="3" t="e">
        <f t="shared" si="206"/>
        <v>#NUM!</v>
      </c>
      <c r="X2810" s="3" t="str">
        <f t="shared" si="207"/>
        <v/>
      </c>
    </row>
    <row r="2811" spans="14:24" ht="14.5" customHeight="1">
      <c r="N2811">
        <v>2808</v>
      </c>
      <c r="O2811" s="4">
        <v>38000</v>
      </c>
      <c r="P2811" s="3" t="s">
        <v>3729</v>
      </c>
      <c r="Q2811" s="3" t="s">
        <v>1156</v>
      </c>
      <c r="R2811" s="3" t="s">
        <v>362</v>
      </c>
      <c r="S2811" s="3" t="s">
        <v>3722</v>
      </c>
      <c r="T2811" s="3" t="str">
        <f t="shared" si="204"/>
        <v>วิศิษฐ์เมืองบึงกาฬบึงกาฬ</v>
      </c>
      <c r="U2811" s="3" t="s">
        <v>2626</v>
      </c>
      <c r="V2811" s="3" t="str">
        <f t="shared" si="205"/>
        <v/>
      </c>
      <c r="W2811" s="3" t="e">
        <f t="shared" si="206"/>
        <v>#NUM!</v>
      </c>
      <c r="X2811" s="3" t="str">
        <f t="shared" si="207"/>
        <v/>
      </c>
    </row>
    <row r="2812" spans="14:24" ht="14.5" customHeight="1">
      <c r="N2812">
        <v>2809</v>
      </c>
      <c r="O2812" s="4">
        <v>38000</v>
      </c>
      <c r="P2812" s="3" t="s">
        <v>3730</v>
      </c>
      <c r="Q2812" s="3" t="s">
        <v>1156</v>
      </c>
      <c r="R2812" s="3" t="s">
        <v>362</v>
      </c>
      <c r="S2812" s="3" t="s">
        <v>3722</v>
      </c>
      <c r="T2812" s="3" t="str">
        <f t="shared" si="204"/>
        <v>คำนาดีเมืองบึงกาฬบึงกาฬ</v>
      </c>
      <c r="U2812" s="3" t="s">
        <v>2626</v>
      </c>
      <c r="V2812" s="3" t="str">
        <f t="shared" si="205"/>
        <v/>
      </c>
      <c r="W2812" s="3" t="e">
        <f t="shared" si="206"/>
        <v>#NUM!</v>
      </c>
      <c r="X2812" s="3" t="str">
        <f t="shared" si="207"/>
        <v/>
      </c>
    </row>
    <row r="2813" spans="14:24" ht="14.5" customHeight="1">
      <c r="N2813">
        <v>2810</v>
      </c>
      <c r="O2813" s="4">
        <v>38000</v>
      </c>
      <c r="P2813" s="3" t="s">
        <v>3731</v>
      </c>
      <c r="Q2813" s="3" t="s">
        <v>1156</v>
      </c>
      <c r="R2813" s="3" t="s">
        <v>362</v>
      </c>
      <c r="S2813" s="3" t="s">
        <v>3722</v>
      </c>
      <c r="T2813" s="3" t="str">
        <f t="shared" si="204"/>
        <v>โป่งเปือยเมืองบึงกาฬบึงกาฬ</v>
      </c>
      <c r="U2813" s="3" t="s">
        <v>2626</v>
      </c>
      <c r="V2813" s="3" t="str">
        <f t="shared" si="205"/>
        <v/>
      </c>
      <c r="W2813" s="3" t="e">
        <f t="shared" si="206"/>
        <v>#NUM!</v>
      </c>
      <c r="X2813" s="3" t="str">
        <f t="shared" si="207"/>
        <v/>
      </c>
    </row>
    <row r="2814" spans="14:24" ht="14.5" customHeight="1">
      <c r="N2814">
        <v>2811</v>
      </c>
      <c r="O2814" s="4">
        <v>38180</v>
      </c>
      <c r="P2814" s="3" t="s">
        <v>3732</v>
      </c>
      <c r="Q2814" s="3" t="s">
        <v>1154</v>
      </c>
      <c r="R2814" s="3" t="s">
        <v>362</v>
      </c>
      <c r="S2814" s="3" t="s">
        <v>3733</v>
      </c>
      <c r="T2814" s="3" t="str">
        <f t="shared" si="204"/>
        <v>ศรีชมภูพรเจริญบึงกาฬ</v>
      </c>
      <c r="U2814" s="3" t="s">
        <v>2626</v>
      </c>
      <c r="V2814" s="3" t="str">
        <f t="shared" si="205"/>
        <v/>
      </c>
      <c r="W2814" s="3" t="e">
        <f t="shared" si="206"/>
        <v>#NUM!</v>
      </c>
      <c r="X2814" s="3" t="str">
        <f t="shared" si="207"/>
        <v/>
      </c>
    </row>
    <row r="2815" spans="14:24" ht="14.5" customHeight="1">
      <c r="N2815">
        <v>2812</v>
      </c>
      <c r="O2815" s="4">
        <v>38180</v>
      </c>
      <c r="P2815" s="3" t="s">
        <v>1303</v>
      </c>
      <c r="Q2815" s="3" t="s">
        <v>1154</v>
      </c>
      <c r="R2815" s="3" t="s">
        <v>362</v>
      </c>
      <c r="S2815" s="3" t="s">
        <v>3733</v>
      </c>
      <c r="T2815" s="3" t="str">
        <f t="shared" si="204"/>
        <v>ดอนหญ้านางพรเจริญบึงกาฬ</v>
      </c>
      <c r="U2815" s="3" t="s">
        <v>2626</v>
      </c>
      <c r="V2815" s="3" t="str">
        <f t="shared" si="205"/>
        <v/>
      </c>
      <c r="W2815" s="3" t="e">
        <f t="shared" si="206"/>
        <v>#NUM!</v>
      </c>
      <c r="X2815" s="3" t="str">
        <f t="shared" si="207"/>
        <v/>
      </c>
    </row>
    <row r="2816" spans="14:24" ht="14.5" customHeight="1">
      <c r="N2816">
        <v>2813</v>
      </c>
      <c r="O2816" s="4">
        <v>38180</v>
      </c>
      <c r="P2816" s="3" t="s">
        <v>1154</v>
      </c>
      <c r="Q2816" s="3" t="s">
        <v>1154</v>
      </c>
      <c r="R2816" s="3" t="s">
        <v>362</v>
      </c>
      <c r="S2816" s="3" t="s">
        <v>3733</v>
      </c>
      <c r="T2816" s="3" t="str">
        <f t="shared" si="204"/>
        <v>พรเจริญพรเจริญบึงกาฬ</v>
      </c>
      <c r="U2816" s="3" t="s">
        <v>2626</v>
      </c>
      <c r="V2816" s="3" t="str">
        <f t="shared" si="205"/>
        <v/>
      </c>
      <c r="W2816" s="3" t="e">
        <f t="shared" si="206"/>
        <v>#NUM!</v>
      </c>
      <c r="X2816" s="3" t="str">
        <f t="shared" si="207"/>
        <v/>
      </c>
    </row>
    <row r="2817" spans="14:24" ht="14.5" customHeight="1">
      <c r="N2817">
        <v>2814</v>
      </c>
      <c r="O2817" s="4">
        <v>38180</v>
      </c>
      <c r="P2817" s="3" t="s">
        <v>3184</v>
      </c>
      <c r="Q2817" s="3" t="s">
        <v>1154</v>
      </c>
      <c r="R2817" s="3" t="s">
        <v>362</v>
      </c>
      <c r="S2817" s="3" t="s">
        <v>3733</v>
      </c>
      <c r="T2817" s="3" t="str">
        <f t="shared" si="204"/>
        <v>หนองหัวช้างพรเจริญบึงกาฬ</v>
      </c>
      <c r="U2817" s="3" t="s">
        <v>2626</v>
      </c>
      <c r="V2817" s="3" t="str">
        <f t="shared" si="205"/>
        <v/>
      </c>
      <c r="W2817" s="3" t="e">
        <f t="shared" si="206"/>
        <v>#NUM!</v>
      </c>
      <c r="X2817" s="3" t="str">
        <f t="shared" si="207"/>
        <v/>
      </c>
    </row>
    <row r="2818" spans="14:24" ht="14.5" customHeight="1">
      <c r="N2818">
        <v>2815</v>
      </c>
      <c r="O2818" s="4">
        <v>38180</v>
      </c>
      <c r="P2818" s="3" t="s">
        <v>3619</v>
      </c>
      <c r="Q2818" s="3" t="s">
        <v>1154</v>
      </c>
      <c r="R2818" s="3" t="s">
        <v>362</v>
      </c>
      <c r="S2818" s="3" t="s">
        <v>3733</v>
      </c>
      <c r="T2818" s="3" t="str">
        <f t="shared" si="204"/>
        <v>วังชมภูพรเจริญบึงกาฬ</v>
      </c>
      <c r="U2818" s="3" t="s">
        <v>2626</v>
      </c>
      <c r="V2818" s="3" t="str">
        <f t="shared" si="205"/>
        <v/>
      </c>
      <c r="W2818" s="3" t="e">
        <f t="shared" si="206"/>
        <v>#NUM!</v>
      </c>
      <c r="X2818" s="3" t="str">
        <f t="shared" si="207"/>
        <v/>
      </c>
    </row>
    <row r="2819" spans="14:24" ht="14.5" customHeight="1">
      <c r="N2819">
        <v>2816</v>
      </c>
      <c r="O2819" s="4">
        <v>38180</v>
      </c>
      <c r="P2819" s="3" t="s">
        <v>3734</v>
      </c>
      <c r="Q2819" s="3" t="s">
        <v>1154</v>
      </c>
      <c r="R2819" s="3" t="s">
        <v>362</v>
      </c>
      <c r="S2819" s="3" t="s">
        <v>3733</v>
      </c>
      <c r="T2819" s="3" t="str">
        <f t="shared" si="204"/>
        <v>ป่าแฝกพรเจริญบึงกาฬ</v>
      </c>
      <c r="U2819" s="3" t="s">
        <v>2626</v>
      </c>
      <c r="V2819" s="3" t="str">
        <f t="shared" si="205"/>
        <v/>
      </c>
      <c r="W2819" s="3" t="e">
        <f t="shared" si="206"/>
        <v>#NUM!</v>
      </c>
      <c r="X2819" s="3" t="str">
        <f t="shared" si="207"/>
        <v/>
      </c>
    </row>
    <row r="2820" spans="14:24" ht="14.5" customHeight="1">
      <c r="N2820">
        <v>2817</v>
      </c>
      <c r="O2820" s="4">
        <v>38180</v>
      </c>
      <c r="P2820" s="3" t="s">
        <v>3303</v>
      </c>
      <c r="Q2820" s="3" t="s">
        <v>1154</v>
      </c>
      <c r="R2820" s="3" t="s">
        <v>362</v>
      </c>
      <c r="S2820" s="3" t="s">
        <v>3733</v>
      </c>
      <c r="T2820" s="3" t="str">
        <f t="shared" si="204"/>
        <v>ศรีสำราญพรเจริญบึงกาฬ</v>
      </c>
      <c r="U2820" s="3" t="s">
        <v>2626</v>
      </c>
      <c r="V2820" s="3" t="str">
        <f t="shared" si="205"/>
        <v/>
      </c>
      <c r="W2820" s="3" t="e">
        <f t="shared" si="206"/>
        <v>#NUM!</v>
      </c>
      <c r="X2820" s="3" t="str">
        <f t="shared" si="207"/>
        <v/>
      </c>
    </row>
    <row r="2821" spans="14:24" ht="14.5" customHeight="1">
      <c r="N2821">
        <v>2818</v>
      </c>
      <c r="O2821" s="4">
        <v>38170</v>
      </c>
      <c r="P2821" s="3" t="s">
        <v>3735</v>
      </c>
      <c r="Q2821" s="3" t="s">
        <v>1147</v>
      </c>
      <c r="R2821" s="3" t="s">
        <v>362</v>
      </c>
      <c r="S2821" s="3" t="s">
        <v>3736</v>
      </c>
      <c r="T2821" s="3" t="str">
        <f t="shared" ref="T2821:T2884" si="208">P2821&amp;Q2821&amp;R2821</f>
        <v>โซ่โซ่พิสัยบึงกาฬ</v>
      </c>
      <c r="U2821" s="3" t="s">
        <v>2626</v>
      </c>
      <c r="V2821" s="3" t="str">
        <f t="shared" ref="V2821:V2884" si="209">IF($V$1=$S2821,$N2821,"")</f>
        <v/>
      </c>
      <c r="W2821" s="3" t="e">
        <f t="shared" ref="W2821:W2884" si="210">SMALL($V$4:$V$7439,N2821)</f>
        <v>#NUM!</v>
      </c>
      <c r="X2821" s="3" t="str">
        <f t="shared" ref="X2821:X2884" si="211">IFERROR(INDEX($P$4:$P$7439,$W2821,1),"")</f>
        <v/>
      </c>
    </row>
    <row r="2822" spans="14:24" ht="14.5" customHeight="1">
      <c r="N2822">
        <v>2819</v>
      </c>
      <c r="O2822" s="4">
        <v>38170</v>
      </c>
      <c r="P2822" s="3" t="s">
        <v>3737</v>
      </c>
      <c r="Q2822" s="3" t="s">
        <v>1147</v>
      </c>
      <c r="R2822" s="3" t="s">
        <v>362</v>
      </c>
      <c r="S2822" s="3" t="s">
        <v>3736</v>
      </c>
      <c r="T2822" s="3" t="str">
        <f t="shared" si="208"/>
        <v>หนองพันทาโซ่พิสัยบึงกาฬ</v>
      </c>
      <c r="U2822" s="3" t="s">
        <v>2626</v>
      </c>
      <c r="V2822" s="3" t="str">
        <f t="shared" si="209"/>
        <v/>
      </c>
      <c r="W2822" s="3" t="e">
        <f t="shared" si="210"/>
        <v>#NUM!</v>
      </c>
      <c r="X2822" s="3" t="str">
        <f t="shared" si="211"/>
        <v/>
      </c>
    </row>
    <row r="2823" spans="14:24" ht="14.5" customHeight="1">
      <c r="N2823">
        <v>2820</v>
      </c>
      <c r="O2823" s="4">
        <v>38170</v>
      </c>
      <c r="P2823" s="3" t="s">
        <v>3732</v>
      </c>
      <c r="Q2823" s="3" t="s">
        <v>1147</v>
      </c>
      <c r="R2823" s="3" t="s">
        <v>362</v>
      </c>
      <c r="S2823" s="3" t="s">
        <v>3736</v>
      </c>
      <c r="T2823" s="3" t="str">
        <f t="shared" si="208"/>
        <v>ศรีชมภูโซ่พิสัยบึงกาฬ</v>
      </c>
      <c r="U2823" s="3" t="s">
        <v>2626</v>
      </c>
      <c r="V2823" s="3" t="str">
        <f t="shared" si="209"/>
        <v/>
      </c>
      <c r="W2823" s="3" t="e">
        <f t="shared" si="210"/>
        <v>#NUM!</v>
      </c>
      <c r="X2823" s="3" t="str">
        <f t="shared" si="211"/>
        <v/>
      </c>
    </row>
    <row r="2824" spans="14:24" ht="14.5" customHeight="1">
      <c r="N2824">
        <v>2821</v>
      </c>
      <c r="O2824" s="4">
        <v>38170</v>
      </c>
      <c r="P2824" s="3" t="s">
        <v>3738</v>
      </c>
      <c r="Q2824" s="3" t="s">
        <v>1147</v>
      </c>
      <c r="R2824" s="3" t="s">
        <v>362</v>
      </c>
      <c r="S2824" s="3" t="s">
        <v>3736</v>
      </c>
      <c r="T2824" s="3" t="str">
        <f t="shared" si="208"/>
        <v>คำแก้วโซ่พิสัยบึงกาฬ</v>
      </c>
      <c r="U2824" s="3" t="s">
        <v>2626</v>
      </c>
      <c r="V2824" s="3" t="str">
        <f t="shared" si="209"/>
        <v/>
      </c>
      <c r="W2824" s="3" t="e">
        <f t="shared" si="210"/>
        <v>#NUM!</v>
      </c>
      <c r="X2824" s="3" t="str">
        <f t="shared" si="211"/>
        <v/>
      </c>
    </row>
    <row r="2825" spans="14:24" ht="14.5" customHeight="1">
      <c r="N2825">
        <v>2822</v>
      </c>
      <c r="O2825" s="4">
        <v>38170</v>
      </c>
      <c r="P2825" s="3" t="s">
        <v>3739</v>
      </c>
      <c r="Q2825" s="3" t="s">
        <v>1147</v>
      </c>
      <c r="R2825" s="3" t="s">
        <v>362</v>
      </c>
      <c r="S2825" s="3" t="s">
        <v>3736</v>
      </c>
      <c r="T2825" s="3" t="str">
        <f t="shared" si="208"/>
        <v>บัวตูมโซ่พิสัยบึงกาฬ</v>
      </c>
      <c r="U2825" s="3" t="s">
        <v>2626</v>
      </c>
      <c r="V2825" s="3" t="str">
        <f t="shared" si="209"/>
        <v/>
      </c>
      <c r="W2825" s="3" t="e">
        <f t="shared" si="210"/>
        <v>#NUM!</v>
      </c>
      <c r="X2825" s="3" t="str">
        <f t="shared" si="211"/>
        <v/>
      </c>
    </row>
    <row r="2826" spans="14:24" ht="14.5" customHeight="1">
      <c r="N2826">
        <v>2823</v>
      </c>
      <c r="O2826" s="4">
        <v>38170</v>
      </c>
      <c r="P2826" s="3" t="s">
        <v>3740</v>
      </c>
      <c r="Q2826" s="3" t="s">
        <v>1147</v>
      </c>
      <c r="R2826" s="3" t="s">
        <v>362</v>
      </c>
      <c r="S2826" s="3" t="s">
        <v>3736</v>
      </c>
      <c r="T2826" s="3" t="str">
        <f t="shared" si="208"/>
        <v>ถ้ำเจริญโซ่พิสัยบึงกาฬ</v>
      </c>
      <c r="U2826" s="3" t="s">
        <v>2626</v>
      </c>
      <c r="V2826" s="3" t="str">
        <f t="shared" si="209"/>
        <v/>
      </c>
      <c r="W2826" s="3" t="e">
        <f t="shared" si="210"/>
        <v>#NUM!</v>
      </c>
      <c r="X2826" s="3" t="str">
        <f t="shared" si="211"/>
        <v/>
      </c>
    </row>
    <row r="2827" spans="14:24" ht="14.5" customHeight="1">
      <c r="N2827">
        <v>2824</v>
      </c>
      <c r="O2827" s="4">
        <v>38170</v>
      </c>
      <c r="P2827" s="3" t="s">
        <v>3741</v>
      </c>
      <c r="Q2827" s="3" t="s">
        <v>1147</v>
      </c>
      <c r="R2827" s="3" t="s">
        <v>362</v>
      </c>
      <c r="S2827" s="3" t="s">
        <v>3736</v>
      </c>
      <c r="T2827" s="3" t="str">
        <f t="shared" si="208"/>
        <v>เหล่าทองโซ่พิสัยบึงกาฬ</v>
      </c>
      <c r="U2827" s="3" t="s">
        <v>2626</v>
      </c>
      <c r="V2827" s="3" t="str">
        <f t="shared" si="209"/>
        <v/>
      </c>
      <c r="W2827" s="3" t="e">
        <f t="shared" si="210"/>
        <v>#NUM!</v>
      </c>
      <c r="X2827" s="3" t="str">
        <f t="shared" si="211"/>
        <v/>
      </c>
    </row>
    <row r="2828" spans="14:24" ht="14.5" customHeight="1">
      <c r="N2828">
        <v>2825</v>
      </c>
      <c r="O2828" s="4">
        <v>38150</v>
      </c>
      <c r="P2828" s="3" t="s">
        <v>1145</v>
      </c>
      <c r="Q2828" s="3" t="s">
        <v>1145</v>
      </c>
      <c r="R2828" s="3" t="s">
        <v>362</v>
      </c>
      <c r="S2828" s="3" t="s">
        <v>3742</v>
      </c>
      <c r="T2828" s="3" t="str">
        <f t="shared" si="208"/>
        <v>เซกาเซกาบึงกาฬ</v>
      </c>
      <c r="U2828" s="3" t="s">
        <v>2626</v>
      </c>
      <c r="V2828" s="3" t="str">
        <f t="shared" si="209"/>
        <v/>
      </c>
      <c r="W2828" s="3" t="e">
        <f t="shared" si="210"/>
        <v>#NUM!</v>
      </c>
      <c r="X2828" s="3" t="str">
        <f t="shared" si="211"/>
        <v/>
      </c>
    </row>
    <row r="2829" spans="14:24" ht="14.5" customHeight="1">
      <c r="N2829">
        <v>2826</v>
      </c>
      <c r="O2829" s="4">
        <v>38150</v>
      </c>
      <c r="P2829" s="3" t="s">
        <v>3743</v>
      </c>
      <c r="Q2829" s="3" t="s">
        <v>1145</v>
      </c>
      <c r="R2829" s="3" t="s">
        <v>362</v>
      </c>
      <c r="S2829" s="3" t="s">
        <v>3742</v>
      </c>
      <c r="T2829" s="3" t="str">
        <f t="shared" si="208"/>
        <v>ซางเซกาบึงกาฬ</v>
      </c>
      <c r="U2829" s="3" t="s">
        <v>2626</v>
      </c>
      <c r="V2829" s="3" t="str">
        <f t="shared" si="209"/>
        <v/>
      </c>
      <c r="W2829" s="3" t="e">
        <f t="shared" si="210"/>
        <v>#NUM!</v>
      </c>
      <c r="X2829" s="3" t="str">
        <f t="shared" si="211"/>
        <v/>
      </c>
    </row>
    <row r="2830" spans="14:24" ht="14.5" customHeight="1">
      <c r="N2830">
        <v>2827</v>
      </c>
      <c r="O2830" s="4">
        <v>38150</v>
      </c>
      <c r="P2830" s="3" t="s">
        <v>3744</v>
      </c>
      <c r="Q2830" s="3" t="s">
        <v>1145</v>
      </c>
      <c r="R2830" s="3" t="s">
        <v>362</v>
      </c>
      <c r="S2830" s="3" t="s">
        <v>3742</v>
      </c>
      <c r="T2830" s="3" t="str">
        <f t="shared" si="208"/>
        <v>ท่ากกแดงเซกาบึงกาฬ</v>
      </c>
      <c r="U2830" s="3" t="s">
        <v>2626</v>
      </c>
      <c r="V2830" s="3" t="str">
        <f t="shared" si="209"/>
        <v/>
      </c>
      <c r="W2830" s="3" t="e">
        <f t="shared" si="210"/>
        <v>#NUM!</v>
      </c>
      <c r="X2830" s="3" t="str">
        <f t="shared" si="211"/>
        <v/>
      </c>
    </row>
    <row r="2831" spans="14:24" ht="14.5" customHeight="1">
      <c r="N2831">
        <v>2828</v>
      </c>
      <c r="O2831" s="4">
        <v>38150</v>
      </c>
      <c r="P2831" s="3" t="s">
        <v>3745</v>
      </c>
      <c r="Q2831" s="3" t="s">
        <v>1145</v>
      </c>
      <c r="R2831" s="3" t="s">
        <v>362</v>
      </c>
      <c r="S2831" s="3" t="s">
        <v>3742</v>
      </c>
      <c r="T2831" s="3" t="str">
        <f t="shared" si="208"/>
        <v>บ้านต้องเซกาบึงกาฬ</v>
      </c>
      <c r="U2831" s="3" t="s">
        <v>2626</v>
      </c>
      <c r="V2831" s="3" t="str">
        <f t="shared" si="209"/>
        <v/>
      </c>
      <c r="W2831" s="3" t="e">
        <f t="shared" si="210"/>
        <v>#NUM!</v>
      </c>
      <c r="X2831" s="3" t="str">
        <f t="shared" si="211"/>
        <v/>
      </c>
    </row>
    <row r="2832" spans="14:24" ht="14.5" customHeight="1">
      <c r="N2832">
        <v>2829</v>
      </c>
      <c r="O2832" s="4">
        <v>38150</v>
      </c>
      <c r="P2832" s="3" t="s">
        <v>3746</v>
      </c>
      <c r="Q2832" s="3" t="s">
        <v>1145</v>
      </c>
      <c r="R2832" s="3" t="s">
        <v>362</v>
      </c>
      <c r="S2832" s="3" t="s">
        <v>3742</v>
      </c>
      <c r="T2832" s="3" t="str">
        <f t="shared" si="208"/>
        <v>ป่งไฮเซกาบึงกาฬ</v>
      </c>
      <c r="U2832" s="3" t="s">
        <v>2626</v>
      </c>
      <c r="V2832" s="3" t="str">
        <f t="shared" si="209"/>
        <v/>
      </c>
      <c r="W2832" s="3" t="e">
        <f t="shared" si="210"/>
        <v>#NUM!</v>
      </c>
      <c r="X2832" s="3" t="str">
        <f t="shared" si="211"/>
        <v/>
      </c>
    </row>
    <row r="2833" spans="14:24" ht="14.5" customHeight="1">
      <c r="N2833">
        <v>2830</v>
      </c>
      <c r="O2833" s="4">
        <v>38150</v>
      </c>
      <c r="P2833" s="3" t="s">
        <v>3747</v>
      </c>
      <c r="Q2833" s="3" t="s">
        <v>1145</v>
      </c>
      <c r="R2833" s="3" t="s">
        <v>362</v>
      </c>
      <c r="S2833" s="3" t="s">
        <v>3742</v>
      </c>
      <c r="T2833" s="3" t="str">
        <f t="shared" si="208"/>
        <v>น้ำจั้นเซกาบึงกาฬ</v>
      </c>
      <c r="U2833" s="3" t="s">
        <v>2626</v>
      </c>
      <c r="V2833" s="3" t="str">
        <f t="shared" si="209"/>
        <v/>
      </c>
      <c r="W2833" s="3" t="e">
        <f t="shared" si="210"/>
        <v>#NUM!</v>
      </c>
      <c r="X2833" s="3" t="str">
        <f t="shared" si="211"/>
        <v/>
      </c>
    </row>
    <row r="2834" spans="14:24" ht="14.5" customHeight="1">
      <c r="N2834">
        <v>2831</v>
      </c>
      <c r="O2834" s="4">
        <v>38150</v>
      </c>
      <c r="P2834" s="3" t="s">
        <v>3748</v>
      </c>
      <c r="Q2834" s="3" t="s">
        <v>1145</v>
      </c>
      <c r="R2834" s="3" t="s">
        <v>362</v>
      </c>
      <c r="S2834" s="3" t="s">
        <v>3742</v>
      </c>
      <c r="T2834" s="3" t="str">
        <f t="shared" si="208"/>
        <v>ท่าสะอาดเซกาบึงกาฬ</v>
      </c>
      <c r="U2834" s="3" t="s">
        <v>2626</v>
      </c>
      <c r="V2834" s="3" t="str">
        <f t="shared" si="209"/>
        <v/>
      </c>
      <c r="W2834" s="3" t="e">
        <f t="shared" si="210"/>
        <v>#NUM!</v>
      </c>
      <c r="X2834" s="3" t="str">
        <f t="shared" si="211"/>
        <v/>
      </c>
    </row>
    <row r="2835" spans="14:24" ht="14.5" customHeight="1">
      <c r="N2835">
        <v>2832</v>
      </c>
      <c r="O2835" s="4">
        <v>38150</v>
      </c>
      <c r="P2835" s="3" t="s">
        <v>3749</v>
      </c>
      <c r="Q2835" s="3" t="s">
        <v>1145</v>
      </c>
      <c r="R2835" s="3" t="s">
        <v>362</v>
      </c>
      <c r="S2835" s="3" t="s">
        <v>3742</v>
      </c>
      <c r="T2835" s="3" t="str">
        <f t="shared" si="208"/>
        <v>หนองทุ่มเซกาบึงกาฬ</v>
      </c>
      <c r="U2835" s="3" t="s">
        <v>2626</v>
      </c>
      <c r="V2835" s="3" t="str">
        <f t="shared" si="209"/>
        <v/>
      </c>
      <c r="W2835" s="3" t="e">
        <f t="shared" si="210"/>
        <v>#NUM!</v>
      </c>
      <c r="X2835" s="3" t="str">
        <f t="shared" si="211"/>
        <v/>
      </c>
    </row>
    <row r="2836" spans="14:24" ht="14.5" customHeight="1">
      <c r="N2836">
        <v>2833</v>
      </c>
      <c r="O2836" s="4">
        <v>38150</v>
      </c>
      <c r="P2836" s="3" t="s">
        <v>3750</v>
      </c>
      <c r="Q2836" s="3" t="s">
        <v>1145</v>
      </c>
      <c r="R2836" s="3" t="s">
        <v>362</v>
      </c>
      <c r="S2836" s="3" t="s">
        <v>3742</v>
      </c>
      <c r="T2836" s="3" t="str">
        <f t="shared" si="208"/>
        <v>โสกก่ามเซกาบึงกาฬ</v>
      </c>
      <c r="U2836" s="3" t="s">
        <v>2626</v>
      </c>
      <c r="V2836" s="3" t="str">
        <f t="shared" si="209"/>
        <v/>
      </c>
      <c r="W2836" s="3" t="e">
        <f t="shared" si="210"/>
        <v>#NUM!</v>
      </c>
      <c r="X2836" s="3" t="str">
        <f t="shared" si="211"/>
        <v/>
      </c>
    </row>
    <row r="2837" spans="14:24" ht="14.5" customHeight="1">
      <c r="N2837">
        <v>2834</v>
      </c>
      <c r="O2837" s="4">
        <v>38190</v>
      </c>
      <c r="P2837" s="3" t="s">
        <v>1152</v>
      </c>
      <c r="Q2837" s="3" t="s">
        <v>1152</v>
      </c>
      <c r="R2837" s="3" t="s">
        <v>362</v>
      </c>
      <c r="S2837" s="3" t="s">
        <v>3751</v>
      </c>
      <c r="T2837" s="3" t="str">
        <f t="shared" si="208"/>
        <v>ปากคาดปากคาดบึงกาฬ</v>
      </c>
      <c r="U2837" s="3" t="s">
        <v>2626</v>
      </c>
      <c r="V2837" s="3" t="str">
        <f t="shared" si="209"/>
        <v/>
      </c>
      <c r="W2837" s="3" t="e">
        <f t="shared" si="210"/>
        <v>#NUM!</v>
      </c>
      <c r="X2837" s="3" t="str">
        <f t="shared" si="211"/>
        <v/>
      </c>
    </row>
    <row r="2838" spans="14:24" ht="14.5" customHeight="1">
      <c r="N2838">
        <v>2835</v>
      </c>
      <c r="O2838" s="4">
        <v>38190</v>
      </c>
      <c r="P2838" s="3" t="s">
        <v>3752</v>
      </c>
      <c r="Q2838" s="3" t="s">
        <v>1152</v>
      </c>
      <c r="R2838" s="3" t="s">
        <v>362</v>
      </c>
      <c r="S2838" s="3" t="s">
        <v>3751</v>
      </c>
      <c r="T2838" s="3" t="str">
        <f t="shared" si="208"/>
        <v>หนองยองปากคาดบึงกาฬ</v>
      </c>
      <c r="U2838" s="3" t="s">
        <v>2626</v>
      </c>
      <c r="V2838" s="3" t="str">
        <f t="shared" si="209"/>
        <v/>
      </c>
      <c r="W2838" s="3" t="e">
        <f t="shared" si="210"/>
        <v>#NUM!</v>
      </c>
      <c r="X2838" s="3" t="str">
        <f t="shared" si="211"/>
        <v/>
      </c>
    </row>
    <row r="2839" spans="14:24" ht="14.5" customHeight="1">
      <c r="N2839">
        <v>2836</v>
      </c>
      <c r="O2839" s="4">
        <v>38190</v>
      </c>
      <c r="P2839" s="3" t="s">
        <v>3753</v>
      </c>
      <c r="Q2839" s="3" t="s">
        <v>1152</v>
      </c>
      <c r="R2839" s="3" t="s">
        <v>362</v>
      </c>
      <c r="S2839" s="3" t="s">
        <v>3751</v>
      </c>
      <c r="T2839" s="3" t="str">
        <f t="shared" si="208"/>
        <v>นากั้งปากคาดบึงกาฬ</v>
      </c>
      <c r="U2839" s="3" t="s">
        <v>2626</v>
      </c>
      <c r="V2839" s="3" t="str">
        <f t="shared" si="209"/>
        <v/>
      </c>
      <c r="W2839" s="3" t="e">
        <f t="shared" si="210"/>
        <v>#NUM!</v>
      </c>
      <c r="X2839" s="3" t="str">
        <f t="shared" si="211"/>
        <v/>
      </c>
    </row>
    <row r="2840" spans="14:24" ht="14.5" customHeight="1">
      <c r="N2840">
        <v>2837</v>
      </c>
      <c r="O2840" s="4">
        <v>38190</v>
      </c>
      <c r="P2840" s="3" t="s">
        <v>577</v>
      </c>
      <c r="Q2840" s="3" t="s">
        <v>1152</v>
      </c>
      <c r="R2840" s="3" t="s">
        <v>362</v>
      </c>
      <c r="S2840" s="3" t="s">
        <v>3751</v>
      </c>
      <c r="T2840" s="3" t="str">
        <f t="shared" si="208"/>
        <v>โนนศิลาปากคาดบึงกาฬ</v>
      </c>
      <c r="U2840" s="3" t="s">
        <v>2626</v>
      </c>
      <c r="V2840" s="3" t="str">
        <f t="shared" si="209"/>
        <v/>
      </c>
      <c r="W2840" s="3" t="e">
        <f t="shared" si="210"/>
        <v>#NUM!</v>
      </c>
      <c r="X2840" s="3" t="str">
        <f t="shared" si="211"/>
        <v/>
      </c>
    </row>
    <row r="2841" spans="14:24" ht="14.5" customHeight="1">
      <c r="N2841">
        <v>2838</v>
      </c>
      <c r="O2841" s="4">
        <v>38190</v>
      </c>
      <c r="P2841" s="3" t="s">
        <v>3754</v>
      </c>
      <c r="Q2841" s="3" t="s">
        <v>1152</v>
      </c>
      <c r="R2841" s="3" t="s">
        <v>362</v>
      </c>
      <c r="S2841" s="3" t="s">
        <v>3751</v>
      </c>
      <c r="T2841" s="3" t="str">
        <f t="shared" si="208"/>
        <v>สมสนุกปากคาดบึงกาฬ</v>
      </c>
      <c r="U2841" s="3" t="s">
        <v>2626</v>
      </c>
      <c r="V2841" s="3" t="str">
        <f t="shared" si="209"/>
        <v/>
      </c>
      <c r="W2841" s="3" t="e">
        <f t="shared" si="210"/>
        <v>#NUM!</v>
      </c>
      <c r="X2841" s="3" t="str">
        <f t="shared" si="211"/>
        <v/>
      </c>
    </row>
    <row r="2842" spans="14:24" ht="14.5" customHeight="1">
      <c r="N2842">
        <v>2839</v>
      </c>
      <c r="O2842" s="4">
        <v>38190</v>
      </c>
      <c r="P2842" s="3" t="s">
        <v>3755</v>
      </c>
      <c r="Q2842" s="3" t="s">
        <v>1152</v>
      </c>
      <c r="R2842" s="3" t="s">
        <v>362</v>
      </c>
      <c r="S2842" s="3" t="s">
        <v>3751</v>
      </c>
      <c r="T2842" s="3" t="str">
        <f t="shared" si="208"/>
        <v>นาดงปากคาดบึงกาฬ</v>
      </c>
      <c r="U2842" s="3" t="s">
        <v>2626</v>
      </c>
      <c r="V2842" s="3" t="str">
        <f t="shared" si="209"/>
        <v/>
      </c>
      <c r="W2842" s="3" t="e">
        <f t="shared" si="210"/>
        <v>#NUM!</v>
      </c>
      <c r="X2842" s="3" t="str">
        <f t="shared" si="211"/>
        <v/>
      </c>
    </row>
    <row r="2843" spans="14:24" ht="14.5" customHeight="1">
      <c r="N2843">
        <v>2840</v>
      </c>
      <c r="O2843" s="4">
        <v>38220</v>
      </c>
      <c r="P2843" s="3" t="s">
        <v>1149</v>
      </c>
      <c r="Q2843" s="3" t="s">
        <v>1149</v>
      </c>
      <c r="R2843" s="3" t="s">
        <v>362</v>
      </c>
      <c r="S2843" s="3" t="s">
        <v>3756</v>
      </c>
      <c r="T2843" s="3" t="str">
        <f t="shared" si="208"/>
        <v>บึงโขงหลงบึงโขงหลงบึงกาฬ</v>
      </c>
      <c r="U2843" s="3" t="s">
        <v>2626</v>
      </c>
      <c r="V2843" s="3" t="str">
        <f t="shared" si="209"/>
        <v/>
      </c>
      <c r="W2843" s="3" t="e">
        <f t="shared" si="210"/>
        <v>#NUM!</v>
      </c>
      <c r="X2843" s="3" t="str">
        <f t="shared" si="211"/>
        <v/>
      </c>
    </row>
    <row r="2844" spans="14:24" ht="14.5" customHeight="1">
      <c r="N2844">
        <v>2841</v>
      </c>
      <c r="O2844" s="4">
        <v>38220</v>
      </c>
      <c r="P2844" s="3" t="s">
        <v>3757</v>
      </c>
      <c r="Q2844" s="3" t="s">
        <v>1149</v>
      </c>
      <c r="R2844" s="3" t="s">
        <v>362</v>
      </c>
      <c r="S2844" s="3" t="s">
        <v>3756</v>
      </c>
      <c r="T2844" s="3" t="str">
        <f t="shared" si="208"/>
        <v>โพธิ์หมากแข้งบึงโขงหลงบึงกาฬ</v>
      </c>
      <c r="U2844" s="3" t="s">
        <v>2626</v>
      </c>
      <c r="V2844" s="3" t="str">
        <f t="shared" si="209"/>
        <v/>
      </c>
      <c r="W2844" s="3" t="e">
        <f t="shared" si="210"/>
        <v>#NUM!</v>
      </c>
      <c r="X2844" s="3" t="str">
        <f t="shared" si="211"/>
        <v/>
      </c>
    </row>
    <row r="2845" spans="14:24" ht="14.5" customHeight="1">
      <c r="N2845">
        <v>2842</v>
      </c>
      <c r="O2845" s="4">
        <v>38220</v>
      </c>
      <c r="P2845" s="3" t="s">
        <v>2524</v>
      </c>
      <c r="Q2845" s="3" t="s">
        <v>1149</v>
      </c>
      <c r="R2845" s="3" t="s">
        <v>362</v>
      </c>
      <c r="S2845" s="3" t="s">
        <v>3756</v>
      </c>
      <c r="T2845" s="3" t="str">
        <f t="shared" si="208"/>
        <v>ดงบังบึงโขงหลงบึงกาฬ</v>
      </c>
      <c r="U2845" s="3" t="s">
        <v>2626</v>
      </c>
      <c r="V2845" s="3" t="str">
        <f t="shared" si="209"/>
        <v/>
      </c>
      <c r="W2845" s="3" t="e">
        <f t="shared" si="210"/>
        <v>#NUM!</v>
      </c>
      <c r="X2845" s="3" t="str">
        <f t="shared" si="211"/>
        <v/>
      </c>
    </row>
    <row r="2846" spans="14:24" ht="14.5" customHeight="1">
      <c r="N2846">
        <v>2843</v>
      </c>
      <c r="O2846" s="4">
        <v>38220</v>
      </c>
      <c r="P2846" s="3" t="s">
        <v>3758</v>
      </c>
      <c r="Q2846" s="3" t="s">
        <v>1149</v>
      </c>
      <c r="R2846" s="3" t="s">
        <v>362</v>
      </c>
      <c r="S2846" s="3" t="s">
        <v>3756</v>
      </c>
      <c r="T2846" s="3" t="str">
        <f t="shared" si="208"/>
        <v>ท่าดอกคำบึงโขงหลงบึงกาฬ</v>
      </c>
      <c r="U2846" s="3" t="s">
        <v>2626</v>
      </c>
      <c r="V2846" s="3" t="str">
        <f t="shared" si="209"/>
        <v/>
      </c>
      <c r="W2846" s="3" t="e">
        <f t="shared" si="210"/>
        <v>#NUM!</v>
      </c>
      <c r="X2846" s="3" t="str">
        <f t="shared" si="211"/>
        <v/>
      </c>
    </row>
    <row r="2847" spans="14:24" ht="14.5" customHeight="1">
      <c r="N2847">
        <v>2844</v>
      </c>
      <c r="O2847" s="4">
        <v>38210</v>
      </c>
      <c r="P2847" s="3" t="s">
        <v>1158</v>
      </c>
      <c r="Q2847" s="3" t="s">
        <v>1158</v>
      </c>
      <c r="R2847" s="3" t="s">
        <v>362</v>
      </c>
      <c r="S2847" s="3" t="s">
        <v>3759</v>
      </c>
      <c r="T2847" s="3" t="str">
        <f t="shared" si="208"/>
        <v>ศรีวิไลศรีวิไลบึงกาฬ</v>
      </c>
      <c r="U2847" s="3" t="s">
        <v>2626</v>
      </c>
      <c r="V2847" s="3" t="str">
        <f t="shared" si="209"/>
        <v/>
      </c>
      <c r="W2847" s="3" t="e">
        <f t="shared" si="210"/>
        <v>#NUM!</v>
      </c>
      <c r="X2847" s="3" t="str">
        <f t="shared" si="211"/>
        <v/>
      </c>
    </row>
    <row r="2848" spans="14:24" ht="14.5" customHeight="1">
      <c r="N2848">
        <v>2845</v>
      </c>
      <c r="O2848" s="4">
        <v>38210</v>
      </c>
      <c r="P2848" s="3" t="s">
        <v>3760</v>
      </c>
      <c r="Q2848" s="3" t="s">
        <v>1158</v>
      </c>
      <c r="R2848" s="3" t="s">
        <v>362</v>
      </c>
      <c r="S2848" s="3" t="s">
        <v>3759</v>
      </c>
      <c r="T2848" s="3" t="str">
        <f t="shared" si="208"/>
        <v>ชุมภูพรศรีวิไลบึงกาฬ</v>
      </c>
      <c r="U2848" s="3" t="s">
        <v>2626</v>
      </c>
      <c r="V2848" s="3" t="str">
        <f t="shared" si="209"/>
        <v/>
      </c>
      <c r="W2848" s="3" t="e">
        <f t="shared" si="210"/>
        <v>#NUM!</v>
      </c>
      <c r="X2848" s="3" t="str">
        <f t="shared" si="211"/>
        <v/>
      </c>
    </row>
    <row r="2849" spans="14:24" ht="14.5" customHeight="1">
      <c r="N2849">
        <v>2846</v>
      </c>
      <c r="O2849" s="4">
        <v>38210</v>
      </c>
      <c r="P2849" s="3" t="s">
        <v>3761</v>
      </c>
      <c r="Q2849" s="3" t="s">
        <v>1158</v>
      </c>
      <c r="R2849" s="3" t="s">
        <v>362</v>
      </c>
      <c r="S2849" s="3" t="s">
        <v>3759</v>
      </c>
      <c r="T2849" s="3" t="str">
        <f t="shared" si="208"/>
        <v>นาแสงศรีวิไลบึงกาฬ</v>
      </c>
      <c r="U2849" s="3" t="s">
        <v>2626</v>
      </c>
      <c r="V2849" s="3" t="str">
        <f t="shared" si="209"/>
        <v/>
      </c>
      <c r="W2849" s="3" t="e">
        <f t="shared" si="210"/>
        <v>#NUM!</v>
      </c>
      <c r="X2849" s="3" t="str">
        <f t="shared" si="211"/>
        <v/>
      </c>
    </row>
    <row r="2850" spans="14:24" ht="14.5" customHeight="1">
      <c r="N2850">
        <v>2847</v>
      </c>
      <c r="O2850" s="4">
        <v>38210</v>
      </c>
      <c r="P2850" s="3" t="s">
        <v>3762</v>
      </c>
      <c r="Q2850" s="3" t="s">
        <v>1158</v>
      </c>
      <c r="R2850" s="3" t="s">
        <v>362</v>
      </c>
      <c r="S2850" s="3" t="s">
        <v>3759</v>
      </c>
      <c r="T2850" s="3" t="str">
        <f t="shared" si="208"/>
        <v>นาสะแบงศรีวิไลบึงกาฬ</v>
      </c>
      <c r="U2850" s="3" t="s">
        <v>2626</v>
      </c>
      <c r="V2850" s="3" t="str">
        <f t="shared" si="209"/>
        <v/>
      </c>
      <c r="W2850" s="3" t="e">
        <f t="shared" si="210"/>
        <v>#NUM!</v>
      </c>
      <c r="X2850" s="3" t="str">
        <f t="shared" si="211"/>
        <v/>
      </c>
    </row>
    <row r="2851" spans="14:24" ht="14.5" customHeight="1">
      <c r="N2851">
        <v>2848</v>
      </c>
      <c r="O2851" s="4">
        <v>38210</v>
      </c>
      <c r="P2851" s="3" t="s">
        <v>3763</v>
      </c>
      <c r="Q2851" s="3" t="s">
        <v>1158</v>
      </c>
      <c r="R2851" s="3" t="s">
        <v>362</v>
      </c>
      <c r="S2851" s="3" t="s">
        <v>3759</v>
      </c>
      <c r="T2851" s="3" t="str">
        <f t="shared" si="208"/>
        <v>นาสิงห์ศรีวิไลบึงกาฬ</v>
      </c>
      <c r="U2851" s="3" t="s">
        <v>2626</v>
      </c>
      <c r="V2851" s="3" t="str">
        <f t="shared" si="209"/>
        <v/>
      </c>
      <c r="W2851" s="3" t="e">
        <f t="shared" si="210"/>
        <v>#NUM!</v>
      </c>
      <c r="X2851" s="3" t="str">
        <f t="shared" si="211"/>
        <v/>
      </c>
    </row>
    <row r="2852" spans="14:24" ht="14.5" customHeight="1">
      <c r="N2852">
        <v>2849</v>
      </c>
      <c r="O2852" s="4">
        <v>38000</v>
      </c>
      <c r="P2852" s="3" t="s">
        <v>1150</v>
      </c>
      <c r="Q2852" s="3" t="s">
        <v>1150</v>
      </c>
      <c r="R2852" s="3" t="s">
        <v>362</v>
      </c>
      <c r="S2852" s="3" t="s">
        <v>3764</v>
      </c>
      <c r="T2852" s="3" t="str">
        <f t="shared" si="208"/>
        <v>บุ่งคล้าบุ่งคล้าบึงกาฬ</v>
      </c>
      <c r="U2852" s="3" t="s">
        <v>2626</v>
      </c>
      <c r="V2852" s="3" t="str">
        <f t="shared" si="209"/>
        <v/>
      </c>
      <c r="W2852" s="3" t="e">
        <f t="shared" si="210"/>
        <v>#NUM!</v>
      </c>
      <c r="X2852" s="3" t="str">
        <f t="shared" si="211"/>
        <v/>
      </c>
    </row>
    <row r="2853" spans="14:24" ht="14.5" customHeight="1">
      <c r="N2853">
        <v>2850</v>
      </c>
      <c r="O2853" s="4">
        <v>38000</v>
      </c>
      <c r="P2853" s="3" t="s">
        <v>3765</v>
      </c>
      <c r="Q2853" s="3" t="s">
        <v>1150</v>
      </c>
      <c r="R2853" s="3" t="s">
        <v>362</v>
      </c>
      <c r="S2853" s="3" t="s">
        <v>3764</v>
      </c>
      <c r="T2853" s="3" t="str">
        <f t="shared" si="208"/>
        <v>หนองเดิ่นบุ่งคล้าบึงกาฬ</v>
      </c>
      <c r="U2853" s="3" t="s">
        <v>2626</v>
      </c>
      <c r="V2853" s="3" t="str">
        <f t="shared" si="209"/>
        <v/>
      </c>
      <c r="W2853" s="3" t="e">
        <f t="shared" si="210"/>
        <v>#NUM!</v>
      </c>
      <c r="X2853" s="3" t="str">
        <f t="shared" si="211"/>
        <v/>
      </c>
    </row>
    <row r="2854" spans="14:24" ht="14.5" customHeight="1">
      <c r="N2854">
        <v>2851</v>
      </c>
      <c r="O2854" s="4">
        <v>38000</v>
      </c>
      <c r="P2854" s="3" t="s">
        <v>3766</v>
      </c>
      <c r="Q2854" s="3" t="s">
        <v>1150</v>
      </c>
      <c r="R2854" s="3" t="s">
        <v>362</v>
      </c>
      <c r="S2854" s="3" t="s">
        <v>3764</v>
      </c>
      <c r="T2854" s="3" t="str">
        <f t="shared" si="208"/>
        <v>โคกกว้างบุ่งคล้าบึงกาฬ</v>
      </c>
      <c r="U2854" s="3" t="s">
        <v>2626</v>
      </c>
      <c r="V2854" s="3" t="str">
        <f t="shared" si="209"/>
        <v/>
      </c>
      <c r="W2854" s="3" t="e">
        <f t="shared" si="210"/>
        <v>#NUM!</v>
      </c>
      <c r="X2854" s="3" t="str">
        <f t="shared" si="211"/>
        <v/>
      </c>
    </row>
    <row r="2855" spans="14:24" ht="14.5" customHeight="1">
      <c r="N2855">
        <v>2852</v>
      </c>
      <c r="O2855" s="4">
        <v>39000</v>
      </c>
      <c r="P2855" s="3" t="s">
        <v>1081</v>
      </c>
      <c r="Q2855" s="3" t="s">
        <v>2010</v>
      </c>
      <c r="R2855" s="3" t="s">
        <v>494</v>
      </c>
      <c r="S2855" s="3" t="s">
        <v>3767</v>
      </c>
      <c r="T2855" s="3" t="str">
        <f t="shared" si="208"/>
        <v>หนองบัวเมืองหนองบัวลำภูหนองบัวลำภู</v>
      </c>
      <c r="U2855" s="3" t="s">
        <v>2626</v>
      </c>
      <c r="V2855" s="3" t="str">
        <f t="shared" si="209"/>
        <v/>
      </c>
      <c r="W2855" s="3" t="e">
        <f t="shared" si="210"/>
        <v>#NUM!</v>
      </c>
      <c r="X2855" s="3" t="str">
        <f t="shared" si="211"/>
        <v/>
      </c>
    </row>
    <row r="2856" spans="14:24" ht="14.5" customHeight="1">
      <c r="N2856">
        <v>2853</v>
      </c>
      <c r="O2856" s="4">
        <v>39000</v>
      </c>
      <c r="P2856" s="3" t="s">
        <v>3768</v>
      </c>
      <c r="Q2856" s="3" t="s">
        <v>2010</v>
      </c>
      <c r="R2856" s="3" t="s">
        <v>494</v>
      </c>
      <c r="S2856" s="3" t="s">
        <v>3767</v>
      </c>
      <c r="T2856" s="3" t="str">
        <f t="shared" si="208"/>
        <v>หนองภัยศูนย์เมืองหนองบัวลำภูหนองบัวลำภู</v>
      </c>
      <c r="U2856" s="3" t="s">
        <v>2626</v>
      </c>
      <c r="V2856" s="3" t="str">
        <f t="shared" si="209"/>
        <v/>
      </c>
      <c r="W2856" s="3" t="e">
        <f t="shared" si="210"/>
        <v>#NUM!</v>
      </c>
      <c r="X2856" s="3" t="str">
        <f t="shared" si="211"/>
        <v/>
      </c>
    </row>
    <row r="2857" spans="14:24" ht="14.5" customHeight="1">
      <c r="N2857">
        <v>2854</v>
      </c>
      <c r="O2857" s="4">
        <v>39000</v>
      </c>
      <c r="P2857" s="3" t="s">
        <v>1531</v>
      </c>
      <c r="Q2857" s="3" t="s">
        <v>2010</v>
      </c>
      <c r="R2857" s="3" t="s">
        <v>494</v>
      </c>
      <c r="S2857" s="3" t="s">
        <v>3767</v>
      </c>
      <c r="T2857" s="3" t="str">
        <f t="shared" si="208"/>
        <v>โพธิ์ชัยเมืองหนองบัวลำภูหนองบัวลำภู</v>
      </c>
      <c r="U2857" s="3" t="s">
        <v>2626</v>
      </c>
      <c r="V2857" s="3" t="str">
        <f t="shared" si="209"/>
        <v/>
      </c>
      <c r="W2857" s="3" t="e">
        <f t="shared" si="210"/>
        <v>#NUM!</v>
      </c>
      <c r="X2857" s="3" t="str">
        <f t="shared" si="211"/>
        <v/>
      </c>
    </row>
    <row r="2858" spans="14:24" ht="14.5" customHeight="1">
      <c r="N2858">
        <v>2855</v>
      </c>
      <c r="O2858" s="4">
        <v>39000</v>
      </c>
      <c r="P2858" s="3" t="s">
        <v>3769</v>
      </c>
      <c r="Q2858" s="3" t="s">
        <v>2010</v>
      </c>
      <c r="R2858" s="3" t="s">
        <v>494</v>
      </c>
      <c r="S2858" s="3" t="s">
        <v>3767</v>
      </c>
      <c r="T2858" s="3" t="str">
        <f t="shared" si="208"/>
        <v>หนองสวรรค์เมืองหนองบัวลำภูหนองบัวลำภู</v>
      </c>
      <c r="U2858" s="3" t="s">
        <v>2626</v>
      </c>
      <c r="V2858" s="3" t="str">
        <f t="shared" si="209"/>
        <v/>
      </c>
      <c r="W2858" s="3" t="e">
        <f t="shared" si="210"/>
        <v>#NUM!</v>
      </c>
      <c r="X2858" s="3" t="str">
        <f t="shared" si="211"/>
        <v/>
      </c>
    </row>
    <row r="2859" spans="14:24" ht="14.5" customHeight="1">
      <c r="N2859">
        <v>2856</v>
      </c>
      <c r="O2859" s="4">
        <v>39000</v>
      </c>
      <c r="P2859" s="3" t="s">
        <v>3382</v>
      </c>
      <c r="Q2859" s="3" t="s">
        <v>2010</v>
      </c>
      <c r="R2859" s="3" t="s">
        <v>494</v>
      </c>
      <c r="S2859" s="3" t="s">
        <v>3767</v>
      </c>
      <c r="T2859" s="3" t="str">
        <f t="shared" si="208"/>
        <v>หัวนาเมืองหนองบัวลำภูหนองบัวลำภู</v>
      </c>
      <c r="U2859" s="3" t="s">
        <v>2626</v>
      </c>
      <c r="V2859" s="3" t="str">
        <f t="shared" si="209"/>
        <v/>
      </c>
      <c r="W2859" s="3" t="e">
        <f t="shared" si="210"/>
        <v>#NUM!</v>
      </c>
      <c r="X2859" s="3" t="str">
        <f t="shared" si="211"/>
        <v/>
      </c>
    </row>
    <row r="2860" spans="14:24" ht="14.5" customHeight="1">
      <c r="N2860">
        <v>2857</v>
      </c>
      <c r="O2860" s="4">
        <v>39000</v>
      </c>
      <c r="P2860" s="3" t="s">
        <v>3621</v>
      </c>
      <c r="Q2860" s="3" t="s">
        <v>2010</v>
      </c>
      <c r="R2860" s="3" t="s">
        <v>494</v>
      </c>
      <c r="S2860" s="3" t="s">
        <v>3767</v>
      </c>
      <c r="T2860" s="3" t="str">
        <f t="shared" si="208"/>
        <v>บ้านขามเมืองหนองบัวลำภูหนองบัวลำภู</v>
      </c>
      <c r="U2860" s="3" t="s">
        <v>2626</v>
      </c>
      <c r="V2860" s="3" t="str">
        <f t="shared" si="209"/>
        <v/>
      </c>
      <c r="W2860" s="3" t="e">
        <f t="shared" si="210"/>
        <v>#NUM!</v>
      </c>
      <c r="X2860" s="3" t="str">
        <f t="shared" si="211"/>
        <v/>
      </c>
    </row>
    <row r="2861" spans="14:24" ht="14.5" customHeight="1">
      <c r="N2861">
        <v>2858</v>
      </c>
      <c r="O2861" s="4">
        <v>39000</v>
      </c>
      <c r="P2861" s="3" t="s">
        <v>3770</v>
      </c>
      <c r="Q2861" s="3" t="s">
        <v>2010</v>
      </c>
      <c r="R2861" s="3" t="s">
        <v>494</v>
      </c>
      <c r="S2861" s="3" t="s">
        <v>3767</v>
      </c>
      <c r="T2861" s="3" t="str">
        <f t="shared" si="208"/>
        <v>นามะเฟืองเมืองหนองบัวลำภูหนองบัวลำภู</v>
      </c>
      <c r="U2861" s="3" t="s">
        <v>2626</v>
      </c>
      <c r="V2861" s="3" t="str">
        <f t="shared" si="209"/>
        <v/>
      </c>
      <c r="W2861" s="3" t="e">
        <f t="shared" si="210"/>
        <v>#NUM!</v>
      </c>
      <c r="X2861" s="3" t="str">
        <f t="shared" si="211"/>
        <v/>
      </c>
    </row>
    <row r="2862" spans="14:24" ht="14.5" customHeight="1">
      <c r="N2862">
        <v>2859</v>
      </c>
      <c r="O2862" s="4">
        <v>39000</v>
      </c>
      <c r="P2862" s="3" t="s">
        <v>2559</v>
      </c>
      <c r="Q2862" s="3" t="s">
        <v>2010</v>
      </c>
      <c r="R2862" s="3" t="s">
        <v>494</v>
      </c>
      <c r="S2862" s="3" t="s">
        <v>3767</v>
      </c>
      <c r="T2862" s="3" t="str">
        <f t="shared" si="208"/>
        <v>บ้านพร้าวเมืองหนองบัวลำภูหนองบัวลำภู</v>
      </c>
      <c r="U2862" s="3" t="s">
        <v>2626</v>
      </c>
      <c r="V2862" s="3" t="str">
        <f t="shared" si="209"/>
        <v/>
      </c>
      <c r="W2862" s="3" t="e">
        <f t="shared" si="210"/>
        <v>#NUM!</v>
      </c>
      <c r="X2862" s="3" t="str">
        <f t="shared" si="211"/>
        <v/>
      </c>
    </row>
    <row r="2863" spans="14:24" ht="14.5" customHeight="1">
      <c r="N2863">
        <v>2860</v>
      </c>
      <c r="O2863" s="4">
        <v>39000</v>
      </c>
      <c r="P2863" s="3" t="s">
        <v>3771</v>
      </c>
      <c r="Q2863" s="3" t="s">
        <v>2010</v>
      </c>
      <c r="R2863" s="3" t="s">
        <v>494</v>
      </c>
      <c r="S2863" s="3" t="s">
        <v>3767</v>
      </c>
      <c r="T2863" s="3" t="str">
        <f t="shared" si="208"/>
        <v>โนนขมิ้นเมืองหนองบัวลำภูหนองบัวลำภู</v>
      </c>
      <c r="U2863" s="3" t="s">
        <v>2626</v>
      </c>
      <c r="V2863" s="3" t="str">
        <f t="shared" si="209"/>
        <v/>
      </c>
      <c r="W2863" s="3" t="e">
        <f t="shared" si="210"/>
        <v>#NUM!</v>
      </c>
      <c r="X2863" s="3" t="str">
        <f t="shared" si="211"/>
        <v/>
      </c>
    </row>
    <row r="2864" spans="14:24" ht="14.5" customHeight="1">
      <c r="N2864">
        <v>2861</v>
      </c>
      <c r="O2864" s="4">
        <v>39000</v>
      </c>
      <c r="P2864" s="3" t="s">
        <v>3772</v>
      </c>
      <c r="Q2864" s="3" t="s">
        <v>2010</v>
      </c>
      <c r="R2864" s="3" t="s">
        <v>494</v>
      </c>
      <c r="S2864" s="3" t="s">
        <v>3767</v>
      </c>
      <c r="T2864" s="3" t="str">
        <f t="shared" si="208"/>
        <v>ลำภูเมืองหนองบัวลำภูหนองบัวลำภู</v>
      </c>
      <c r="U2864" s="3" t="s">
        <v>2626</v>
      </c>
      <c r="V2864" s="3" t="str">
        <f t="shared" si="209"/>
        <v/>
      </c>
      <c r="W2864" s="3" t="e">
        <f t="shared" si="210"/>
        <v>#NUM!</v>
      </c>
      <c r="X2864" s="3" t="str">
        <f t="shared" si="211"/>
        <v/>
      </c>
    </row>
    <row r="2865" spans="14:24" ht="14.5" customHeight="1">
      <c r="N2865">
        <v>2862</v>
      </c>
      <c r="O2865" s="4">
        <v>39000</v>
      </c>
      <c r="P2865" s="3" t="s">
        <v>2799</v>
      </c>
      <c r="Q2865" s="3" t="s">
        <v>2010</v>
      </c>
      <c r="R2865" s="3" t="s">
        <v>494</v>
      </c>
      <c r="S2865" s="3" t="s">
        <v>3767</v>
      </c>
      <c r="T2865" s="3" t="str">
        <f t="shared" si="208"/>
        <v>กุดจิกเมืองหนองบัวลำภูหนองบัวลำภู</v>
      </c>
      <c r="U2865" s="3" t="s">
        <v>2626</v>
      </c>
      <c r="V2865" s="3" t="str">
        <f t="shared" si="209"/>
        <v/>
      </c>
      <c r="W2865" s="3" t="e">
        <f t="shared" si="210"/>
        <v>#NUM!</v>
      </c>
      <c r="X2865" s="3" t="str">
        <f t="shared" si="211"/>
        <v/>
      </c>
    </row>
    <row r="2866" spans="14:24" ht="14.5" customHeight="1">
      <c r="N2866">
        <v>2863</v>
      </c>
      <c r="O2866" s="4">
        <v>39000</v>
      </c>
      <c r="P2866" s="3" t="s">
        <v>3773</v>
      </c>
      <c r="Q2866" s="3" t="s">
        <v>2010</v>
      </c>
      <c r="R2866" s="3" t="s">
        <v>494</v>
      </c>
      <c r="S2866" s="3" t="s">
        <v>3767</v>
      </c>
      <c r="T2866" s="3" t="str">
        <f t="shared" si="208"/>
        <v>โนนทันเมืองหนองบัวลำภูหนองบัวลำภู</v>
      </c>
      <c r="U2866" s="3" t="s">
        <v>2626</v>
      </c>
      <c r="V2866" s="3" t="str">
        <f t="shared" si="209"/>
        <v/>
      </c>
      <c r="W2866" s="3" t="e">
        <f t="shared" si="210"/>
        <v>#NUM!</v>
      </c>
      <c r="X2866" s="3" t="str">
        <f t="shared" si="211"/>
        <v/>
      </c>
    </row>
    <row r="2867" spans="14:24" ht="14.5" customHeight="1">
      <c r="N2867">
        <v>2864</v>
      </c>
      <c r="O2867" s="4">
        <v>39000</v>
      </c>
      <c r="P2867" s="3" t="s">
        <v>3774</v>
      </c>
      <c r="Q2867" s="3" t="s">
        <v>2010</v>
      </c>
      <c r="R2867" s="3" t="s">
        <v>494</v>
      </c>
      <c r="S2867" s="3" t="s">
        <v>3767</v>
      </c>
      <c r="T2867" s="3" t="str">
        <f t="shared" si="208"/>
        <v>นาคำไฮเมืองหนองบัวลำภูหนองบัวลำภู</v>
      </c>
      <c r="U2867" s="3" t="s">
        <v>2626</v>
      </c>
      <c r="V2867" s="3" t="str">
        <f t="shared" si="209"/>
        <v/>
      </c>
      <c r="W2867" s="3" t="e">
        <f t="shared" si="210"/>
        <v>#NUM!</v>
      </c>
      <c r="X2867" s="3" t="str">
        <f t="shared" si="211"/>
        <v/>
      </c>
    </row>
    <row r="2868" spans="14:24" ht="14.5" customHeight="1">
      <c r="N2868">
        <v>2865</v>
      </c>
      <c r="O2868" s="4">
        <v>39000</v>
      </c>
      <c r="P2868" s="3" t="s">
        <v>3775</v>
      </c>
      <c r="Q2868" s="3" t="s">
        <v>2010</v>
      </c>
      <c r="R2868" s="3" t="s">
        <v>494</v>
      </c>
      <c r="S2868" s="3" t="s">
        <v>3767</v>
      </c>
      <c r="T2868" s="3" t="str">
        <f t="shared" si="208"/>
        <v>ป่าไม้งามเมืองหนองบัวลำภูหนองบัวลำภู</v>
      </c>
      <c r="U2868" s="3" t="s">
        <v>2626</v>
      </c>
      <c r="V2868" s="3" t="str">
        <f t="shared" si="209"/>
        <v/>
      </c>
      <c r="W2868" s="3" t="e">
        <f t="shared" si="210"/>
        <v>#NUM!</v>
      </c>
      <c r="X2868" s="3" t="str">
        <f t="shared" si="211"/>
        <v/>
      </c>
    </row>
    <row r="2869" spans="14:24" ht="14.5" customHeight="1">
      <c r="N2869">
        <v>2866</v>
      </c>
      <c r="O2869" s="4">
        <v>39000</v>
      </c>
      <c r="P2869" s="3" t="s">
        <v>2619</v>
      </c>
      <c r="Q2869" s="3" t="s">
        <v>2010</v>
      </c>
      <c r="R2869" s="3" t="s">
        <v>494</v>
      </c>
      <c r="S2869" s="3" t="s">
        <v>3767</v>
      </c>
      <c r="T2869" s="3" t="str">
        <f t="shared" si="208"/>
        <v>หนองหว้าเมืองหนองบัวลำภูหนองบัวลำภู</v>
      </c>
      <c r="U2869" s="3" t="s">
        <v>2626</v>
      </c>
      <c r="V2869" s="3" t="str">
        <f t="shared" si="209"/>
        <v/>
      </c>
      <c r="W2869" s="3" t="e">
        <f t="shared" si="210"/>
        <v>#NUM!</v>
      </c>
      <c r="X2869" s="3" t="str">
        <f t="shared" si="211"/>
        <v/>
      </c>
    </row>
    <row r="2870" spans="14:24" ht="14.5" customHeight="1">
      <c r="N2870">
        <v>2867</v>
      </c>
      <c r="O2870" s="4">
        <v>39170</v>
      </c>
      <c r="P2870" s="3" t="s">
        <v>2004</v>
      </c>
      <c r="Q2870" s="3" t="s">
        <v>2004</v>
      </c>
      <c r="R2870" s="3" t="s">
        <v>494</v>
      </c>
      <c r="S2870" s="3" t="s">
        <v>3776</v>
      </c>
      <c r="T2870" s="3" t="str">
        <f t="shared" si="208"/>
        <v>นากลางนากลางหนองบัวลำภู</v>
      </c>
      <c r="U2870" s="3" t="s">
        <v>2626</v>
      </c>
      <c r="V2870" s="3" t="str">
        <f t="shared" si="209"/>
        <v/>
      </c>
      <c r="W2870" s="3" t="e">
        <f t="shared" si="210"/>
        <v>#NUM!</v>
      </c>
      <c r="X2870" s="3" t="str">
        <f t="shared" si="211"/>
        <v/>
      </c>
    </row>
    <row r="2871" spans="14:24" ht="14.5" customHeight="1">
      <c r="N2871">
        <v>2868</v>
      </c>
      <c r="O2871" s="4">
        <v>39170</v>
      </c>
      <c r="P2871" s="3" t="s">
        <v>1898</v>
      </c>
      <c r="Q2871" s="3" t="s">
        <v>2004</v>
      </c>
      <c r="R2871" s="3" t="s">
        <v>494</v>
      </c>
      <c r="S2871" s="3" t="s">
        <v>3776</v>
      </c>
      <c r="T2871" s="3" t="str">
        <f t="shared" si="208"/>
        <v>ด่านช้างนากลางหนองบัวลำภู</v>
      </c>
      <c r="U2871" s="3" t="s">
        <v>2626</v>
      </c>
      <c r="V2871" s="3" t="str">
        <f t="shared" si="209"/>
        <v/>
      </c>
      <c r="W2871" s="3" t="e">
        <f t="shared" si="210"/>
        <v>#NUM!</v>
      </c>
      <c r="X2871" s="3" t="str">
        <f t="shared" si="211"/>
        <v/>
      </c>
    </row>
    <row r="2872" spans="14:24" ht="14.5" customHeight="1">
      <c r="N2872">
        <v>2869</v>
      </c>
      <c r="O2872" s="4">
        <v>39350</v>
      </c>
      <c r="P2872" s="3" t="s">
        <v>3777</v>
      </c>
      <c r="Q2872" s="3" t="s">
        <v>2004</v>
      </c>
      <c r="R2872" s="3" t="s">
        <v>494</v>
      </c>
      <c r="S2872" s="3" t="s">
        <v>3776</v>
      </c>
      <c r="T2872" s="3" t="str">
        <f t="shared" si="208"/>
        <v>กุดดินจี่นากลางหนองบัวลำภู</v>
      </c>
      <c r="U2872" s="3" t="s">
        <v>2626</v>
      </c>
      <c r="V2872" s="3" t="str">
        <f t="shared" si="209"/>
        <v/>
      </c>
      <c r="W2872" s="3" t="e">
        <f t="shared" si="210"/>
        <v>#NUM!</v>
      </c>
      <c r="X2872" s="3" t="str">
        <f t="shared" si="211"/>
        <v/>
      </c>
    </row>
    <row r="2873" spans="14:24" ht="14.5" customHeight="1">
      <c r="N2873">
        <v>2870</v>
      </c>
      <c r="O2873" s="4">
        <v>39170</v>
      </c>
      <c r="P2873" s="3" t="s">
        <v>3778</v>
      </c>
      <c r="Q2873" s="3" t="s">
        <v>2004</v>
      </c>
      <c r="R2873" s="3" t="s">
        <v>494</v>
      </c>
      <c r="S2873" s="3" t="s">
        <v>3776</v>
      </c>
      <c r="T2873" s="3" t="str">
        <f t="shared" si="208"/>
        <v>ฝั่งแดงนากลางหนองบัวลำภู</v>
      </c>
      <c r="U2873" s="3" t="s">
        <v>2626</v>
      </c>
      <c r="V2873" s="3" t="str">
        <f t="shared" si="209"/>
        <v/>
      </c>
      <c r="W2873" s="3" t="e">
        <f t="shared" si="210"/>
        <v>#NUM!</v>
      </c>
      <c r="X2873" s="3" t="str">
        <f t="shared" si="211"/>
        <v/>
      </c>
    </row>
    <row r="2874" spans="14:24" ht="14.5" customHeight="1">
      <c r="N2874">
        <v>2871</v>
      </c>
      <c r="O2874" s="4">
        <v>39350</v>
      </c>
      <c r="P2874" s="3" t="s">
        <v>3779</v>
      </c>
      <c r="Q2874" s="3" t="s">
        <v>2004</v>
      </c>
      <c r="R2874" s="3" t="s">
        <v>494</v>
      </c>
      <c r="S2874" s="3" t="s">
        <v>3776</v>
      </c>
      <c r="T2874" s="3" t="str">
        <f t="shared" si="208"/>
        <v>เก่ากลอยนากลางหนองบัวลำภู</v>
      </c>
      <c r="U2874" s="3" t="s">
        <v>2626</v>
      </c>
      <c r="V2874" s="3" t="str">
        <f t="shared" si="209"/>
        <v/>
      </c>
      <c r="W2874" s="3" t="e">
        <f t="shared" si="210"/>
        <v>#NUM!</v>
      </c>
      <c r="X2874" s="3" t="str">
        <f t="shared" si="211"/>
        <v/>
      </c>
    </row>
    <row r="2875" spans="14:24" ht="14.5" customHeight="1">
      <c r="N2875">
        <v>2872</v>
      </c>
      <c r="O2875" s="4">
        <v>39170</v>
      </c>
      <c r="P2875" s="3" t="s">
        <v>2727</v>
      </c>
      <c r="Q2875" s="3" t="s">
        <v>2004</v>
      </c>
      <c r="R2875" s="3" t="s">
        <v>494</v>
      </c>
      <c r="S2875" s="3" t="s">
        <v>3776</v>
      </c>
      <c r="T2875" s="3" t="str">
        <f t="shared" si="208"/>
        <v>โนนเมืองนากลางหนองบัวลำภู</v>
      </c>
      <c r="U2875" s="3" t="s">
        <v>2626</v>
      </c>
      <c r="V2875" s="3" t="str">
        <f t="shared" si="209"/>
        <v/>
      </c>
      <c r="W2875" s="3" t="e">
        <f t="shared" si="210"/>
        <v>#NUM!</v>
      </c>
      <c r="X2875" s="3" t="str">
        <f t="shared" si="211"/>
        <v/>
      </c>
    </row>
    <row r="2876" spans="14:24" ht="14.5" customHeight="1">
      <c r="N2876">
        <v>2873</v>
      </c>
      <c r="O2876" s="4">
        <v>39170</v>
      </c>
      <c r="P2876" s="3" t="s">
        <v>3780</v>
      </c>
      <c r="Q2876" s="3" t="s">
        <v>2004</v>
      </c>
      <c r="R2876" s="3" t="s">
        <v>494</v>
      </c>
      <c r="S2876" s="3" t="s">
        <v>3776</v>
      </c>
      <c r="T2876" s="3" t="str">
        <f t="shared" si="208"/>
        <v>อุทัยสวรรค์นากลางหนองบัวลำภู</v>
      </c>
      <c r="U2876" s="3" t="s">
        <v>2626</v>
      </c>
      <c r="V2876" s="3" t="str">
        <f t="shared" si="209"/>
        <v/>
      </c>
      <c r="W2876" s="3" t="e">
        <f t="shared" si="210"/>
        <v>#NUM!</v>
      </c>
      <c r="X2876" s="3" t="str">
        <f t="shared" si="211"/>
        <v/>
      </c>
    </row>
    <row r="2877" spans="14:24" ht="14.5" customHeight="1">
      <c r="N2877">
        <v>2874</v>
      </c>
      <c r="O2877" s="4">
        <v>39350</v>
      </c>
      <c r="P2877" s="3" t="s">
        <v>3781</v>
      </c>
      <c r="Q2877" s="3" t="s">
        <v>2004</v>
      </c>
      <c r="R2877" s="3" t="s">
        <v>494</v>
      </c>
      <c r="S2877" s="3" t="s">
        <v>3776</v>
      </c>
      <c r="T2877" s="3" t="str">
        <f t="shared" si="208"/>
        <v>ดงสวรรค์นากลางหนองบัวลำภู</v>
      </c>
      <c r="U2877" s="3" t="s">
        <v>2626</v>
      </c>
      <c r="V2877" s="3" t="str">
        <f t="shared" si="209"/>
        <v/>
      </c>
      <c r="W2877" s="3" t="e">
        <f t="shared" si="210"/>
        <v>#NUM!</v>
      </c>
      <c r="X2877" s="3" t="str">
        <f t="shared" si="211"/>
        <v/>
      </c>
    </row>
    <row r="2878" spans="14:24" ht="14.5" customHeight="1">
      <c r="N2878">
        <v>2875</v>
      </c>
      <c r="O2878" s="4">
        <v>39170</v>
      </c>
      <c r="P2878" s="3" t="s">
        <v>3577</v>
      </c>
      <c r="Q2878" s="3" t="s">
        <v>2004</v>
      </c>
      <c r="R2878" s="3" t="s">
        <v>494</v>
      </c>
      <c r="S2878" s="3" t="s">
        <v>3776</v>
      </c>
      <c r="T2878" s="3" t="str">
        <f t="shared" si="208"/>
        <v>กุดแห่นากลางหนองบัวลำภู</v>
      </c>
      <c r="U2878" s="3" t="s">
        <v>2626</v>
      </c>
      <c r="V2878" s="3" t="str">
        <f t="shared" si="209"/>
        <v/>
      </c>
      <c r="W2878" s="3" t="e">
        <f t="shared" si="210"/>
        <v>#NUM!</v>
      </c>
      <c r="X2878" s="3" t="str">
        <f t="shared" si="211"/>
        <v/>
      </c>
    </row>
    <row r="2879" spans="14:24" ht="14.5" customHeight="1">
      <c r="N2879">
        <v>2876</v>
      </c>
      <c r="O2879" s="4">
        <v>39140</v>
      </c>
      <c r="P2879" s="3" t="s">
        <v>2008</v>
      </c>
      <c r="Q2879" s="3" t="s">
        <v>2008</v>
      </c>
      <c r="R2879" s="3" t="s">
        <v>494</v>
      </c>
      <c r="S2879" s="3" t="s">
        <v>3782</v>
      </c>
      <c r="T2879" s="3" t="str">
        <f t="shared" si="208"/>
        <v>โนนสังโนนสังหนองบัวลำภู</v>
      </c>
      <c r="U2879" s="3" t="s">
        <v>2626</v>
      </c>
      <c r="V2879" s="3" t="str">
        <f t="shared" si="209"/>
        <v/>
      </c>
      <c r="W2879" s="3" t="e">
        <f t="shared" si="210"/>
        <v>#NUM!</v>
      </c>
      <c r="X2879" s="3" t="str">
        <f t="shared" si="211"/>
        <v/>
      </c>
    </row>
    <row r="2880" spans="14:24" ht="14.5" customHeight="1">
      <c r="N2880">
        <v>2877</v>
      </c>
      <c r="O2880" s="4">
        <v>39140</v>
      </c>
      <c r="P2880" s="3" t="s">
        <v>3783</v>
      </c>
      <c r="Q2880" s="3" t="s">
        <v>2008</v>
      </c>
      <c r="R2880" s="3" t="s">
        <v>494</v>
      </c>
      <c r="S2880" s="3" t="s">
        <v>3782</v>
      </c>
      <c r="T2880" s="3" t="str">
        <f t="shared" si="208"/>
        <v>บ้านถิ่นโนนสังหนองบัวลำภู</v>
      </c>
      <c r="U2880" s="3" t="s">
        <v>2626</v>
      </c>
      <c r="V2880" s="3" t="str">
        <f t="shared" si="209"/>
        <v/>
      </c>
      <c r="W2880" s="3" t="e">
        <f t="shared" si="210"/>
        <v>#NUM!</v>
      </c>
      <c r="X2880" s="3" t="str">
        <f t="shared" si="211"/>
        <v/>
      </c>
    </row>
    <row r="2881" spans="14:24" ht="14.5" customHeight="1">
      <c r="N2881">
        <v>2878</v>
      </c>
      <c r="O2881" s="4">
        <v>39140</v>
      </c>
      <c r="P2881" s="3" t="s">
        <v>609</v>
      </c>
      <c r="Q2881" s="3" t="s">
        <v>2008</v>
      </c>
      <c r="R2881" s="3" t="s">
        <v>494</v>
      </c>
      <c r="S2881" s="3" t="s">
        <v>3782</v>
      </c>
      <c r="T2881" s="3" t="str">
        <f t="shared" si="208"/>
        <v>หนองเรือโนนสังหนองบัวลำภู</v>
      </c>
      <c r="U2881" s="3" t="s">
        <v>2626</v>
      </c>
      <c r="V2881" s="3" t="str">
        <f t="shared" si="209"/>
        <v/>
      </c>
      <c r="W2881" s="3" t="e">
        <f t="shared" si="210"/>
        <v>#NUM!</v>
      </c>
      <c r="X2881" s="3" t="str">
        <f t="shared" si="211"/>
        <v/>
      </c>
    </row>
    <row r="2882" spans="14:24" ht="14.5" customHeight="1">
      <c r="N2882">
        <v>2879</v>
      </c>
      <c r="O2882" s="4">
        <v>39140</v>
      </c>
      <c r="P2882" s="3" t="s">
        <v>3784</v>
      </c>
      <c r="Q2882" s="3" t="s">
        <v>2008</v>
      </c>
      <c r="R2882" s="3" t="s">
        <v>494</v>
      </c>
      <c r="S2882" s="3" t="s">
        <v>3782</v>
      </c>
      <c r="T2882" s="3" t="str">
        <f t="shared" si="208"/>
        <v>กุดดู่โนนสังหนองบัวลำภู</v>
      </c>
      <c r="U2882" s="3" t="s">
        <v>2626</v>
      </c>
      <c r="V2882" s="3" t="str">
        <f t="shared" si="209"/>
        <v/>
      </c>
      <c r="W2882" s="3" t="e">
        <f t="shared" si="210"/>
        <v>#NUM!</v>
      </c>
      <c r="X2882" s="3" t="str">
        <f t="shared" si="211"/>
        <v/>
      </c>
    </row>
    <row r="2883" spans="14:24" ht="14.5" customHeight="1">
      <c r="N2883">
        <v>2880</v>
      </c>
      <c r="O2883" s="4">
        <v>39140</v>
      </c>
      <c r="P2883" s="3" t="s">
        <v>3785</v>
      </c>
      <c r="Q2883" s="3" t="s">
        <v>2008</v>
      </c>
      <c r="R2883" s="3" t="s">
        <v>494</v>
      </c>
      <c r="S2883" s="3" t="s">
        <v>3782</v>
      </c>
      <c r="T2883" s="3" t="str">
        <f t="shared" si="208"/>
        <v>บ้านค้อโนนสังหนองบัวลำภู</v>
      </c>
      <c r="U2883" s="3" t="s">
        <v>2626</v>
      </c>
      <c r="V2883" s="3" t="str">
        <f t="shared" si="209"/>
        <v/>
      </c>
      <c r="W2883" s="3" t="e">
        <f t="shared" si="210"/>
        <v>#NUM!</v>
      </c>
      <c r="X2883" s="3" t="str">
        <f t="shared" si="211"/>
        <v/>
      </c>
    </row>
    <row r="2884" spans="14:24" ht="14.5" customHeight="1">
      <c r="N2884">
        <v>2881</v>
      </c>
      <c r="O2884" s="4">
        <v>39140</v>
      </c>
      <c r="P2884" s="3" t="s">
        <v>2727</v>
      </c>
      <c r="Q2884" s="3" t="s">
        <v>2008</v>
      </c>
      <c r="R2884" s="3" t="s">
        <v>494</v>
      </c>
      <c r="S2884" s="3" t="s">
        <v>3782</v>
      </c>
      <c r="T2884" s="3" t="str">
        <f t="shared" si="208"/>
        <v>โนนเมืองโนนสังหนองบัวลำภู</v>
      </c>
      <c r="U2884" s="3" t="s">
        <v>2626</v>
      </c>
      <c r="V2884" s="3" t="str">
        <f t="shared" si="209"/>
        <v/>
      </c>
      <c r="W2884" s="3" t="e">
        <f t="shared" si="210"/>
        <v>#NUM!</v>
      </c>
      <c r="X2884" s="3" t="str">
        <f t="shared" si="211"/>
        <v/>
      </c>
    </row>
    <row r="2885" spans="14:24" ht="14.5" customHeight="1">
      <c r="N2885">
        <v>2882</v>
      </c>
      <c r="O2885" s="4">
        <v>39140</v>
      </c>
      <c r="P2885" s="3" t="s">
        <v>2109</v>
      </c>
      <c r="Q2885" s="3" t="s">
        <v>2008</v>
      </c>
      <c r="R2885" s="3" t="s">
        <v>494</v>
      </c>
      <c r="S2885" s="3" t="s">
        <v>3782</v>
      </c>
      <c r="T2885" s="3" t="str">
        <f t="shared" ref="T2885:T2948" si="212">P2885&amp;Q2885&amp;R2885</f>
        <v>โคกใหญ่โนนสังหนองบัวลำภู</v>
      </c>
      <c r="U2885" s="3" t="s">
        <v>2626</v>
      </c>
      <c r="V2885" s="3" t="str">
        <f t="shared" ref="V2885:V2948" si="213">IF($V$1=$S2885,$N2885,"")</f>
        <v/>
      </c>
      <c r="W2885" s="3" t="e">
        <f t="shared" ref="W2885:W2948" si="214">SMALL($V$4:$V$7439,N2885)</f>
        <v>#NUM!</v>
      </c>
      <c r="X2885" s="3" t="str">
        <f t="shared" ref="X2885:X2948" si="215">IFERROR(INDEX($P$4:$P$7439,$W2885,1),"")</f>
        <v/>
      </c>
    </row>
    <row r="2886" spans="14:24" ht="14.5" customHeight="1">
      <c r="N2886">
        <v>2883</v>
      </c>
      <c r="O2886" s="4">
        <v>39140</v>
      </c>
      <c r="P2886" s="3" t="s">
        <v>1297</v>
      </c>
      <c r="Q2886" s="3" t="s">
        <v>2008</v>
      </c>
      <c r="R2886" s="3" t="s">
        <v>494</v>
      </c>
      <c r="S2886" s="3" t="s">
        <v>3782</v>
      </c>
      <c r="T2886" s="3" t="str">
        <f t="shared" si="212"/>
        <v>โคกม่วงโนนสังหนองบัวลำภู</v>
      </c>
      <c r="U2886" s="3" t="s">
        <v>2626</v>
      </c>
      <c r="V2886" s="3" t="str">
        <f t="shared" si="213"/>
        <v/>
      </c>
      <c r="W2886" s="3" t="e">
        <f t="shared" si="214"/>
        <v>#NUM!</v>
      </c>
      <c r="X2886" s="3" t="str">
        <f t="shared" si="215"/>
        <v/>
      </c>
    </row>
    <row r="2887" spans="14:24" ht="14.5" customHeight="1">
      <c r="N2887">
        <v>2884</v>
      </c>
      <c r="O2887" s="4">
        <v>39140</v>
      </c>
      <c r="P2887" s="3" t="s">
        <v>1570</v>
      </c>
      <c r="Q2887" s="3" t="s">
        <v>2008</v>
      </c>
      <c r="R2887" s="3" t="s">
        <v>494</v>
      </c>
      <c r="S2887" s="3" t="s">
        <v>3782</v>
      </c>
      <c r="T2887" s="3" t="str">
        <f t="shared" si="212"/>
        <v>นิคมพัฒนาโนนสังหนองบัวลำภู</v>
      </c>
      <c r="U2887" s="3" t="s">
        <v>2626</v>
      </c>
      <c r="V2887" s="3" t="str">
        <f t="shared" si="213"/>
        <v/>
      </c>
      <c r="W2887" s="3" t="e">
        <f t="shared" si="214"/>
        <v>#NUM!</v>
      </c>
      <c r="X2887" s="3" t="str">
        <f t="shared" si="215"/>
        <v/>
      </c>
    </row>
    <row r="2888" spans="14:24" ht="14.5" customHeight="1">
      <c r="N2888">
        <v>2885</v>
      </c>
      <c r="O2888" s="4">
        <v>39140</v>
      </c>
      <c r="P2888" s="3" t="s">
        <v>3786</v>
      </c>
      <c r="Q2888" s="3" t="s">
        <v>2008</v>
      </c>
      <c r="R2888" s="3" t="s">
        <v>494</v>
      </c>
      <c r="S2888" s="3" t="s">
        <v>3782</v>
      </c>
      <c r="T2888" s="3" t="str">
        <f t="shared" si="212"/>
        <v>ปางกู่โนนสังหนองบัวลำภู</v>
      </c>
      <c r="U2888" s="3" t="s">
        <v>2626</v>
      </c>
      <c r="V2888" s="3" t="str">
        <f t="shared" si="213"/>
        <v/>
      </c>
      <c r="W2888" s="3" t="e">
        <f t="shared" si="214"/>
        <v>#NUM!</v>
      </c>
      <c r="X2888" s="3" t="str">
        <f t="shared" si="215"/>
        <v/>
      </c>
    </row>
    <row r="2889" spans="14:24" ht="14.5" customHeight="1">
      <c r="N2889">
        <v>2886</v>
      </c>
      <c r="O2889" s="4">
        <v>39180</v>
      </c>
      <c r="P2889" s="3" t="s">
        <v>2474</v>
      </c>
      <c r="Q2889" s="3" t="s">
        <v>2012</v>
      </c>
      <c r="R2889" s="3" t="s">
        <v>494</v>
      </c>
      <c r="S2889" s="3" t="s">
        <v>3787</v>
      </c>
      <c r="T2889" s="3" t="str">
        <f t="shared" si="212"/>
        <v>เมืองใหม่ศรีบุญเรืองหนองบัวลำภู</v>
      </c>
      <c r="U2889" s="3" t="s">
        <v>2626</v>
      </c>
      <c r="V2889" s="3" t="str">
        <f t="shared" si="213"/>
        <v/>
      </c>
      <c r="W2889" s="3" t="e">
        <f t="shared" si="214"/>
        <v>#NUM!</v>
      </c>
      <c r="X2889" s="3" t="str">
        <f t="shared" si="215"/>
        <v/>
      </c>
    </row>
    <row r="2890" spans="14:24" ht="14.5" customHeight="1">
      <c r="N2890">
        <v>2887</v>
      </c>
      <c r="O2890" s="4">
        <v>39180</v>
      </c>
      <c r="P2890" s="3" t="s">
        <v>2012</v>
      </c>
      <c r="Q2890" s="3" t="s">
        <v>2012</v>
      </c>
      <c r="R2890" s="3" t="s">
        <v>494</v>
      </c>
      <c r="S2890" s="3" t="s">
        <v>3787</v>
      </c>
      <c r="T2890" s="3" t="str">
        <f t="shared" si="212"/>
        <v>ศรีบุญเรืองศรีบุญเรืองหนองบัวลำภู</v>
      </c>
      <c r="U2890" s="3" t="s">
        <v>2626</v>
      </c>
      <c r="V2890" s="3" t="str">
        <f t="shared" si="213"/>
        <v/>
      </c>
      <c r="W2890" s="3" t="e">
        <f t="shared" si="214"/>
        <v>#NUM!</v>
      </c>
      <c r="X2890" s="3" t="str">
        <f t="shared" si="215"/>
        <v/>
      </c>
    </row>
    <row r="2891" spans="14:24" ht="14.5" customHeight="1">
      <c r="N2891">
        <v>2888</v>
      </c>
      <c r="O2891" s="4">
        <v>39180</v>
      </c>
      <c r="P2891" s="3" t="s">
        <v>3788</v>
      </c>
      <c r="Q2891" s="3" t="s">
        <v>2012</v>
      </c>
      <c r="R2891" s="3" t="s">
        <v>494</v>
      </c>
      <c r="S2891" s="3" t="s">
        <v>3787</v>
      </c>
      <c r="T2891" s="3" t="str">
        <f t="shared" si="212"/>
        <v>หนองบัวใต้ศรีบุญเรืองหนองบัวลำภู</v>
      </c>
      <c r="U2891" s="3" t="s">
        <v>2626</v>
      </c>
      <c r="V2891" s="3" t="str">
        <f t="shared" si="213"/>
        <v/>
      </c>
      <c r="W2891" s="3" t="e">
        <f t="shared" si="214"/>
        <v>#NUM!</v>
      </c>
      <c r="X2891" s="3" t="str">
        <f t="shared" si="215"/>
        <v/>
      </c>
    </row>
    <row r="2892" spans="14:24" ht="14.5" customHeight="1">
      <c r="N2892">
        <v>2889</v>
      </c>
      <c r="O2892" s="4">
        <v>39180</v>
      </c>
      <c r="P2892" s="3" t="s">
        <v>3789</v>
      </c>
      <c r="Q2892" s="3" t="s">
        <v>2012</v>
      </c>
      <c r="R2892" s="3" t="s">
        <v>494</v>
      </c>
      <c r="S2892" s="3" t="s">
        <v>3787</v>
      </c>
      <c r="T2892" s="3" t="str">
        <f t="shared" si="212"/>
        <v>กุดสะเทียนศรีบุญเรืองหนองบัวลำภู</v>
      </c>
      <c r="U2892" s="3" t="s">
        <v>2626</v>
      </c>
      <c r="V2892" s="3" t="str">
        <f t="shared" si="213"/>
        <v/>
      </c>
      <c r="W2892" s="3" t="e">
        <f t="shared" si="214"/>
        <v>#NUM!</v>
      </c>
      <c r="X2892" s="3" t="str">
        <f t="shared" si="215"/>
        <v/>
      </c>
    </row>
    <row r="2893" spans="14:24" ht="14.5" customHeight="1">
      <c r="N2893">
        <v>2890</v>
      </c>
      <c r="O2893" s="4">
        <v>39180</v>
      </c>
      <c r="P2893" s="3" t="s">
        <v>3790</v>
      </c>
      <c r="Q2893" s="3" t="s">
        <v>2012</v>
      </c>
      <c r="R2893" s="3" t="s">
        <v>494</v>
      </c>
      <c r="S2893" s="3" t="s">
        <v>3787</v>
      </c>
      <c r="T2893" s="3" t="str">
        <f t="shared" si="212"/>
        <v>นากอกศรีบุญเรืองหนองบัวลำภู</v>
      </c>
      <c r="U2893" s="3" t="s">
        <v>2626</v>
      </c>
      <c r="V2893" s="3" t="str">
        <f t="shared" si="213"/>
        <v/>
      </c>
      <c r="W2893" s="3" t="e">
        <f t="shared" si="214"/>
        <v>#NUM!</v>
      </c>
      <c r="X2893" s="3" t="str">
        <f t="shared" si="215"/>
        <v/>
      </c>
    </row>
    <row r="2894" spans="14:24" ht="14.5" customHeight="1">
      <c r="N2894">
        <v>2891</v>
      </c>
      <c r="O2894" s="4">
        <v>39180</v>
      </c>
      <c r="P2894" s="3" t="s">
        <v>2047</v>
      </c>
      <c r="Q2894" s="3" t="s">
        <v>2012</v>
      </c>
      <c r="R2894" s="3" t="s">
        <v>494</v>
      </c>
      <c r="S2894" s="3" t="s">
        <v>3787</v>
      </c>
      <c r="T2894" s="3" t="str">
        <f t="shared" si="212"/>
        <v>โนนสะอาดศรีบุญเรืองหนองบัวลำภู</v>
      </c>
      <c r="U2894" s="3" t="s">
        <v>2626</v>
      </c>
      <c r="V2894" s="3" t="str">
        <f t="shared" si="213"/>
        <v/>
      </c>
      <c r="W2894" s="3" t="e">
        <f t="shared" si="214"/>
        <v>#NUM!</v>
      </c>
      <c r="X2894" s="3" t="str">
        <f t="shared" si="215"/>
        <v/>
      </c>
    </row>
    <row r="2895" spans="14:24" ht="14.5" customHeight="1">
      <c r="N2895">
        <v>2892</v>
      </c>
      <c r="O2895" s="4">
        <v>39180</v>
      </c>
      <c r="P2895" s="3" t="s">
        <v>3791</v>
      </c>
      <c r="Q2895" s="3" t="s">
        <v>2012</v>
      </c>
      <c r="R2895" s="3" t="s">
        <v>494</v>
      </c>
      <c r="S2895" s="3" t="s">
        <v>3787</v>
      </c>
      <c r="T2895" s="3" t="str">
        <f t="shared" si="212"/>
        <v>ยางหล่อศรีบุญเรืองหนองบัวลำภู</v>
      </c>
      <c r="U2895" s="3" t="s">
        <v>2626</v>
      </c>
      <c r="V2895" s="3" t="str">
        <f t="shared" si="213"/>
        <v/>
      </c>
      <c r="W2895" s="3" t="e">
        <f t="shared" si="214"/>
        <v>#NUM!</v>
      </c>
      <c r="X2895" s="3" t="str">
        <f t="shared" si="215"/>
        <v/>
      </c>
    </row>
    <row r="2896" spans="14:24" ht="14.5" customHeight="1">
      <c r="N2896">
        <v>2893</v>
      </c>
      <c r="O2896" s="4">
        <v>39180</v>
      </c>
      <c r="P2896" s="3" t="s">
        <v>3792</v>
      </c>
      <c r="Q2896" s="3" t="s">
        <v>2012</v>
      </c>
      <c r="R2896" s="3" t="s">
        <v>494</v>
      </c>
      <c r="S2896" s="3" t="s">
        <v>3787</v>
      </c>
      <c r="T2896" s="3" t="str">
        <f t="shared" si="212"/>
        <v>โนนม่วงศรีบุญเรืองหนองบัวลำภู</v>
      </c>
      <c r="U2896" s="3" t="s">
        <v>2626</v>
      </c>
      <c r="V2896" s="3" t="str">
        <f t="shared" si="213"/>
        <v/>
      </c>
      <c r="W2896" s="3" t="e">
        <f t="shared" si="214"/>
        <v>#NUM!</v>
      </c>
      <c r="X2896" s="3" t="str">
        <f t="shared" si="215"/>
        <v/>
      </c>
    </row>
    <row r="2897" spans="14:24" ht="14.5" customHeight="1">
      <c r="N2897">
        <v>2894</v>
      </c>
      <c r="O2897" s="4">
        <v>39180</v>
      </c>
      <c r="P2897" s="3" t="s">
        <v>3793</v>
      </c>
      <c r="Q2897" s="3" t="s">
        <v>2012</v>
      </c>
      <c r="R2897" s="3" t="s">
        <v>494</v>
      </c>
      <c r="S2897" s="3" t="s">
        <v>3787</v>
      </c>
      <c r="T2897" s="3" t="str">
        <f t="shared" si="212"/>
        <v>หนองกุงแก้วศรีบุญเรืองหนองบัวลำภู</v>
      </c>
      <c r="U2897" s="3" t="s">
        <v>2626</v>
      </c>
      <c r="V2897" s="3" t="str">
        <f t="shared" si="213"/>
        <v/>
      </c>
      <c r="W2897" s="3" t="e">
        <f t="shared" si="214"/>
        <v>#NUM!</v>
      </c>
      <c r="X2897" s="3" t="str">
        <f t="shared" si="215"/>
        <v/>
      </c>
    </row>
    <row r="2898" spans="14:24" ht="14.5" customHeight="1">
      <c r="N2898">
        <v>2895</v>
      </c>
      <c r="O2898" s="4">
        <v>39180</v>
      </c>
      <c r="P2898" s="3" t="s">
        <v>2144</v>
      </c>
      <c r="Q2898" s="3" t="s">
        <v>2012</v>
      </c>
      <c r="R2898" s="3" t="s">
        <v>494</v>
      </c>
      <c r="S2898" s="3" t="s">
        <v>3787</v>
      </c>
      <c r="T2898" s="3" t="str">
        <f t="shared" si="212"/>
        <v>หนองแกศรีบุญเรืองหนองบัวลำภู</v>
      </c>
      <c r="U2898" s="3" t="s">
        <v>2626</v>
      </c>
      <c r="V2898" s="3" t="str">
        <f t="shared" si="213"/>
        <v/>
      </c>
      <c r="W2898" s="3" t="e">
        <f t="shared" si="214"/>
        <v>#NUM!</v>
      </c>
      <c r="X2898" s="3" t="str">
        <f t="shared" si="215"/>
        <v/>
      </c>
    </row>
    <row r="2899" spans="14:24" ht="14.5" customHeight="1">
      <c r="N2899">
        <v>2896</v>
      </c>
      <c r="O2899" s="4">
        <v>39180</v>
      </c>
      <c r="P2899" s="3" t="s">
        <v>3794</v>
      </c>
      <c r="Q2899" s="3" t="s">
        <v>2012</v>
      </c>
      <c r="R2899" s="3" t="s">
        <v>494</v>
      </c>
      <c r="S2899" s="3" t="s">
        <v>3787</v>
      </c>
      <c r="T2899" s="3" t="str">
        <f t="shared" si="212"/>
        <v>ทรายทองศรีบุญเรืองหนองบัวลำภู</v>
      </c>
      <c r="U2899" s="3" t="s">
        <v>2626</v>
      </c>
      <c r="V2899" s="3" t="str">
        <f t="shared" si="213"/>
        <v/>
      </c>
      <c r="W2899" s="3" t="e">
        <f t="shared" si="214"/>
        <v>#NUM!</v>
      </c>
      <c r="X2899" s="3" t="str">
        <f t="shared" si="215"/>
        <v/>
      </c>
    </row>
    <row r="2900" spans="14:24" ht="14.5" customHeight="1">
      <c r="N2900">
        <v>2897</v>
      </c>
      <c r="O2900" s="4">
        <v>39180</v>
      </c>
      <c r="P2900" s="3" t="s">
        <v>3795</v>
      </c>
      <c r="Q2900" s="3" t="s">
        <v>2012</v>
      </c>
      <c r="R2900" s="3" t="s">
        <v>494</v>
      </c>
      <c r="S2900" s="3" t="s">
        <v>3787</v>
      </c>
      <c r="T2900" s="3" t="str">
        <f t="shared" si="212"/>
        <v>หันนางามศรีบุญเรืองหนองบัวลำภู</v>
      </c>
      <c r="U2900" s="3" t="s">
        <v>2626</v>
      </c>
      <c r="V2900" s="3" t="str">
        <f t="shared" si="213"/>
        <v/>
      </c>
      <c r="W2900" s="3" t="e">
        <f t="shared" si="214"/>
        <v>#NUM!</v>
      </c>
      <c r="X2900" s="3" t="str">
        <f t="shared" si="215"/>
        <v/>
      </c>
    </row>
    <row r="2901" spans="14:24" ht="14.5" customHeight="1">
      <c r="N2901">
        <v>2898</v>
      </c>
      <c r="O2901" s="4">
        <v>39270</v>
      </c>
      <c r="P2901" s="3" t="s">
        <v>3796</v>
      </c>
      <c r="Q2901" s="3" t="s">
        <v>2014</v>
      </c>
      <c r="R2901" s="3" t="s">
        <v>494</v>
      </c>
      <c r="S2901" s="3" t="s">
        <v>3797</v>
      </c>
      <c r="T2901" s="3" t="str">
        <f t="shared" si="212"/>
        <v>นาสีสุวรรณคูหาหนองบัวลำภู</v>
      </c>
      <c r="U2901" s="3" t="s">
        <v>2626</v>
      </c>
      <c r="V2901" s="3" t="str">
        <f t="shared" si="213"/>
        <v/>
      </c>
      <c r="W2901" s="3" t="e">
        <f t="shared" si="214"/>
        <v>#NUM!</v>
      </c>
      <c r="X2901" s="3" t="str">
        <f t="shared" si="215"/>
        <v/>
      </c>
    </row>
    <row r="2902" spans="14:24" ht="14.5" customHeight="1">
      <c r="N2902">
        <v>2899</v>
      </c>
      <c r="O2902" s="4">
        <v>39270</v>
      </c>
      <c r="P2902" s="3" t="s">
        <v>2077</v>
      </c>
      <c r="Q2902" s="3" t="s">
        <v>2014</v>
      </c>
      <c r="R2902" s="3" t="s">
        <v>494</v>
      </c>
      <c r="S2902" s="3" t="s">
        <v>3797</v>
      </c>
      <c r="T2902" s="3" t="str">
        <f t="shared" si="212"/>
        <v>บ้านโคกสุวรรณคูหาหนองบัวลำภู</v>
      </c>
      <c r="U2902" s="3" t="s">
        <v>2626</v>
      </c>
      <c r="V2902" s="3" t="str">
        <f t="shared" si="213"/>
        <v/>
      </c>
      <c r="W2902" s="3" t="e">
        <f t="shared" si="214"/>
        <v>#NUM!</v>
      </c>
      <c r="X2902" s="3" t="str">
        <f t="shared" si="215"/>
        <v/>
      </c>
    </row>
    <row r="2903" spans="14:24" ht="14.5" customHeight="1">
      <c r="N2903">
        <v>2900</v>
      </c>
      <c r="O2903" s="4">
        <v>39270</v>
      </c>
      <c r="P2903" s="3" t="s">
        <v>1226</v>
      </c>
      <c r="Q2903" s="3" t="s">
        <v>2014</v>
      </c>
      <c r="R2903" s="3" t="s">
        <v>494</v>
      </c>
      <c r="S2903" s="3" t="s">
        <v>3797</v>
      </c>
      <c r="T2903" s="3" t="str">
        <f t="shared" si="212"/>
        <v>นาดีสุวรรณคูหาหนองบัวลำภู</v>
      </c>
      <c r="U2903" s="3" t="s">
        <v>2626</v>
      </c>
      <c r="V2903" s="3" t="str">
        <f t="shared" si="213"/>
        <v/>
      </c>
      <c r="W2903" s="3" t="e">
        <f t="shared" si="214"/>
        <v>#NUM!</v>
      </c>
      <c r="X2903" s="3" t="str">
        <f t="shared" si="215"/>
        <v/>
      </c>
    </row>
    <row r="2904" spans="14:24" ht="14.5" customHeight="1">
      <c r="N2904">
        <v>2901</v>
      </c>
      <c r="O2904" s="4">
        <v>39270</v>
      </c>
      <c r="P2904" s="3" t="s">
        <v>3798</v>
      </c>
      <c r="Q2904" s="3" t="s">
        <v>2014</v>
      </c>
      <c r="R2904" s="3" t="s">
        <v>494</v>
      </c>
      <c r="S2904" s="3" t="s">
        <v>3797</v>
      </c>
      <c r="T2904" s="3" t="str">
        <f t="shared" si="212"/>
        <v>นาด่านสุวรรณคูหาหนองบัวลำภู</v>
      </c>
      <c r="U2904" s="3" t="s">
        <v>2626</v>
      </c>
      <c r="V2904" s="3" t="str">
        <f t="shared" si="213"/>
        <v/>
      </c>
      <c r="W2904" s="3" t="e">
        <f t="shared" si="214"/>
        <v>#NUM!</v>
      </c>
      <c r="X2904" s="3" t="str">
        <f t="shared" si="215"/>
        <v/>
      </c>
    </row>
    <row r="2905" spans="14:24" ht="14.5" customHeight="1">
      <c r="N2905">
        <v>2902</v>
      </c>
      <c r="O2905" s="4">
        <v>39270</v>
      </c>
      <c r="P2905" s="3" t="s">
        <v>3535</v>
      </c>
      <c r="Q2905" s="3" t="s">
        <v>2014</v>
      </c>
      <c r="R2905" s="3" t="s">
        <v>494</v>
      </c>
      <c r="S2905" s="3" t="s">
        <v>3797</v>
      </c>
      <c r="T2905" s="3" t="str">
        <f t="shared" si="212"/>
        <v>ดงมะไฟสุวรรณคูหาหนองบัวลำภู</v>
      </c>
      <c r="U2905" s="3" t="s">
        <v>2626</v>
      </c>
      <c r="V2905" s="3" t="str">
        <f t="shared" si="213"/>
        <v/>
      </c>
      <c r="W2905" s="3" t="e">
        <f t="shared" si="214"/>
        <v>#NUM!</v>
      </c>
      <c r="X2905" s="3" t="str">
        <f t="shared" si="215"/>
        <v/>
      </c>
    </row>
    <row r="2906" spans="14:24" ht="14.5" customHeight="1">
      <c r="N2906">
        <v>2903</v>
      </c>
      <c r="O2906" s="4">
        <v>39270</v>
      </c>
      <c r="P2906" s="3" t="s">
        <v>2014</v>
      </c>
      <c r="Q2906" s="3" t="s">
        <v>2014</v>
      </c>
      <c r="R2906" s="3" t="s">
        <v>494</v>
      </c>
      <c r="S2906" s="3" t="s">
        <v>3797</v>
      </c>
      <c r="T2906" s="3" t="str">
        <f t="shared" si="212"/>
        <v>สุวรรณคูหาสุวรรณคูหาหนองบัวลำภู</v>
      </c>
      <c r="U2906" s="3" t="s">
        <v>2626</v>
      </c>
      <c r="V2906" s="3" t="str">
        <f t="shared" si="213"/>
        <v/>
      </c>
      <c r="W2906" s="3" t="e">
        <f t="shared" si="214"/>
        <v>#NUM!</v>
      </c>
      <c r="X2906" s="3" t="str">
        <f t="shared" si="215"/>
        <v/>
      </c>
    </row>
    <row r="2907" spans="14:24" ht="14.5" customHeight="1">
      <c r="N2907">
        <v>2904</v>
      </c>
      <c r="O2907" s="4">
        <v>39270</v>
      </c>
      <c r="P2907" s="3" t="s">
        <v>3799</v>
      </c>
      <c r="Q2907" s="3" t="s">
        <v>2014</v>
      </c>
      <c r="R2907" s="3" t="s">
        <v>494</v>
      </c>
      <c r="S2907" s="3" t="s">
        <v>3797</v>
      </c>
      <c r="T2907" s="3" t="str">
        <f t="shared" si="212"/>
        <v>บุญทันสุวรรณคูหาหนองบัวลำภู</v>
      </c>
      <c r="U2907" s="3" t="s">
        <v>2626</v>
      </c>
      <c r="V2907" s="3" t="str">
        <f t="shared" si="213"/>
        <v/>
      </c>
      <c r="W2907" s="3" t="e">
        <f t="shared" si="214"/>
        <v>#NUM!</v>
      </c>
      <c r="X2907" s="3" t="str">
        <f t="shared" si="215"/>
        <v/>
      </c>
    </row>
    <row r="2908" spans="14:24" ht="14.5" customHeight="1">
      <c r="N2908">
        <v>2905</v>
      </c>
      <c r="O2908" s="4">
        <v>39270</v>
      </c>
      <c r="P2908" s="3" t="s">
        <v>3800</v>
      </c>
      <c r="Q2908" s="3" t="s">
        <v>2014</v>
      </c>
      <c r="R2908" s="3" t="s">
        <v>494</v>
      </c>
      <c r="S2908" s="3" t="s">
        <v>3797</v>
      </c>
      <c r="T2908" s="3" t="str">
        <f t="shared" si="212"/>
        <v>กุดผึ้งสุวรรณคูหาหนองบัวลำภู</v>
      </c>
      <c r="U2908" s="3" t="s">
        <v>2626</v>
      </c>
      <c r="V2908" s="3" t="str">
        <f t="shared" si="213"/>
        <v/>
      </c>
      <c r="W2908" s="3" t="e">
        <f t="shared" si="214"/>
        <v>#NUM!</v>
      </c>
      <c r="X2908" s="3" t="str">
        <f t="shared" si="215"/>
        <v/>
      </c>
    </row>
    <row r="2909" spans="14:24" ht="14.5" customHeight="1">
      <c r="N2909">
        <v>2906</v>
      </c>
      <c r="O2909" s="4">
        <v>39170</v>
      </c>
      <c r="P2909" s="3" t="s">
        <v>3801</v>
      </c>
      <c r="Q2909" s="3" t="s">
        <v>2006</v>
      </c>
      <c r="R2909" s="3" t="s">
        <v>494</v>
      </c>
      <c r="S2909" s="3" t="s">
        <v>3802</v>
      </c>
      <c r="T2909" s="3" t="str">
        <f t="shared" si="212"/>
        <v>นาเหล่านาวังหนองบัวลำภู</v>
      </c>
      <c r="U2909" s="3" t="s">
        <v>2626</v>
      </c>
      <c r="V2909" s="3" t="str">
        <f t="shared" si="213"/>
        <v/>
      </c>
      <c r="W2909" s="3" t="e">
        <f t="shared" si="214"/>
        <v>#NUM!</v>
      </c>
      <c r="X2909" s="3" t="str">
        <f t="shared" si="215"/>
        <v/>
      </c>
    </row>
    <row r="2910" spans="14:24" ht="14.5" customHeight="1">
      <c r="N2910">
        <v>2907</v>
      </c>
      <c r="O2910" s="4">
        <v>39170</v>
      </c>
      <c r="P2910" s="3" t="s">
        <v>917</v>
      </c>
      <c r="Q2910" s="3" t="s">
        <v>2006</v>
      </c>
      <c r="R2910" s="3" t="s">
        <v>494</v>
      </c>
      <c r="S2910" s="3" t="s">
        <v>3802</v>
      </c>
      <c r="T2910" s="3" t="str">
        <f t="shared" si="212"/>
        <v>นาแกนาวังหนองบัวลำภู</v>
      </c>
      <c r="U2910" s="3" t="s">
        <v>2626</v>
      </c>
      <c r="V2910" s="3" t="str">
        <f t="shared" si="213"/>
        <v/>
      </c>
      <c r="W2910" s="3" t="e">
        <f t="shared" si="214"/>
        <v>#NUM!</v>
      </c>
      <c r="X2910" s="3" t="str">
        <f t="shared" si="215"/>
        <v/>
      </c>
    </row>
    <row r="2911" spans="14:24" ht="14.5" customHeight="1">
      <c r="N2911">
        <v>2908</v>
      </c>
      <c r="O2911" s="4">
        <v>39170</v>
      </c>
      <c r="P2911" s="3" t="s">
        <v>1370</v>
      </c>
      <c r="Q2911" s="3" t="s">
        <v>2006</v>
      </c>
      <c r="R2911" s="3" t="s">
        <v>494</v>
      </c>
      <c r="S2911" s="3" t="s">
        <v>3802</v>
      </c>
      <c r="T2911" s="3" t="str">
        <f t="shared" si="212"/>
        <v>วังทองนาวังหนองบัวลำภู</v>
      </c>
      <c r="U2911" s="3" t="s">
        <v>2626</v>
      </c>
      <c r="V2911" s="3" t="str">
        <f t="shared" si="213"/>
        <v/>
      </c>
      <c r="W2911" s="3" t="e">
        <f t="shared" si="214"/>
        <v>#NUM!</v>
      </c>
      <c r="X2911" s="3" t="str">
        <f t="shared" si="215"/>
        <v/>
      </c>
    </row>
    <row r="2912" spans="14:24" ht="14.5" customHeight="1">
      <c r="N2912">
        <v>2909</v>
      </c>
      <c r="O2912" s="4">
        <v>39170</v>
      </c>
      <c r="P2912" s="3" t="s">
        <v>3803</v>
      </c>
      <c r="Q2912" s="3" t="s">
        <v>2006</v>
      </c>
      <c r="R2912" s="3" t="s">
        <v>494</v>
      </c>
      <c r="S2912" s="3" t="s">
        <v>3802</v>
      </c>
      <c r="T2912" s="3" t="str">
        <f t="shared" si="212"/>
        <v>วังปลาป้อมนาวังหนองบัวลำภู</v>
      </c>
      <c r="U2912" s="3" t="s">
        <v>2626</v>
      </c>
      <c r="V2912" s="3" t="str">
        <f t="shared" si="213"/>
        <v/>
      </c>
      <c r="W2912" s="3" t="e">
        <f t="shared" si="214"/>
        <v>#NUM!</v>
      </c>
      <c r="X2912" s="3" t="str">
        <f t="shared" si="215"/>
        <v/>
      </c>
    </row>
    <row r="2913" spans="14:24" ht="14.5" customHeight="1">
      <c r="N2913">
        <v>2910</v>
      </c>
      <c r="O2913" s="4">
        <v>39170</v>
      </c>
      <c r="P2913" s="3" t="s">
        <v>3804</v>
      </c>
      <c r="Q2913" s="3" t="s">
        <v>2006</v>
      </c>
      <c r="R2913" s="3" t="s">
        <v>494</v>
      </c>
      <c r="S2913" s="3" t="s">
        <v>3802</v>
      </c>
      <c r="T2913" s="3" t="str">
        <f t="shared" si="212"/>
        <v>เทพคีรีนาวังหนองบัวลำภู</v>
      </c>
      <c r="U2913" s="3" t="s">
        <v>2626</v>
      </c>
      <c r="V2913" s="3" t="str">
        <f t="shared" si="213"/>
        <v/>
      </c>
      <c r="W2913" s="3" t="e">
        <f t="shared" si="214"/>
        <v>#NUM!</v>
      </c>
      <c r="X2913" s="3" t="str">
        <f t="shared" si="215"/>
        <v/>
      </c>
    </row>
    <row r="2914" spans="14:24" ht="14.5" customHeight="1">
      <c r="N2914">
        <v>2911</v>
      </c>
      <c r="O2914" s="4">
        <v>40000</v>
      </c>
      <c r="P2914" s="3" t="s">
        <v>1895</v>
      </c>
      <c r="Q2914" s="3" t="s">
        <v>598</v>
      </c>
      <c r="R2914" s="3" t="s">
        <v>268</v>
      </c>
      <c r="S2914" s="3" t="s">
        <v>3805</v>
      </c>
      <c r="T2914" s="3" t="str">
        <f t="shared" si="212"/>
        <v>ในเมืองเมืองขอนแก่นขอนแก่น</v>
      </c>
      <c r="U2914" s="3" t="s">
        <v>2626</v>
      </c>
      <c r="V2914" s="3" t="str">
        <f t="shared" si="213"/>
        <v/>
      </c>
      <c r="W2914" s="3" t="e">
        <f t="shared" si="214"/>
        <v>#NUM!</v>
      </c>
      <c r="X2914" s="3" t="str">
        <f t="shared" si="215"/>
        <v/>
      </c>
    </row>
    <row r="2915" spans="14:24" ht="14.5" customHeight="1">
      <c r="N2915">
        <v>2912</v>
      </c>
      <c r="O2915" s="4">
        <v>40000</v>
      </c>
      <c r="P2915" s="3" t="s">
        <v>3522</v>
      </c>
      <c r="Q2915" s="3" t="s">
        <v>598</v>
      </c>
      <c r="R2915" s="3" t="s">
        <v>268</v>
      </c>
      <c r="S2915" s="3" t="s">
        <v>3805</v>
      </c>
      <c r="T2915" s="3" t="str">
        <f t="shared" si="212"/>
        <v>สำราญเมืองขอนแก่นขอนแก่น</v>
      </c>
      <c r="U2915" s="3" t="s">
        <v>2626</v>
      </c>
      <c r="V2915" s="3" t="str">
        <f t="shared" si="213"/>
        <v/>
      </c>
      <c r="W2915" s="3" t="e">
        <f t="shared" si="214"/>
        <v>#NUM!</v>
      </c>
      <c r="X2915" s="3" t="str">
        <f t="shared" si="215"/>
        <v/>
      </c>
    </row>
    <row r="2916" spans="14:24" ht="14.5" customHeight="1">
      <c r="N2916">
        <v>2913</v>
      </c>
      <c r="O2916" s="4">
        <v>40000</v>
      </c>
      <c r="P2916" s="3" t="s">
        <v>3806</v>
      </c>
      <c r="Q2916" s="3" t="s">
        <v>598</v>
      </c>
      <c r="R2916" s="3" t="s">
        <v>268</v>
      </c>
      <c r="S2916" s="3" t="s">
        <v>3805</v>
      </c>
      <c r="T2916" s="3" t="str">
        <f t="shared" si="212"/>
        <v>โคกสีเมืองขอนแก่นขอนแก่น</v>
      </c>
      <c r="U2916" s="3" t="s">
        <v>2626</v>
      </c>
      <c r="V2916" s="3" t="str">
        <f t="shared" si="213"/>
        <v/>
      </c>
      <c r="W2916" s="3" t="e">
        <f t="shared" si="214"/>
        <v>#NUM!</v>
      </c>
      <c r="X2916" s="3" t="str">
        <f t="shared" si="215"/>
        <v/>
      </c>
    </row>
    <row r="2917" spans="14:24" ht="14.5" customHeight="1">
      <c r="N2917">
        <v>2914</v>
      </c>
      <c r="O2917" s="4">
        <v>40260</v>
      </c>
      <c r="P2917" s="3" t="s">
        <v>3807</v>
      </c>
      <c r="Q2917" s="3" t="s">
        <v>598</v>
      </c>
      <c r="R2917" s="3" t="s">
        <v>268</v>
      </c>
      <c r="S2917" s="3" t="s">
        <v>3805</v>
      </c>
      <c r="T2917" s="3" t="str">
        <f t="shared" si="212"/>
        <v>ท่าพระเมืองขอนแก่นขอนแก่น</v>
      </c>
      <c r="U2917" s="3" t="s">
        <v>2626</v>
      </c>
      <c r="V2917" s="3" t="str">
        <f t="shared" si="213"/>
        <v/>
      </c>
      <c r="W2917" s="3" t="e">
        <f t="shared" si="214"/>
        <v>#NUM!</v>
      </c>
      <c r="X2917" s="3" t="str">
        <f t="shared" si="215"/>
        <v/>
      </c>
    </row>
    <row r="2918" spans="14:24" ht="14.5" customHeight="1">
      <c r="N2918">
        <v>2915</v>
      </c>
      <c r="O2918" s="4">
        <v>40000</v>
      </c>
      <c r="P2918" s="3" t="s">
        <v>3808</v>
      </c>
      <c r="Q2918" s="3" t="s">
        <v>598</v>
      </c>
      <c r="R2918" s="3" t="s">
        <v>268</v>
      </c>
      <c r="S2918" s="3" t="s">
        <v>3805</v>
      </c>
      <c r="T2918" s="3" t="str">
        <f t="shared" si="212"/>
        <v>บ้านทุ่มเมืองขอนแก่นขอนแก่น</v>
      </c>
      <c r="U2918" s="3" t="s">
        <v>2626</v>
      </c>
      <c r="V2918" s="3" t="str">
        <f t="shared" si="213"/>
        <v/>
      </c>
      <c r="W2918" s="3" t="e">
        <f t="shared" si="214"/>
        <v>#NUM!</v>
      </c>
      <c r="X2918" s="3" t="str">
        <f t="shared" si="215"/>
        <v/>
      </c>
    </row>
    <row r="2919" spans="14:24" ht="14.5" customHeight="1">
      <c r="N2919">
        <v>2916</v>
      </c>
      <c r="O2919" s="4">
        <v>40000</v>
      </c>
      <c r="P2919" s="3" t="s">
        <v>2155</v>
      </c>
      <c r="Q2919" s="3" t="s">
        <v>598</v>
      </c>
      <c r="R2919" s="3" t="s">
        <v>268</v>
      </c>
      <c r="S2919" s="3" t="s">
        <v>3805</v>
      </c>
      <c r="T2919" s="3" t="str">
        <f t="shared" si="212"/>
        <v>เมืองเก่าเมืองขอนแก่นขอนแก่น</v>
      </c>
      <c r="U2919" s="3" t="s">
        <v>2626</v>
      </c>
      <c r="V2919" s="3" t="str">
        <f t="shared" si="213"/>
        <v/>
      </c>
      <c r="W2919" s="3" t="e">
        <f t="shared" si="214"/>
        <v>#NUM!</v>
      </c>
      <c r="X2919" s="3" t="str">
        <f t="shared" si="215"/>
        <v/>
      </c>
    </row>
    <row r="2920" spans="14:24" ht="14.5" customHeight="1">
      <c r="N2920">
        <v>2917</v>
      </c>
      <c r="O2920" s="4">
        <v>40000</v>
      </c>
      <c r="P2920" s="3" t="s">
        <v>3809</v>
      </c>
      <c r="Q2920" s="3" t="s">
        <v>598</v>
      </c>
      <c r="R2920" s="3" t="s">
        <v>268</v>
      </c>
      <c r="S2920" s="3" t="s">
        <v>3805</v>
      </c>
      <c r="T2920" s="3" t="str">
        <f t="shared" si="212"/>
        <v>พระลับเมืองขอนแก่นขอนแก่น</v>
      </c>
      <c r="U2920" s="3" t="s">
        <v>2626</v>
      </c>
      <c r="V2920" s="3" t="str">
        <f t="shared" si="213"/>
        <v/>
      </c>
      <c r="W2920" s="3" t="e">
        <f t="shared" si="214"/>
        <v>#NUM!</v>
      </c>
      <c r="X2920" s="3" t="str">
        <f t="shared" si="215"/>
        <v/>
      </c>
    </row>
    <row r="2921" spans="14:24" ht="14.5" customHeight="1">
      <c r="N2921">
        <v>2918</v>
      </c>
      <c r="O2921" s="4">
        <v>40000</v>
      </c>
      <c r="P2921" s="3" t="s">
        <v>3810</v>
      </c>
      <c r="Q2921" s="3" t="s">
        <v>598</v>
      </c>
      <c r="R2921" s="3" t="s">
        <v>268</v>
      </c>
      <c r="S2921" s="3" t="s">
        <v>3805</v>
      </c>
      <c r="T2921" s="3" t="str">
        <f t="shared" si="212"/>
        <v>สาวะถีเมืองขอนแก่นขอนแก่น</v>
      </c>
      <c r="U2921" s="3" t="s">
        <v>2626</v>
      </c>
      <c r="V2921" s="3" t="str">
        <f t="shared" si="213"/>
        <v/>
      </c>
      <c r="W2921" s="3" t="e">
        <f t="shared" si="214"/>
        <v>#NUM!</v>
      </c>
      <c r="X2921" s="3" t="str">
        <f t="shared" si="215"/>
        <v/>
      </c>
    </row>
    <row r="2922" spans="14:24" ht="14.5" customHeight="1">
      <c r="N2922">
        <v>2919</v>
      </c>
      <c r="O2922" s="4">
        <v>40000</v>
      </c>
      <c r="P2922" s="3" t="s">
        <v>1220</v>
      </c>
      <c r="Q2922" s="3" t="s">
        <v>598</v>
      </c>
      <c r="R2922" s="3" t="s">
        <v>268</v>
      </c>
      <c r="S2922" s="3" t="s">
        <v>3805</v>
      </c>
      <c r="T2922" s="3" t="str">
        <f t="shared" si="212"/>
        <v>บ้านหว้าเมืองขอนแก่นขอนแก่น</v>
      </c>
      <c r="U2922" s="3" t="s">
        <v>2626</v>
      </c>
      <c r="V2922" s="3" t="str">
        <f t="shared" si="213"/>
        <v/>
      </c>
      <c r="W2922" s="3" t="e">
        <f t="shared" si="214"/>
        <v>#NUM!</v>
      </c>
      <c r="X2922" s="3" t="str">
        <f t="shared" si="215"/>
        <v/>
      </c>
    </row>
    <row r="2923" spans="14:24" ht="14.5" customHeight="1">
      <c r="N2923">
        <v>2920</v>
      </c>
      <c r="O2923" s="4">
        <v>40000</v>
      </c>
      <c r="P2923" s="3" t="s">
        <v>3785</v>
      </c>
      <c r="Q2923" s="3" t="s">
        <v>598</v>
      </c>
      <c r="R2923" s="3" t="s">
        <v>268</v>
      </c>
      <c r="S2923" s="3" t="s">
        <v>3805</v>
      </c>
      <c r="T2923" s="3" t="str">
        <f t="shared" si="212"/>
        <v>บ้านค้อเมืองขอนแก่นขอนแก่น</v>
      </c>
      <c r="U2923" s="3" t="s">
        <v>2626</v>
      </c>
      <c r="V2923" s="3" t="str">
        <f t="shared" si="213"/>
        <v/>
      </c>
      <c r="W2923" s="3" t="e">
        <f t="shared" si="214"/>
        <v>#NUM!</v>
      </c>
      <c r="X2923" s="3" t="str">
        <f t="shared" si="215"/>
        <v/>
      </c>
    </row>
    <row r="2924" spans="14:24" ht="14.5" customHeight="1">
      <c r="N2924">
        <v>2921</v>
      </c>
      <c r="O2924" s="4">
        <v>40000</v>
      </c>
      <c r="P2924" s="3" t="s">
        <v>3001</v>
      </c>
      <c r="Q2924" s="3" t="s">
        <v>598</v>
      </c>
      <c r="R2924" s="3" t="s">
        <v>268</v>
      </c>
      <c r="S2924" s="3" t="s">
        <v>3805</v>
      </c>
      <c r="T2924" s="3" t="str">
        <f t="shared" si="212"/>
        <v>แดงใหญ่เมืองขอนแก่นขอนแก่น</v>
      </c>
      <c r="U2924" s="3" t="s">
        <v>2626</v>
      </c>
      <c r="V2924" s="3" t="str">
        <f t="shared" si="213"/>
        <v/>
      </c>
      <c r="W2924" s="3" t="e">
        <f t="shared" si="214"/>
        <v>#NUM!</v>
      </c>
      <c r="X2924" s="3" t="str">
        <f t="shared" si="215"/>
        <v/>
      </c>
    </row>
    <row r="2925" spans="14:24" ht="14.5" customHeight="1">
      <c r="N2925">
        <v>2922</v>
      </c>
      <c r="O2925" s="4">
        <v>40000</v>
      </c>
      <c r="P2925" s="3" t="s">
        <v>3811</v>
      </c>
      <c r="Q2925" s="3" t="s">
        <v>598</v>
      </c>
      <c r="R2925" s="3" t="s">
        <v>268</v>
      </c>
      <c r="S2925" s="3" t="s">
        <v>3805</v>
      </c>
      <c r="T2925" s="3" t="str">
        <f t="shared" si="212"/>
        <v>ดอนช้างเมืองขอนแก่นขอนแก่น</v>
      </c>
      <c r="U2925" s="3" t="s">
        <v>2626</v>
      </c>
      <c r="V2925" s="3" t="str">
        <f t="shared" si="213"/>
        <v/>
      </c>
      <c r="W2925" s="3" t="e">
        <f t="shared" si="214"/>
        <v>#NUM!</v>
      </c>
      <c r="X2925" s="3" t="str">
        <f t="shared" si="215"/>
        <v/>
      </c>
    </row>
    <row r="2926" spans="14:24" ht="14.5" customHeight="1">
      <c r="N2926">
        <v>2923</v>
      </c>
      <c r="O2926" s="4">
        <v>40260</v>
      </c>
      <c r="P2926" s="3" t="s">
        <v>3812</v>
      </c>
      <c r="Q2926" s="3" t="s">
        <v>598</v>
      </c>
      <c r="R2926" s="3" t="s">
        <v>268</v>
      </c>
      <c r="S2926" s="3" t="s">
        <v>3805</v>
      </c>
      <c r="T2926" s="3" t="str">
        <f t="shared" si="212"/>
        <v>ดอนหันเมืองขอนแก่นขอนแก่น</v>
      </c>
      <c r="U2926" s="3" t="s">
        <v>2626</v>
      </c>
      <c r="V2926" s="3" t="str">
        <f t="shared" si="213"/>
        <v/>
      </c>
      <c r="W2926" s="3" t="e">
        <f t="shared" si="214"/>
        <v>#NUM!</v>
      </c>
      <c r="X2926" s="3" t="str">
        <f t="shared" si="215"/>
        <v/>
      </c>
    </row>
    <row r="2927" spans="14:24" ht="14.5" customHeight="1">
      <c r="N2927">
        <v>2924</v>
      </c>
      <c r="O2927" s="4">
        <v>40000</v>
      </c>
      <c r="P2927" s="3" t="s">
        <v>3813</v>
      </c>
      <c r="Q2927" s="3" t="s">
        <v>598</v>
      </c>
      <c r="R2927" s="3" t="s">
        <v>268</v>
      </c>
      <c r="S2927" s="3" t="s">
        <v>3805</v>
      </c>
      <c r="T2927" s="3" t="str">
        <f t="shared" si="212"/>
        <v>ศิลาเมืองขอนแก่นขอนแก่น</v>
      </c>
      <c r="U2927" s="3" t="s">
        <v>2626</v>
      </c>
      <c r="V2927" s="3" t="str">
        <f t="shared" si="213"/>
        <v/>
      </c>
      <c r="W2927" s="3" t="e">
        <f t="shared" si="214"/>
        <v>#NUM!</v>
      </c>
      <c r="X2927" s="3" t="str">
        <f t="shared" si="215"/>
        <v/>
      </c>
    </row>
    <row r="2928" spans="14:24" ht="14.5" customHeight="1">
      <c r="N2928">
        <v>2925</v>
      </c>
      <c r="O2928" s="4">
        <v>40000</v>
      </c>
      <c r="P2928" s="3" t="s">
        <v>3814</v>
      </c>
      <c r="Q2928" s="3" t="s">
        <v>598</v>
      </c>
      <c r="R2928" s="3" t="s">
        <v>268</v>
      </c>
      <c r="S2928" s="3" t="s">
        <v>3805</v>
      </c>
      <c r="T2928" s="3" t="str">
        <f t="shared" si="212"/>
        <v>บ้านเป็ดเมืองขอนแก่นขอนแก่น</v>
      </c>
      <c r="U2928" s="3" t="s">
        <v>2626</v>
      </c>
      <c r="V2928" s="3" t="str">
        <f t="shared" si="213"/>
        <v/>
      </c>
      <c r="W2928" s="3" t="e">
        <f t="shared" si="214"/>
        <v>#NUM!</v>
      </c>
      <c r="X2928" s="3" t="str">
        <f t="shared" si="215"/>
        <v/>
      </c>
    </row>
    <row r="2929" spans="14:24" ht="14.5" customHeight="1">
      <c r="N2929">
        <v>2926</v>
      </c>
      <c r="O2929" s="4">
        <v>40000</v>
      </c>
      <c r="P2929" s="3" t="s">
        <v>3645</v>
      </c>
      <c r="Q2929" s="3" t="s">
        <v>598</v>
      </c>
      <c r="R2929" s="3" t="s">
        <v>268</v>
      </c>
      <c r="S2929" s="3" t="s">
        <v>3805</v>
      </c>
      <c r="T2929" s="3" t="str">
        <f t="shared" si="212"/>
        <v>หนองตูมเมืองขอนแก่นขอนแก่น</v>
      </c>
      <c r="U2929" s="3" t="s">
        <v>2626</v>
      </c>
      <c r="V2929" s="3" t="str">
        <f t="shared" si="213"/>
        <v/>
      </c>
      <c r="W2929" s="3" t="e">
        <f t="shared" si="214"/>
        <v>#NUM!</v>
      </c>
      <c r="X2929" s="3" t="str">
        <f t="shared" si="215"/>
        <v/>
      </c>
    </row>
    <row r="2930" spans="14:24" ht="14.5" customHeight="1">
      <c r="N2930">
        <v>2927</v>
      </c>
      <c r="O2930" s="4">
        <v>40000</v>
      </c>
      <c r="P2930" s="3" t="s">
        <v>3815</v>
      </c>
      <c r="Q2930" s="3" t="s">
        <v>598</v>
      </c>
      <c r="R2930" s="3" t="s">
        <v>268</v>
      </c>
      <c r="S2930" s="3" t="s">
        <v>3805</v>
      </c>
      <c r="T2930" s="3" t="str">
        <f t="shared" si="212"/>
        <v>บึงเนียมเมืองขอนแก่นขอนแก่น</v>
      </c>
      <c r="U2930" s="3" t="s">
        <v>2626</v>
      </c>
      <c r="V2930" s="3" t="str">
        <f t="shared" si="213"/>
        <v/>
      </c>
      <c r="W2930" s="3" t="e">
        <f t="shared" si="214"/>
        <v>#NUM!</v>
      </c>
      <c r="X2930" s="3" t="str">
        <f t="shared" si="215"/>
        <v/>
      </c>
    </row>
    <row r="2931" spans="14:24" ht="14.5" customHeight="1">
      <c r="N2931">
        <v>2928</v>
      </c>
      <c r="O2931" s="4">
        <v>40000</v>
      </c>
      <c r="P2931" s="3" t="s">
        <v>3816</v>
      </c>
      <c r="Q2931" s="3" t="s">
        <v>598</v>
      </c>
      <c r="R2931" s="3" t="s">
        <v>268</v>
      </c>
      <c r="S2931" s="3" t="s">
        <v>3805</v>
      </c>
      <c r="T2931" s="3" t="str">
        <f t="shared" si="212"/>
        <v>โนนท่อนเมืองขอนแก่นขอนแก่น</v>
      </c>
      <c r="U2931" s="3" t="s">
        <v>2626</v>
      </c>
      <c r="V2931" s="3" t="str">
        <f t="shared" si="213"/>
        <v/>
      </c>
      <c r="W2931" s="3" t="e">
        <f t="shared" si="214"/>
        <v>#NUM!</v>
      </c>
      <c r="X2931" s="3" t="str">
        <f t="shared" si="215"/>
        <v/>
      </c>
    </row>
    <row r="2932" spans="14:24" ht="14.5" customHeight="1">
      <c r="N2932">
        <v>2929</v>
      </c>
      <c r="O2932" s="4">
        <v>40270</v>
      </c>
      <c r="P2932" s="3" t="s">
        <v>1081</v>
      </c>
      <c r="Q2932" s="3" t="s">
        <v>582</v>
      </c>
      <c r="R2932" s="3" t="s">
        <v>268</v>
      </c>
      <c r="S2932" s="3" t="s">
        <v>3817</v>
      </c>
      <c r="T2932" s="3" t="str">
        <f t="shared" si="212"/>
        <v>หนองบัวบ้านฝางขอนแก่น</v>
      </c>
      <c r="U2932" s="3" t="s">
        <v>2626</v>
      </c>
      <c r="V2932" s="3" t="str">
        <f t="shared" si="213"/>
        <v/>
      </c>
      <c r="W2932" s="3" t="e">
        <f t="shared" si="214"/>
        <v>#NUM!</v>
      </c>
      <c r="X2932" s="3" t="str">
        <f t="shared" si="215"/>
        <v/>
      </c>
    </row>
    <row r="2933" spans="14:24" ht="14.5" customHeight="1">
      <c r="N2933">
        <v>2930</v>
      </c>
      <c r="O2933" s="4">
        <v>40270</v>
      </c>
      <c r="P2933" s="3" t="s">
        <v>3818</v>
      </c>
      <c r="Q2933" s="3" t="s">
        <v>582</v>
      </c>
      <c r="R2933" s="3" t="s">
        <v>268</v>
      </c>
      <c r="S2933" s="3" t="s">
        <v>3817</v>
      </c>
      <c r="T2933" s="3" t="str">
        <f t="shared" si="212"/>
        <v>ป่าหวายนั่งบ้านฝางขอนแก่น</v>
      </c>
      <c r="U2933" s="3" t="s">
        <v>2626</v>
      </c>
      <c r="V2933" s="3" t="str">
        <f t="shared" si="213"/>
        <v/>
      </c>
      <c r="W2933" s="3" t="e">
        <f t="shared" si="214"/>
        <v>#NUM!</v>
      </c>
      <c r="X2933" s="3" t="str">
        <f t="shared" si="215"/>
        <v/>
      </c>
    </row>
    <row r="2934" spans="14:24" ht="14.5" customHeight="1">
      <c r="N2934">
        <v>2931</v>
      </c>
      <c r="O2934" s="4">
        <v>40270</v>
      </c>
      <c r="P2934" s="3" t="s">
        <v>3819</v>
      </c>
      <c r="Q2934" s="3" t="s">
        <v>582</v>
      </c>
      <c r="R2934" s="3" t="s">
        <v>268</v>
      </c>
      <c r="S2934" s="3" t="s">
        <v>3817</v>
      </c>
      <c r="T2934" s="3" t="str">
        <f t="shared" si="212"/>
        <v>โนนฆ้องบ้านฝางขอนแก่น</v>
      </c>
      <c r="U2934" s="3" t="s">
        <v>2626</v>
      </c>
      <c r="V2934" s="3" t="str">
        <f t="shared" si="213"/>
        <v/>
      </c>
      <c r="W2934" s="3" t="e">
        <f t="shared" si="214"/>
        <v>#NUM!</v>
      </c>
      <c r="X2934" s="3" t="str">
        <f t="shared" si="215"/>
        <v/>
      </c>
    </row>
    <row r="2935" spans="14:24" ht="14.5" customHeight="1">
      <c r="N2935">
        <v>2932</v>
      </c>
      <c r="O2935" s="4">
        <v>40270</v>
      </c>
      <c r="P2935" s="3" t="s">
        <v>3820</v>
      </c>
      <c r="Q2935" s="3" t="s">
        <v>582</v>
      </c>
      <c r="R2935" s="3" t="s">
        <v>268</v>
      </c>
      <c r="S2935" s="3" t="s">
        <v>3817</v>
      </c>
      <c r="T2935" s="3" t="str">
        <f t="shared" si="212"/>
        <v>บ้านเหล่าบ้านฝางขอนแก่น</v>
      </c>
      <c r="U2935" s="3" t="s">
        <v>2626</v>
      </c>
      <c r="V2935" s="3" t="str">
        <f t="shared" si="213"/>
        <v/>
      </c>
      <c r="W2935" s="3" t="e">
        <f t="shared" si="214"/>
        <v>#NUM!</v>
      </c>
      <c r="X2935" s="3" t="str">
        <f t="shared" si="215"/>
        <v/>
      </c>
    </row>
    <row r="2936" spans="14:24" ht="14.5" customHeight="1">
      <c r="N2936">
        <v>2933</v>
      </c>
      <c r="O2936" s="4">
        <v>40270</v>
      </c>
      <c r="P2936" s="3" t="s">
        <v>3821</v>
      </c>
      <c r="Q2936" s="3" t="s">
        <v>582</v>
      </c>
      <c r="R2936" s="3" t="s">
        <v>268</v>
      </c>
      <c r="S2936" s="3" t="s">
        <v>3817</v>
      </c>
      <c r="T2936" s="3" t="str">
        <f t="shared" si="212"/>
        <v>ป่ามะนาวบ้านฝางขอนแก่น</v>
      </c>
      <c r="U2936" s="3" t="s">
        <v>2626</v>
      </c>
      <c r="V2936" s="3" t="str">
        <f t="shared" si="213"/>
        <v/>
      </c>
      <c r="W2936" s="3" t="e">
        <f t="shared" si="214"/>
        <v>#NUM!</v>
      </c>
      <c r="X2936" s="3" t="str">
        <f t="shared" si="215"/>
        <v/>
      </c>
    </row>
    <row r="2937" spans="14:24" ht="14.5" customHeight="1">
      <c r="N2937">
        <v>2934</v>
      </c>
      <c r="O2937" s="4">
        <v>40270</v>
      </c>
      <c r="P2937" s="3" t="s">
        <v>582</v>
      </c>
      <c r="Q2937" s="3" t="s">
        <v>582</v>
      </c>
      <c r="R2937" s="3" t="s">
        <v>268</v>
      </c>
      <c r="S2937" s="3" t="s">
        <v>3817</v>
      </c>
      <c r="T2937" s="3" t="str">
        <f t="shared" si="212"/>
        <v>บ้านฝางบ้านฝางขอนแก่น</v>
      </c>
      <c r="U2937" s="3" t="s">
        <v>2626</v>
      </c>
      <c r="V2937" s="3" t="str">
        <f t="shared" si="213"/>
        <v/>
      </c>
      <c r="W2937" s="3" t="e">
        <f t="shared" si="214"/>
        <v>#NUM!</v>
      </c>
      <c r="X2937" s="3" t="str">
        <f t="shared" si="215"/>
        <v/>
      </c>
    </row>
    <row r="2938" spans="14:24" ht="14.5" customHeight="1">
      <c r="N2938">
        <v>2935</v>
      </c>
      <c r="O2938" s="4">
        <v>40270</v>
      </c>
      <c r="P2938" s="3" t="s">
        <v>3822</v>
      </c>
      <c r="Q2938" s="3" t="s">
        <v>582</v>
      </c>
      <c r="R2938" s="3" t="s">
        <v>268</v>
      </c>
      <c r="S2938" s="3" t="s">
        <v>3817</v>
      </c>
      <c r="T2938" s="3" t="str">
        <f t="shared" si="212"/>
        <v>โคกงามบ้านฝางขอนแก่น</v>
      </c>
      <c r="U2938" s="3" t="s">
        <v>2626</v>
      </c>
      <c r="V2938" s="3" t="str">
        <f t="shared" si="213"/>
        <v/>
      </c>
      <c r="W2938" s="3" t="e">
        <f t="shared" si="214"/>
        <v>#NUM!</v>
      </c>
      <c r="X2938" s="3" t="str">
        <f t="shared" si="215"/>
        <v/>
      </c>
    </row>
    <row r="2939" spans="14:24" ht="14.5" customHeight="1">
      <c r="N2939">
        <v>2936</v>
      </c>
      <c r="O2939" s="4">
        <v>40320</v>
      </c>
      <c r="P2939" s="3" t="s">
        <v>587</v>
      </c>
      <c r="Q2939" s="3" t="s">
        <v>587</v>
      </c>
      <c r="R2939" s="3" t="s">
        <v>268</v>
      </c>
      <c r="S2939" s="3" t="s">
        <v>3823</v>
      </c>
      <c r="T2939" s="3" t="str">
        <f t="shared" si="212"/>
        <v>พระยืนพระยืนขอนแก่น</v>
      </c>
      <c r="U2939" s="3" t="s">
        <v>2626</v>
      </c>
      <c r="V2939" s="3" t="str">
        <f t="shared" si="213"/>
        <v/>
      </c>
      <c r="W2939" s="3" t="e">
        <f t="shared" si="214"/>
        <v>#NUM!</v>
      </c>
      <c r="X2939" s="3" t="str">
        <f t="shared" si="215"/>
        <v/>
      </c>
    </row>
    <row r="2940" spans="14:24" ht="14.5" customHeight="1">
      <c r="N2940">
        <v>2937</v>
      </c>
      <c r="O2940" s="4">
        <v>40320</v>
      </c>
      <c r="P2940" s="3" t="s">
        <v>3824</v>
      </c>
      <c r="Q2940" s="3" t="s">
        <v>587</v>
      </c>
      <c r="R2940" s="3" t="s">
        <v>268</v>
      </c>
      <c r="S2940" s="3" t="s">
        <v>3823</v>
      </c>
      <c r="T2940" s="3" t="str">
        <f t="shared" si="212"/>
        <v>พระบุพระยืนขอนแก่น</v>
      </c>
      <c r="U2940" s="3" t="s">
        <v>2626</v>
      </c>
      <c r="V2940" s="3" t="str">
        <f t="shared" si="213"/>
        <v/>
      </c>
      <c r="W2940" s="3" t="e">
        <f t="shared" si="214"/>
        <v>#NUM!</v>
      </c>
      <c r="X2940" s="3" t="str">
        <f t="shared" si="215"/>
        <v/>
      </c>
    </row>
    <row r="2941" spans="14:24" ht="14.5" customHeight="1">
      <c r="N2941">
        <v>2938</v>
      </c>
      <c r="O2941" s="4">
        <v>40320</v>
      </c>
      <c r="P2941" s="3" t="s">
        <v>3825</v>
      </c>
      <c r="Q2941" s="3" t="s">
        <v>587</v>
      </c>
      <c r="R2941" s="3" t="s">
        <v>268</v>
      </c>
      <c r="S2941" s="3" t="s">
        <v>3823</v>
      </c>
      <c r="T2941" s="3" t="str">
        <f t="shared" si="212"/>
        <v>บ้านโต้นพระยืนขอนแก่น</v>
      </c>
      <c r="U2941" s="3" t="s">
        <v>2626</v>
      </c>
      <c r="V2941" s="3" t="str">
        <f t="shared" si="213"/>
        <v/>
      </c>
      <c r="W2941" s="3" t="e">
        <f t="shared" si="214"/>
        <v>#NUM!</v>
      </c>
      <c r="X2941" s="3" t="str">
        <f t="shared" si="215"/>
        <v/>
      </c>
    </row>
    <row r="2942" spans="14:24" ht="14.5" customHeight="1">
      <c r="N2942">
        <v>2939</v>
      </c>
      <c r="O2942" s="4">
        <v>40320</v>
      </c>
      <c r="P2942" s="3" t="s">
        <v>2602</v>
      </c>
      <c r="Q2942" s="3" t="s">
        <v>587</v>
      </c>
      <c r="R2942" s="3" t="s">
        <v>268</v>
      </c>
      <c r="S2942" s="3" t="s">
        <v>3823</v>
      </c>
      <c r="T2942" s="3" t="str">
        <f t="shared" si="212"/>
        <v>หนองแวงพระยืนขอนแก่น</v>
      </c>
      <c r="U2942" s="3" t="s">
        <v>2626</v>
      </c>
      <c r="V2942" s="3" t="str">
        <f t="shared" si="213"/>
        <v/>
      </c>
      <c r="W2942" s="3" t="e">
        <f t="shared" si="214"/>
        <v>#NUM!</v>
      </c>
      <c r="X2942" s="3" t="str">
        <f t="shared" si="215"/>
        <v/>
      </c>
    </row>
    <row r="2943" spans="14:24" ht="14.5" customHeight="1">
      <c r="N2943">
        <v>2940</v>
      </c>
      <c r="O2943" s="4">
        <v>40320</v>
      </c>
      <c r="P2943" s="3" t="s">
        <v>3375</v>
      </c>
      <c r="Q2943" s="3" t="s">
        <v>587</v>
      </c>
      <c r="R2943" s="3" t="s">
        <v>268</v>
      </c>
      <c r="S2943" s="3" t="s">
        <v>3823</v>
      </c>
      <c r="T2943" s="3" t="str">
        <f t="shared" si="212"/>
        <v>ขามป้อมพระยืนขอนแก่น</v>
      </c>
      <c r="U2943" s="3" t="s">
        <v>2626</v>
      </c>
      <c r="V2943" s="3" t="str">
        <f t="shared" si="213"/>
        <v/>
      </c>
      <c r="W2943" s="3" t="e">
        <f t="shared" si="214"/>
        <v>#NUM!</v>
      </c>
      <c r="X2943" s="3" t="str">
        <f t="shared" si="215"/>
        <v/>
      </c>
    </row>
    <row r="2944" spans="14:24" ht="14.5" customHeight="1">
      <c r="N2944">
        <v>2941</v>
      </c>
      <c r="O2944" s="4">
        <v>40210</v>
      </c>
      <c r="P2944" s="3" t="s">
        <v>609</v>
      </c>
      <c r="Q2944" s="3" t="s">
        <v>609</v>
      </c>
      <c r="R2944" s="3" t="s">
        <v>268</v>
      </c>
      <c r="S2944" s="3" t="s">
        <v>3826</v>
      </c>
      <c r="T2944" s="3" t="str">
        <f t="shared" si="212"/>
        <v>หนองเรือหนองเรือขอนแก่น</v>
      </c>
      <c r="U2944" s="3" t="s">
        <v>2626</v>
      </c>
      <c r="V2944" s="3" t="str">
        <f t="shared" si="213"/>
        <v/>
      </c>
      <c r="W2944" s="3" t="e">
        <f t="shared" si="214"/>
        <v>#NUM!</v>
      </c>
      <c r="X2944" s="3" t="str">
        <f t="shared" si="215"/>
        <v/>
      </c>
    </row>
    <row r="2945" spans="14:24" ht="14.5" customHeight="1">
      <c r="N2945">
        <v>2942</v>
      </c>
      <c r="O2945" s="4">
        <v>40210</v>
      </c>
      <c r="P2945" s="3" t="s">
        <v>3827</v>
      </c>
      <c r="Q2945" s="3" t="s">
        <v>609</v>
      </c>
      <c r="R2945" s="3" t="s">
        <v>268</v>
      </c>
      <c r="S2945" s="3" t="s">
        <v>3826</v>
      </c>
      <c r="T2945" s="3" t="str">
        <f t="shared" si="212"/>
        <v>บ้านเม็งหนองเรือขอนแก่น</v>
      </c>
      <c r="U2945" s="3" t="s">
        <v>2626</v>
      </c>
      <c r="V2945" s="3" t="str">
        <f t="shared" si="213"/>
        <v/>
      </c>
      <c r="W2945" s="3" t="e">
        <f t="shared" si="214"/>
        <v>#NUM!</v>
      </c>
      <c r="X2945" s="3" t="str">
        <f t="shared" si="215"/>
        <v/>
      </c>
    </row>
    <row r="2946" spans="14:24" ht="14.5" customHeight="1">
      <c r="N2946">
        <v>2943</v>
      </c>
      <c r="O2946" s="4">
        <v>40240</v>
      </c>
      <c r="P2946" s="3" t="s">
        <v>3828</v>
      </c>
      <c r="Q2946" s="3" t="s">
        <v>609</v>
      </c>
      <c r="R2946" s="3" t="s">
        <v>268</v>
      </c>
      <c r="S2946" s="3" t="s">
        <v>3826</v>
      </c>
      <c r="T2946" s="3" t="str">
        <f t="shared" si="212"/>
        <v>บ้านกงหนองเรือขอนแก่น</v>
      </c>
      <c r="U2946" s="3" t="s">
        <v>2626</v>
      </c>
      <c r="V2946" s="3" t="str">
        <f t="shared" si="213"/>
        <v/>
      </c>
      <c r="W2946" s="3" t="e">
        <f t="shared" si="214"/>
        <v>#NUM!</v>
      </c>
      <c r="X2946" s="3" t="str">
        <f t="shared" si="215"/>
        <v/>
      </c>
    </row>
    <row r="2947" spans="14:24" ht="14.5" customHeight="1">
      <c r="N2947">
        <v>2944</v>
      </c>
      <c r="O2947" s="4">
        <v>40240</v>
      </c>
      <c r="P2947" s="3" t="s">
        <v>3829</v>
      </c>
      <c r="Q2947" s="3" t="s">
        <v>609</v>
      </c>
      <c r="R2947" s="3" t="s">
        <v>268</v>
      </c>
      <c r="S2947" s="3" t="s">
        <v>3826</v>
      </c>
      <c r="T2947" s="3" t="str">
        <f t="shared" si="212"/>
        <v>ยางคำหนองเรือขอนแก่น</v>
      </c>
      <c r="U2947" s="3" t="s">
        <v>2626</v>
      </c>
      <c r="V2947" s="3" t="str">
        <f t="shared" si="213"/>
        <v/>
      </c>
      <c r="W2947" s="3" t="e">
        <f t="shared" si="214"/>
        <v>#NUM!</v>
      </c>
      <c r="X2947" s="3" t="str">
        <f t="shared" si="215"/>
        <v/>
      </c>
    </row>
    <row r="2948" spans="14:24" ht="14.5" customHeight="1">
      <c r="N2948">
        <v>2945</v>
      </c>
      <c r="O2948" s="4">
        <v>40240</v>
      </c>
      <c r="P2948" s="3" t="s">
        <v>3830</v>
      </c>
      <c r="Q2948" s="3" t="s">
        <v>609</v>
      </c>
      <c r="R2948" s="3" t="s">
        <v>268</v>
      </c>
      <c r="S2948" s="3" t="s">
        <v>3826</v>
      </c>
      <c r="T2948" s="3" t="str">
        <f t="shared" si="212"/>
        <v>จระเข้หนองเรือขอนแก่น</v>
      </c>
      <c r="U2948" s="3" t="s">
        <v>2626</v>
      </c>
      <c r="V2948" s="3" t="str">
        <f t="shared" si="213"/>
        <v/>
      </c>
      <c r="W2948" s="3" t="e">
        <f t="shared" si="214"/>
        <v>#NUM!</v>
      </c>
      <c r="X2948" s="3" t="str">
        <f t="shared" si="215"/>
        <v/>
      </c>
    </row>
    <row r="2949" spans="14:24" ht="14.5" customHeight="1">
      <c r="N2949">
        <v>2946</v>
      </c>
      <c r="O2949" s="4">
        <v>40210</v>
      </c>
      <c r="P2949" s="3" t="s">
        <v>3613</v>
      </c>
      <c r="Q2949" s="3" t="s">
        <v>609</v>
      </c>
      <c r="R2949" s="3" t="s">
        <v>268</v>
      </c>
      <c r="S2949" s="3" t="s">
        <v>3826</v>
      </c>
      <c r="T2949" s="3" t="str">
        <f t="shared" ref="T2949:T3012" si="216">P2949&amp;Q2949&amp;R2949</f>
        <v>โนนทองหนองเรือขอนแก่น</v>
      </c>
      <c r="U2949" s="3" t="s">
        <v>2626</v>
      </c>
      <c r="V2949" s="3" t="str">
        <f t="shared" ref="V2949:V3012" si="217">IF($V$1=$S2949,$N2949,"")</f>
        <v/>
      </c>
      <c r="W2949" s="3" t="e">
        <f t="shared" ref="W2949:W3012" si="218">SMALL($V$4:$V$7439,N2949)</f>
        <v>#NUM!</v>
      </c>
      <c r="X2949" s="3" t="str">
        <f t="shared" ref="X2949:X3012" si="219">IFERROR(INDEX($P$4:$P$7439,$W2949,1),"")</f>
        <v/>
      </c>
    </row>
    <row r="2950" spans="14:24" ht="14.5" customHeight="1">
      <c r="N2950">
        <v>2947</v>
      </c>
      <c r="O2950" s="4">
        <v>40210</v>
      </c>
      <c r="P2950" s="3" t="s">
        <v>3831</v>
      </c>
      <c r="Q2950" s="3" t="s">
        <v>609</v>
      </c>
      <c r="R2950" s="3" t="s">
        <v>268</v>
      </c>
      <c r="S2950" s="3" t="s">
        <v>3826</v>
      </c>
      <c r="T2950" s="3" t="str">
        <f t="shared" si="216"/>
        <v>กุดกว้างหนองเรือขอนแก่น</v>
      </c>
      <c r="U2950" s="3" t="s">
        <v>2626</v>
      </c>
      <c r="V2950" s="3" t="str">
        <f t="shared" si="217"/>
        <v/>
      </c>
      <c r="W2950" s="3" t="e">
        <f t="shared" si="218"/>
        <v>#NUM!</v>
      </c>
      <c r="X2950" s="3" t="str">
        <f t="shared" si="219"/>
        <v/>
      </c>
    </row>
    <row r="2951" spans="14:24" ht="14.5" customHeight="1">
      <c r="N2951">
        <v>2948</v>
      </c>
      <c r="O2951" s="4">
        <v>40210</v>
      </c>
      <c r="P2951" s="3" t="s">
        <v>3773</v>
      </c>
      <c r="Q2951" s="3" t="s">
        <v>609</v>
      </c>
      <c r="R2951" s="3" t="s">
        <v>268</v>
      </c>
      <c r="S2951" s="3" t="s">
        <v>3826</v>
      </c>
      <c r="T2951" s="3" t="str">
        <f t="shared" si="216"/>
        <v>โนนทันหนองเรือขอนแก่น</v>
      </c>
      <c r="U2951" s="3" t="s">
        <v>2626</v>
      </c>
      <c r="V2951" s="3" t="str">
        <f t="shared" si="217"/>
        <v/>
      </c>
      <c r="W2951" s="3" t="e">
        <f t="shared" si="218"/>
        <v>#NUM!</v>
      </c>
      <c r="X2951" s="3" t="str">
        <f t="shared" si="219"/>
        <v/>
      </c>
    </row>
    <row r="2952" spans="14:24" ht="14.5" customHeight="1">
      <c r="N2952">
        <v>2949</v>
      </c>
      <c r="O2952" s="4">
        <v>40210</v>
      </c>
      <c r="P2952" s="3" t="s">
        <v>2047</v>
      </c>
      <c r="Q2952" s="3" t="s">
        <v>609</v>
      </c>
      <c r="R2952" s="3" t="s">
        <v>268</v>
      </c>
      <c r="S2952" s="3" t="s">
        <v>3826</v>
      </c>
      <c r="T2952" s="3" t="str">
        <f t="shared" si="216"/>
        <v>โนนสะอาดหนองเรือขอนแก่น</v>
      </c>
      <c r="U2952" s="3" t="s">
        <v>2626</v>
      </c>
      <c r="V2952" s="3" t="str">
        <f t="shared" si="217"/>
        <v/>
      </c>
      <c r="W2952" s="3" t="e">
        <f t="shared" si="218"/>
        <v>#NUM!</v>
      </c>
      <c r="X2952" s="3" t="str">
        <f t="shared" si="219"/>
        <v/>
      </c>
    </row>
    <row r="2953" spans="14:24" ht="14.5" customHeight="1">
      <c r="N2953">
        <v>2950</v>
      </c>
      <c r="O2953" s="4">
        <v>40240</v>
      </c>
      <c r="P2953" s="3" t="s">
        <v>2051</v>
      </c>
      <c r="Q2953" s="3" t="s">
        <v>609</v>
      </c>
      <c r="R2953" s="3" t="s">
        <v>268</v>
      </c>
      <c r="S2953" s="3" t="s">
        <v>3826</v>
      </c>
      <c r="T2953" s="3" t="str">
        <f t="shared" si="216"/>
        <v>บ้านผือหนองเรือขอนแก่น</v>
      </c>
      <c r="U2953" s="3" t="s">
        <v>2626</v>
      </c>
      <c r="V2953" s="3" t="str">
        <f t="shared" si="217"/>
        <v/>
      </c>
      <c r="W2953" s="3" t="e">
        <f t="shared" si="218"/>
        <v>#NUM!</v>
      </c>
      <c r="X2953" s="3" t="str">
        <f t="shared" si="219"/>
        <v/>
      </c>
    </row>
    <row r="2954" spans="14:24" ht="14.5" customHeight="1">
      <c r="N2954">
        <v>2951</v>
      </c>
      <c r="O2954" s="4">
        <v>40130</v>
      </c>
      <c r="P2954" s="3" t="s">
        <v>570</v>
      </c>
      <c r="Q2954" s="3" t="s">
        <v>570</v>
      </c>
      <c r="R2954" s="3" t="s">
        <v>268</v>
      </c>
      <c r="S2954" s="3" t="s">
        <v>3832</v>
      </c>
      <c r="T2954" s="3" t="str">
        <f t="shared" si="216"/>
        <v>ชุมแพชุมแพขอนแก่น</v>
      </c>
      <c r="U2954" s="3" t="s">
        <v>2626</v>
      </c>
      <c r="V2954" s="3" t="str">
        <f t="shared" si="217"/>
        <v/>
      </c>
      <c r="W2954" s="3" t="e">
        <f t="shared" si="218"/>
        <v>#NUM!</v>
      </c>
      <c r="X2954" s="3" t="str">
        <f t="shared" si="219"/>
        <v/>
      </c>
    </row>
    <row r="2955" spans="14:24" ht="14.5" customHeight="1">
      <c r="N2955">
        <v>2952</v>
      </c>
      <c r="O2955" s="4">
        <v>40290</v>
      </c>
      <c r="P2955" s="3" t="s">
        <v>3833</v>
      </c>
      <c r="Q2955" s="3" t="s">
        <v>570</v>
      </c>
      <c r="R2955" s="3" t="s">
        <v>268</v>
      </c>
      <c r="S2955" s="3" t="s">
        <v>3832</v>
      </c>
      <c r="T2955" s="3" t="str">
        <f t="shared" si="216"/>
        <v>โนนหันชุมแพขอนแก่น</v>
      </c>
      <c r="U2955" s="3" t="s">
        <v>2626</v>
      </c>
      <c r="V2955" s="3" t="str">
        <f t="shared" si="217"/>
        <v/>
      </c>
      <c r="W2955" s="3" t="e">
        <f t="shared" si="218"/>
        <v>#NUM!</v>
      </c>
      <c r="X2955" s="3" t="str">
        <f t="shared" si="219"/>
        <v/>
      </c>
    </row>
    <row r="2956" spans="14:24" ht="14.5" customHeight="1">
      <c r="N2956">
        <v>2953</v>
      </c>
      <c r="O2956" s="4">
        <v>40290</v>
      </c>
      <c r="P2956" s="3" t="s">
        <v>3653</v>
      </c>
      <c r="Q2956" s="3" t="s">
        <v>570</v>
      </c>
      <c r="R2956" s="3" t="s">
        <v>268</v>
      </c>
      <c r="S2956" s="3" t="s">
        <v>3832</v>
      </c>
      <c r="T2956" s="3" t="str">
        <f t="shared" si="216"/>
        <v>นาหนองทุ่มชุมแพขอนแก่น</v>
      </c>
      <c r="U2956" s="3" t="s">
        <v>2626</v>
      </c>
      <c r="V2956" s="3" t="str">
        <f t="shared" si="217"/>
        <v/>
      </c>
      <c r="W2956" s="3" t="e">
        <f t="shared" si="218"/>
        <v>#NUM!</v>
      </c>
      <c r="X2956" s="3" t="str">
        <f t="shared" si="219"/>
        <v/>
      </c>
    </row>
    <row r="2957" spans="14:24" ht="14.5" customHeight="1">
      <c r="N2957">
        <v>2954</v>
      </c>
      <c r="O2957" s="4">
        <v>40130</v>
      </c>
      <c r="P2957" s="3" t="s">
        <v>2850</v>
      </c>
      <c r="Q2957" s="3" t="s">
        <v>570</v>
      </c>
      <c r="R2957" s="3" t="s">
        <v>268</v>
      </c>
      <c r="S2957" s="3" t="s">
        <v>3832</v>
      </c>
      <c r="T2957" s="3" t="str">
        <f t="shared" si="216"/>
        <v>โนนอุดมชุมแพขอนแก่น</v>
      </c>
      <c r="U2957" s="3" t="s">
        <v>2626</v>
      </c>
      <c r="V2957" s="3" t="str">
        <f t="shared" si="217"/>
        <v/>
      </c>
      <c r="W2957" s="3" t="e">
        <f t="shared" si="218"/>
        <v>#NUM!</v>
      </c>
      <c r="X2957" s="3" t="str">
        <f t="shared" si="219"/>
        <v/>
      </c>
    </row>
    <row r="2958" spans="14:24" ht="14.5" customHeight="1">
      <c r="N2958">
        <v>2955</v>
      </c>
      <c r="O2958" s="4">
        <v>40130</v>
      </c>
      <c r="P2958" s="3" t="s">
        <v>3834</v>
      </c>
      <c r="Q2958" s="3" t="s">
        <v>570</v>
      </c>
      <c r="R2958" s="3" t="s">
        <v>268</v>
      </c>
      <c r="S2958" s="3" t="s">
        <v>3832</v>
      </c>
      <c r="T2958" s="3" t="str">
        <f t="shared" si="216"/>
        <v>ขัวเรียงชุมแพขอนแก่น</v>
      </c>
      <c r="U2958" s="3" t="s">
        <v>2626</v>
      </c>
      <c r="V2958" s="3" t="str">
        <f t="shared" si="217"/>
        <v/>
      </c>
      <c r="W2958" s="3" t="e">
        <f t="shared" si="218"/>
        <v>#NUM!</v>
      </c>
      <c r="X2958" s="3" t="str">
        <f t="shared" si="219"/>
        <v/>
      </c>
    </row>
    <row r="2959" spans="14:24" ht="14.5" customHeight="1">
      <c r="N2959">
        <v>2956</v>
      </c>
      <c r="O2959" s="4">
        <v>40130</v>
      </c>
      <c r="P2959" s="3" t="s">
        <v>1404</v>
      </c>
      <c r="Q2959" s="3" t="s">
        <v>570</v>
      </c>
      <c r="R2959" s="3" t="s">
        <v>268</v>
      </c>
      <c r="S2959" s="3" t="s">
        <v>3832</v>
      </c>
      <c r="T2959" s="3" t="str">
        <f t="shared" si="216"/>
        <v>หนองไผ่ชุมแพขอนแก่น</v>
      </c>
      <c r="U2959" s="3" t="s">
        <v>2626</v>
      </c>
      <c r="V2959" s="3" t="str">
        <f t="shared" si="217"/>
        <v/>
      </c>
      <c r="W2959" s="3" t="e">
        <f t="shared" si="218"/>
        <v>#NUM!</v>
      </c>
      <c r="X2959" s="3" t="str">
        <f t="shared" si="219"/>
        <v/>
      </c>
    </row>
    <row r="2960" spans="14:24" ht="14.5" customHeight="1">
      <c r="N2960">
        <v>2957</v>
      </c>
      <c r="O2960" s="4">
        <v>40130</v>
      </c>
      <c r="P2960" s="3" t="s">
        <v>3835</v>
      </c>
      <c r="Q2960" s="3" t="s">
        <v>570</v>
      </c>
      <c r="R2960" s="3" t="s">
        <v>268</v>
      </c>
      <c r="S2960" s="3" t="s">
        <v>3832</v>
      </c>
      <c r="T2960" s="3" t="str">
        <f t="shared" si="216"/>
        <v>ไชยสอชุมแพขอนแก่น</v>
      </c>
      <c r="U2960" s="3" t="s">
        <v>2626</v>
      </c>
      <c r="V2960" s="3" t="str">
        <f t="shared" si="217"/>
        <v/>
      </c>
      <c r="W2960" s="3" t="e">
        <f t="shared" si="218"/>
        <v>#NUM!</v>
      </c>
      <c r="X2960" s="3" t="str">
        <f t="shared" si="219"/>
        <v/>
      </c>
    </row>
    <row r="2961" spans="14:24" ht="14.5" customHeight="1">
      <c r="N2961">
        <v>2958</v>
      </c>
      <c r="O2961" s="4">
        <v>40130</v>
      </c>
      <c r="P2961" s="3" t="s">
        <v>3836</v>
      </c>
      <c r="Q2961" s="3" t="s">
        <v>570</v>
      </c>
      <c r="R2961" s="3" t="s">
        <v>268</v>
      </c>
      <c r="S2961" s="3" t="s">
        <v>3832</v>
      </c>
      <c r="T2961" s="3" t="str">
        <f t="shared" si="216"/>
        <v>วังหินลาดชุมแพขอนแก่น</v>
      </c>
      <c r="U2961" s="3" t="s">
        <v>2626</v>
      </c>
      <c r="V2961" s="3" t="str">
        <f t="shared" si="217"/>
        <v/>
      </c>
      <c r="W2961" s="3" t="e">
        <f t="shared" si="218"/>
        <v>#NUM!</v>
      </c>
      <c r="X2961" s="3" t="str">
        <f t="shared" si="219"/>
        <v/>
      </c>
    </row>
    <row r="2962" spans="14:24" ht="14.5" customHeight="1">
      <c r="N2962">
        <v>2959</v>
      </c>
      <c r="O2962" s="4">
        <v>40130</v>
      </c>
      <c r="P2962" s="3" t="s">
        <v>3837</v>
      </c>
      <c r="Q2962" s="3" t="s">
        <v>570</v>
      </c>
      <c r="R2962" s="3" t="s">
        <v>268</v>
      </c>
      <c r="S2962" s="3" t="s">
        <v>3832</v>
      </c>
      <c r="T2962" s="3" t="str">
        <f t="shared" si="216"/>
        <v>นาเพียงชุมแพขอนแก่น</v>
      </c>
      <c r="U2962" s="3" t="s">
        <v>2626</v>
      </c>
      <c r="V2962" s="3" t="str">
        <f t="shared" si="217"/>
        <v/>
      </c>
      <c r="W2962" s="3" t="e">
        <f t="shared" si="218"/>
        <v>#NUM!</v>
      </c>
      <c r="X2962" s="3" t="str">
        <f t="shared" si="219"/>
        <v/>
      </c>
    </row>
    <row r="2963" spans="14:24" ht="14.5" customHeight="1">
      <c r="N2963">
        <v>2960</v>
      </c>
      <c r="O2963" s="4">
        <v>40290</v>
      </c>
      <c r="P2963" s="3" t="s">
        <v>3838</v>
      </c>
      <c r="Q2963" s="3" t="s">
        <v>570</v>
      </c>
      <c r="R2963" s="3" t="s">
        <v>268</v>
      </c>
      <c r="S2963" s="3" t="s">
        <v>3832</v>
      </c>
      <c r="T2963" s="3" t="str">
        <f t="shared" si="216"/>
        <v>หนองเขียดชุมแพขอนแก่น</v>
      </c>
      <c r="U2963" s="3" t="s">
        <v>2626</v>
      </c>
      <c r="V2963" s="3" t="str">
        <f t="shared" si="217"/>
        <v/>
      </c>
      <c r="W2963" s="3" t="e">
        <f t="shared" si="218"/>
        <v>#NUM!</v>
      </c>
      <c r="X2963" s="3" t="str">
        <f t="shared" si="219"/>
        <v/>
      </c>
    </row>
    <row r="2964" spans="14:24" ht="14.5" customHeight="1">
      <c r="N2964">
        <v>2961</v>
      </c>
      <c r="O2964" s="4">
        <v>40130</v>
      </c>
      <c r="P2964" s="3" t="s">
        <v>3839</v>
      </c>
      <c r="Q2964" s="3" t="s">
        <v>570</v>
      </c>
      <c r="R2964" s="3" t="s">
        <v>268</v>
      </c>
      <c r="S2964" s="3" t="s">
        <v>3832</v>
      </c>
      <c r="T2964" s="3" t="str">
        <f t="shared" si="216"/>
        <v>หนองเสาเล้าชุมแพขอนแก่น</v>
      </c>
      <c r="U2964" s="3" t="s">
        <v>2626</v>
      </c>
      <c r="V2964" s="3" t="str">
        <f t="shared" si="217"/>
        <v/>
      </c>
      <c r="W2964" s="3" t="e">
        <f t="shared" si="218"/>
        <v>#NUM!</v>
      </c>
      <c r="X2964" s="3" t="str">
        <f t="shared" si="219"/>
        <v/>
      </c>
    </row>
    <row r="2965" spans="14:24" ht="14.5" customHeight="1">
      <c r="N2965">
        <v>2962</v>
      </c>
      <c r="O2965" s="4">
        <v>40290</v>
      </c>
      <c r="P2965" s="3" t="s">
        <v>2047</v>
      </c>
      <c r="Q2965" s="3" t="s">
        <v>570</v>
      </c>
      <c r="R2965" s="3" t="s">
        <v>268</v>
      </c>
      <c r="S2965" s="3" t="s">
        <v>3832</v>
      </c>
      <c r="T2965" s="3" t="str">
        <f t="shared" si="216"/>
        <v>โนนสะอาดชุมแพขอนแก่น</v>
      </c>
      <c r="U2965" s="3" t="s">
        <v>2626</v>
      </c>
      <c r="V2965" s="3" t="str">
        <f t="shared" si="217"/>
        <v/>
      </c>
      <c r="W2965" s="3" t="e">
        <f t="shared" si="218"/>
        <v>#NUM!</v>
      </c>
      <c r="X2965" s="3" t="str">
        <f t="shared" si="219"/>
        <v/>
      </c>
    </row>
    <row r="2966" spans="14:24" ht="14.5" customHeight="1">
      <c r="N2966">
        <v>2963</v>
      </c>
      <c r="O2966" s="4">
        <v>40220</v>
      </c>
      <c r="P2966" s="3" t="s">
        <v>605</v>
      </c>
      <c r="Q2966" s="3" t="s">
        <v>605</v>
      </c>
      <c r="R2966" s="3" t="s">
        <v>268</v>
      </c>
      <c r="S2966" s="3" t="s">
        <v>3840</v>
      </c>
      <c r="T2966" s="3" t="str">
        <f t="shared" si="216"/>
        <v>สีชมพูสีชมพูขอนแก่น</v>
      </c>
      <c r="U2966" s="3" t="s">
        <v>2626</v>
      </c>
      <c r="V2966" s="3" t="str">
        <f t="shared" si="217"/>
        <v/>
      </c>
      <c r="W2966" s="3" t="e">
        <f t="shared" si="218"/>
        <v>#NUM!</v>
      </c>
      <c r="X2966" s="3" t="str">
        <f t="shared" si="219"/>
        <v/>
      </c>
    </row>
    <row r="2967" spans="14:24" ht="14.5" customHeight="1">
      <c r="N2967">
        <v>2964</v>
      </c>
      <c r="O2967" s="4">
        <v>40220</v>
      </c>
      <c r="P2967" s="3" t="s">
        <v>3132</v>
      </c>
      <c r="Q2967" s="3" t="s">
        <v>605</v>
      </c>
      <c r="R2967" s="3" t="s">
        <v>268</v>
      </c>
      <c r="S2967" s="3" t="s">
        <v>3840</v>
      </c>
      <c r="T2967" s="3" t="str">
        <f t="shared" si="216"/>
        <v>ศรีสุขสีชมพูขอนแก่น</v>
      </c>
      <c r="U2967" s="3" t="s">
        <v>2626</v>
      </c>
      <c r="V2967" s="3" t="str">
        <f t="shared" si="217"/>
        <v/>
      </c>
      <c r="W2967" s="3" t="e">
        <f t="shared" si="218"/>
        <v>#NUM!</v>
      </c>
      <c r="X2967" s="3" t="str">
        <f t="shared" si="219"/>
        <v/>
      </c>
    </row>
    <row r="2968" spans="14:24" ht="14.5" customHeight="1">
      <c r="N2968">
        <v>2965</v>
      </c>
      <c r="O2968" s="4">
        <v>40220</v>
      </c>
      <c r="P2968" s="3" t="s">
        <v>3841</v>
      </c>
      <c r="Q2968" s="3" t="s">
        <v>605</v>
      </c>
      <c r="R2968" s="3" t="s">
        <v>268</v>
      </c>
      <c r="S2968" s="3" t="s">
        <v>3840</v>
      </c>
      <c r="T2968" s="3" t="str">
        <f t="shared" si="216"/>
        <v>นาจานสีชมพูขอนแก่น</v>
      </c>
      <c r="U2968" s="3" t="s">
        <v>2626</v>
      </c>
      <c r="V2968" s="3" t="str">
        <f t="shared" si="217"/>
        <v/>
      </c>
      <c r="W2968" s="3" t="e">
        <f t="shared" si="218"/>
        <v>#NUM!</v>
      </c>
      <c r="X2968" s="3" t="str">
        <f t="shared" si="219"/>
        <v/>
      </c>
    </row>
    <row r="2969" spans="14:24" ht="14.5" customHeight="1">
      <c r="N2969">
        <v>2966</v>
      </c>
      <c r="O2969" s="4">
        <v>40220</v>
      </c>
      <c r="P2969" s="3" t="s">
        <v>3842</v>
      </c>
      <c r="Q2969" s="3" t="s">
        <v>605</v>
      </c>
      <c r="R2969" s="3" t="s">
        <v>268</v>
      </c>
      <c r="S2969" s="3" t="s">
        <v>3840</v>
      </c>
      <c r="T2969" s="3" t="str">
        <f t="shared" si="216"/>
        <v>วังเพิ่มสีชมพูขอนแก่น</v>
      </c>
      <c r="U2969" s="3" t="s">
        <v>2626</v>
      </c>
      <c r="V2969" s="3" t="str">
        <f t="shared" si="217"/>
        <v/>
      </c>
      <c r="W2969" s="3" t="e">
        <f t="shared" si="218"/>
        <v>#NUM!</v>
      </c>
      <c r="X2969" s="3" t="str">
        <f t="shared" si="219"/>
        <v/>
      </c>
    </row>
    <row r="2970" spans="14:24" ht="14.5" customHeight="1">
      <c r="N2970">
        <v>2967</v>
      </c>
      <c r="O2970" s="4">
        <v>40220</v>
      </c>
      <c r="P2970" s="3" t="s">
        <v>3843</v>
      </c>
      <c r="Q2970" s="3" t="s">
        <v>605</v>
      </c>
      <c r="R2970" s="3" t="s">
        <v>268</v>
      </c>
      <c r="S2970" s="3" t="s">
        <v>3840</v>
      </c>
      <c r="T2970" s="3" t="str">
        <f t="shared" si="216"/>
        <v>ซำยางสีชมพูขอนแก่น</v>
      </c>
      <c r="U2970" s="3" t="s">
        <v>2626</v>
      </c>
      <c r="V2970" s="3" t="str">
        <f t="shared" si="217"/>
        <v/>
      </c>
      <c r="W2970" s="3" t="e">
        <f t="shared" si="218"/>
        <v>#NUM!</v>
      </c>
      <c r="X2970" s="3" t="str">
        <f t="shared" si="219"/>
        <v/>
      </c>
    </row>
    <row r="2971" spans="14:24" ht="14.5" customHeight="1">
      <c r="N2971">
        <v>2968</v>
      </c>
      <c r="O2971" s="4">
        <v>40220</v>
      </c>
      <c r="P2971" s="3" t="s">
        <v>3844</v>
      </c>
      <c r="Q2971" s="3" t="s">
        <v>605</v>
      </c>
      <c r="R2971" s="3" t="s">
        <v>268</v>
      </c>
      <c r="S2971" s="3" t="s">
        <v>3840</v>
      </c>
      <c r="T2971" s="3" t="str">
        <f t="shared" si="216"/>
        <v>หนองแดงสีชมพูขอนแก่น</v>
      </c>
      <c r="U2971" s="3" t="s">
        <v>2626</v>
      </c>
      <c r="V2971" s="3" t="str">
        <f t="shared" si="217"/>
        <v/>
      </c>
      <c r="W2971" s="3" t="e">
        <f t="shared" si="218"/>
        <v>#NUM!</v>
      </c>
      <c r="X2971" s="3" t="str">
        <f t="shared" si="219"/>
        <v/>
      </c>
    </row>
    <row r="2972" spans="14:24" ht="14.5" customHeight="1">
      <c r="N2972">
        <v>2969</v>
      </c>
      <c r="O2972" s="4">
        <v>40220</v>
      </c>
      <c r="P2972" s="3" t="s">
        <v>3845</v>
      </c>
      <c r="Q2972" s="3" t="s">
        <v>605</v>
      </c>
      <c r="R2972" s="3" t="s">
        <v>268</v>
      </c>
      <c r="S2972" s="3" t="s">
        <v>3840</v>
      </c>
      <c r="T2972" s="3" t="str">
        <f t="shared" si="216"/>
        <v>ดงลานสีชมพูขอนแก่น</v>
      </c>
      <c r="U2972" s="3" t="s">
        <v>2626</v>
      </c>
      <c r="V2972" s="3" t="str">
        <f t="shared" si="217"/>
        <v/>
      </c>
      <c r="W2972" s="3" t="e">
        <f t="shared" si="218"/>
        <v>#NUM!</v>
      </c>
      <c r="X2972" s="3" t="str">
        <f t="shared" si="219"/>
        <v/>
      </c>
    </row>
    <row r="2973" spans="14:24" ht="14.5" customHeight="1">
      <c r="N2973">
        <v>2970</v>
      </c>
      <c r="O2973" s="4">
        <v>40220</v>
      </c>
      <c r="P2973" s="3" t="s">
        <v>3846</v>
      </c>
      <c r="Q2973" s="3" t="s">
        <v>605</v>
      </c>
      <c r="R2973" s="3" t="s">
        <v>268</v>
      </c>
      <c r="S2973" s="3" t="s">
        <v>3840</v>
      </c>
      <c r="T2973" s="3" t="str">
        <f t="shared" si="216"/>
        <v>บริบูรณ์สีชมพูขอนแก่น</v>
      </c>
      <c r="U2973" s="3" t="s">
        <v>2626</v>
      </c>
      <c r="V2973" s="3" t="str">
        <f t="shared" si="217"/>
        <v/>
      </c>
      <c r="W2973" s="3" t="e">
        <f t="shared" si="218"/>
        <v>#NUM!</v>
      </c>
      <c r="X2973" s="3" t="str">
        <f t="shared" si="219"/>
        <v/>
      </c>
    </row>
    <row r="2974" spans="14:24" ht="14.5" customHeight="1">
      <c r="N2974">
        <v>2971</v>
      </c>
      <c r="O2974" s="4">
        <v>40220</v>
      </c>
      <c r="P2974" s="3" t="s">
        <v>881</v>
      </c>
      <c r="Q2974" s="3" t="s">
        <v>605</v>
      </c>
      <c r="R2974" s="3" t="s">
        <v>268</v>
      </c>
      <c r="S2974" s="3" t="s">
        <v>3840</v>
      </c>
      <c r="T2974" s="3" t="str">
        <f t="shared" si="216"/>
        <v>บ้านใหม่สีชมพูขอนแก่น</v>
      </c>
      <c r="U2974" s="3" t="s">
        <v>2626</v>
      </c>
      <c r="V2974" s="3" t="str">
        <f t="shared" si="217"/>
        <v/>
      </c>
      <c r="W2974" s="3" t="e">
        <f t="shared" si="218"/>
        <v>#NUM!</v>
      </c>
      <c r="X2974" s="3" t="str">
        <f t="shared" si="219"/>
        <v/>
      </c>
    </row>
    <row r="2975" spans="14:24" ht="14.5" customHeight="1">
      <c r="N2975">
        <v>2972</v>
      </c>
      <c r="O2975" s="4">
        <v>40220</v>
      </c>
      <c r="P2975" s="3" t="s">
        <v>3847</v>
      </c>
      <c r="Q2975" s="3" t="s">
        <v>605</v>
      </c>
      <c r="R2975" s="3" t="s">
        <v>268</v>
      </c>
      <c r="S2975" s="3" t="s">
        <v>3840</v>
      </c>
      <c r="T2975" s="3" t="str">
        <f t="shared" si="216"/>
        <v>ภูห่านสีชมพูขอนแก่น</v>
      </c>
      <c r="U2975" s="3" t="s">
        <v>2626</v>
      </c>
      <c r="V2975" s="3" t="str">
        <f t="shared" si="217"/>
        <v/>
      </c>
      <c r="W2975" s="3" t="e">
        <f t="shared" si="218"/>
        <v>#NUM!</v>
      </c>
      <c r="X2975" s="3" t="str">
        <f t="shared" si="219"/>
        <v/>
      </c>
    </row>
    <row r="2976" spans="14:24" ht="14.5" customHeight="1">
      <c r="N2976">
        <v>2973</v>
      </c>
      <c r="O2976" s="4">
        <v>40140</v>
      </c>
      <c r="P2976" s="3" t="s">
        <v>575</v>
      </c>
      <c r="Q2976" s="3" t="s">
        <v>575</v>
      </c>
      <c r="R2976" s="3" t="s">
        <v>268</v>
      </c>
      <c r="S2976" s="3" t="s">
        <v>3848</v>
      </c>
      <c r="T2976" s="3" t="str">
        <f t="shared" si="216"/>
        <v>น้ำพองน้ำพองขอนแก่น</v>
      </c>
      <c r="U2976" s="3" t="s">
        <v>2626</v>
      </c>
      <c r="V2976" s="3" t="str">
        <f t="shared" si="217"/>
        <v/>
      </c>
      <c r="W2976" s="3" t="e">
        <f t="shared" si="218"/>
        <v>#NUM!</v>
      </c>
      <c r="X2976" s="3" t="str">
        <f t="shared" si="219"/>
        <v/>
      </c>
    </row>
    <row r="2977" spans="14:24" ht="14.5" customHeight="1">
      <c r="N2977">
        <v>2974</v>
      </c>
      <c r="O2977" s="4">
        <v>40140</v>
      </c>
      <c r="P2977" s="3" t="s">
        <v>3849</v>
      </c>
      <c r="Q2977" s="3" t="s">
        <v>575</v>
      </c>
      <c r="R2977" s="3" t="s">
        <v>268</v>
      </c>
      <c r="S2977" s="3" t="s">
        <v>3848</v>
      </c>
      <c r="T2977" s="3" t="str">
        <f t="shared" si="216"/>
        <v>วังชัยน้ำพองขอนแก่น</v>
      </c>
      <c r="U2977" s="3" t="s">
        <v>2626</v>
      </c>
      <c r="V2977" s="3" t="str">
        <f t="shared" si="217"/>
        <v/>
      </c>
      <c r="W2977" s="3" t="e">
        <f t="shared" si="218"/>
        <v>#NUM!</v>
      </c>
      <c r="X2977" s="3" t="str">
        <f t="shared" si="219"/>
        <v/>
      </c>
    </row>
    <row r="2978" spans="14:24" ht="14.5" customHeight="1">
      <c r="N2978">
        <v>2975</v>
      </c>
      <c r="O2978" s="4">
        <v>40140</v>
      </c>
      <c r="P2978" s="3" t="s">
        <v>3284</v>
      </c>
      <c r="Q2978" s="3" t="s">
        <v>575</v>
      </c>
      <c r="R2978" s="3" t="s">
        <v>268</v>
      </c>
      <c r="S2978" s="3" t="s">
        <v>3848</v>
      </c>
      <c r="T2978" s="3" t="str">
        <f t="shared" si="216"/>
        <v>หนองกุงน้ำพองขอนแก่น</v>
      </c>
      <c r="U2978" s="3" t="s">
        <v>2626</v>
      </c>
      <c r="V2978" s="3" t="str">
        <f t="shared" si="217"/>
        <v/>
      </c>
      <c r="W2978" s="3" t="e">
        <f t="shared" si="218"/>
        <v>#NUM!</v>
      </c>
      <c r="X2978" s="3" t="str">
        <f t="shared" si="219"/>
        <v/>
      </c>
    </row>
    <row r="2979" spans="14:24" ht="14.5" customHeight="1">
      <c r="N2979">
        <v>2976</v>
      </c>
      <c r="O2979" s="4">
        <v>40140</v>
      </c>
      <c r="P2979" s="3" t="s">
        <v>968</v>
      </c>
      <c r="Q2979" s="3" t="s">
        <v>575</v>
      </c>
      <c r="R2979" s="3" t="s">
        <v>268</v>
      </c>
      <c r="S2979" s="3" t="s">
        <v>3848</v>
      </c>
      <c r="T2979" s="3" t="str">
        <f t="shared" si="216"/>
        <v>บัวใหญ่น้ำพองขอนแก่น</v>
      </c>
      <c r="U2979" s="3" t="s">
        <v>2626</v>
      </c>
      <c r="V2979" s="3" t="str">
        <f t="shared" si="217"/>
        <v/>
      </c>
      <c r="W2979" s="3" t="e">
        <f t="shared" si="218"/>
        <v>#NUM!</v>
      </c>
      <c r="X2979" s="3" t="str">
        <f t="shared" si="219"/>
        <v/>
      </c>
    </row>
    <row r="2980" spans="14:24" ht="14.5" customHeight="1">
      <c r="N2980">
        <v>2977</v>
      </c>
      <c r="O2980" s="4">
        <v>40310</v>
      </c>
      <c r="P2980" s="3" t="s">
        <v>3850</v>
      </c>
      <c r="Q2980" s="3" t="s">
        <v>575</v>
      </c>
      <c r="R2980" s="3" t="s">
        <v>268</v>
      </c>
      <c r="S2980" s="3" t="s">
        <v>3848</v>
      </c>
      <c r="T2980" s="3" t="str">
        <f t="shared" si="216"/>
        <v>สะอาดน้ำพองขอนแก่น</v>
      </c>
      <c r="U2980" s="3" t="s">
        <v>2626</v>
      </c>
      <c r="V2980" s="3" t="str">
        <f t="shared" si="217"/>
        <v/>
      </c>
      <c r="W2980" s="3" t="e">
        <f t="shared" si="218"/>
        <v>#NUM!</v>
      </c>
      <c r="X2980" s="3" t="str">
        <f t="shared" si="219"/>
        <v/>
      </c>
    </row>
    <row r="2981" spans="14:24" ht="14.5" customHeight="1">
      <c r="N2981">
        <v>2978</v>
      </c>
      <c r="O2981" s="4">
        <v>40310</v>
      </c>
      <c r="P2981" s="3" t="s">
        <v>2096</v>
      </c>
      <c r="Q2981" s="3" t="s">
        <v>575</v>
      </c>
      <c r="R2981" s="3" t="s">
        <v>268</v>
      </c>
      <c r="S2981" s="3" t="s">
        <v>3848</v>
      </c>
      <c r="T2981" s="3" t="str">
        <f t="shared" si="216"/>
        <v>ม่วงหวานน้ำพองขอนแก่น</v>
      </c>
      <c r="U2981" s="3" t="s">
        <v>2626</v>
      </c>
      <c r="V2981" s="3" t="str">
        <f t="shared" si="217"/>
        <v/>
      </c>
      <c r="W2981" s="3" t="e">
        <f t="shared" si="218"/>
        <v>#NUM!</v>
      </c>
      <c r="X2981" s="3" t="str">
        <f t="shared" si="219"/>
        <v/>
      </c>
    </row>
    <row r="2982" spans="14:24" ht="14.5" customHeight="1">
      <c r="N2982">
        <v>2979</v>
      </c>
      <c r="O2982" s="4">
        <v>40140</v>
      </c>
      <c r="P2982" s="3" t="s">
        <v>3621</v>
      </c>
      <c r="Q2982" s="3" t="s">
        <v>575</v>
      </c>
      <c r="R2982" s="3" t="s">
        <v>268</v>
      </c>
      <c r="S2982" s="3" t="s">
        <v>3848</v>
      </c>
      <c r="T2982" s="3" t="str">
        <f t="shared" si="216"/>
        <v>บ้านขามน้ำพองขอนแก่น</v>
      </c>
      <c r="U2982" s="3" t="s">
        <v>2626</v>
      </c>
      <c r="V2982" s="3" t="str">
        <f t="shared" si="217"/>
        <v/>
      </c>
      <c r="W2982" s="3" t="e">
        <f t="shared" si="218"/>
        <v>#NUM!</v>
      </c>
      <c r="X2982" s="3" t="str">
        <f t="shared" si="219"/>
        <v/>
      </c>
    </row>
    <row r="2983" spans="14:24" ht="14.5" customHeight="1">
      <c r="N2983">
        <v>2980</v>
      </c>
      <c r="O2983" s="4">
        <v>40140</v>
      </c>
      <c r="P2983" s="3" t="s">
        <v>3851</v>
      </c>
      <c r="Q2983" s="3" t="s">
        <v>575</v>
      </c>
      <c r="R2983" s="3" t="s">
        <v>268</v>
      </c>
      <c r="S2983" s="3" t="s">
        <v>3848</v>
      </c>
      <c r="T2983" s="3" t="str">
        <f t="shared" si="216"/>
        <v>บัวเงินน้ำพองขอนแก่น</v>
      </c>
      <c r="U2983" s="3" t="s">
        <v>2626</v>
      </c>
      <c r="V2983" s="3" t="str">
        <f t="shared" si="217"/>
        <v/>
      </c>
      <c r="W2983" s="3" t="e">
        <f t="shared" si="218"/>
        <v>#NUM!</v>
      </c>
      <c r="X2983" s="3" t="str">
        <f t="shared" si="219"/>
        <v/>
      </c>
    </row>
    <row r="2984" spans="14:24" ht="14.5" customHeight="1">
      <c r="N2984">
        <v>2981</v>
      </c>
      <c r="O2984" s="4">
        <v>40140</v>
      </c>
      <c r="P2984" s="3" t="s">
        <v>1489</v>
      </c>
      <c r="Q2984" s="3" t="s">
        <v>575</v>
      </c>
      <c r="R2984" s="3" t="s">
        <v>268</v>
      </c>
      <c r="S2984" s="3" t="s">
        <v>3848</v>
      </c>
      <c r="T2984" s="3" t="str">
        <f t="shared" si="216"/>
        <v>ทรายมูลน้ำพองขอนแก่น</v>
      </c>
      <c r="U2984" s="3" t="s">
        <v>2626</v>
      </c>
      <c r="V2984" s="3" t="str">
        <f t="shared" si="217"/>
        <v/>
      </c>
      <c r="W2984" s="3" t="e">
        <f t="shared" si="218"/>
        <v>#NUM!</v>
      </c>
      <c r="X2984" s="3" t="str">
        <f t="shared" si="219"/>
        <v/>
      </c>
    </row>
    <row r="2985" spans="14:24" ht="14.5" customHeight="1">
      <c r="N2985">
        <v>2982</v>
      </c>
      <c r="O2985" s="4">
        <v>40140</v>
      </c>
      <c r="P2985" s="3" t="s">
        <v>3852</v>
      </c>
      <c r="Q2985" s="3" t="s">
        <v>575</v>
      </c>
      <c r="R2985" s="3" t="s">
        <v>268</v>
      </c>
      <c r="S2985" s="3" t="s">
        <v>3848</v>
      </c>
      <c r="T2985" s="3" t="str">
        <f t="shared" si="216"/>
        <v>ท่ากระเสริมน้ำพองขอนแก่น</v>
      </c>
      <c r="U2985" s="3" t="s">
        <v>2626</v>
      </c>
      <c r="V2985" s="3" t="str">
        <f t="shared" si="217"/>
        <v/>
      </c>
      <c r="W2985" s="3" t="e">
        <f t="shared" si="218"/>
        <v>#NUM!</v>
      </c>
      <c r="X2985" s="3" t="str">
        <f t="shared" si="219"/>
        <v/>
      </c>
    </row>
    <row r="2986" spans="14:24" ht="14.5" customHeight="1">
      <c r="N2986">
        <v>2983</v>
      </c>
      <c r="O2986" s="4">
        <v>40140</v>
      </c>
      <c r="P2986" s="3" t="s">
        <v>3853</v>
      </c>
      <c r="Q2986" s="3" t="s">
        <v>575</v>
      </c>
      <c r="R2986" s="3" t="s">
        <v>268</v>
      </c>
      <c r="S2986" s="3" t="s">
        <v>3848</v>
      </c>
      <c r="T2986" s="3" t="str">
        <f t="shared" si="216"/>
        <v>พังทุยน้ำพองขอนแก่น</v>
      </c>
      <c r="U2986" s="3" t="s">
        <v>2626</v>
      </c>
      <c r="V2986" s="3" t="str">
        <f t="shared" si="217"/>
        <v/>
      </c>
      <c r="W2986" s="3" t="e">
        <f t="shared" si="218"/>
        <v>#NUM!</v>
      </c>
      <c r="X2986" s="3" t="str">
        <f t="shared" si="219"/>
        <v/>
      </c>
    </row>
    <row r="2987" spans="14:24" ht="14.5" customHeight="1">
      <c r="N2987">
        <v>2984</v>
      </c>
      <c r="O2987" s="4">
        <v>40310</v>
      </c>
      <c r="P2987" s="3" t="s">
        <v>3569</v>
      </c>
      <c r="Q2987" s="3" t="s">
        <v>575</v>
      </c>
      <c r="R2987" s="3" t="s">
        <v>268</v>
      </c>
      <c r="S2987" s="3" t="s">
        <v>3848</v>
      </c>
      <c r="T2987" s="3" t="str">
        <f t="shared" si="216"/>
        <v>กุดน้ำใสน้ำพองขอนแก่น</v>
      </c>
      <c r="U2987" s="3" t="s">
        <v>2626</v>
      </c>
      <c r="V2987" s="3" t="str">
        <f t="shared" si="217"/>
        <v/>
      </c>
      <c r="W2987" s="3" t="e">
        <f t="shared" si="218"/>
        <v>#NUM!</v>
      </c>
      <c r="X2987" s="3" t="str">
        <f t="shared" si="219"/>
        <v/>
      </c>
    </row>
    <row r="2988" spans="14:24" ht="14.5" customHeight="1">
      <c r="N2988">
        <v>2985</v>
      </c>
      <c r="O2988" s="4">
        <v>40250</v>
      </c>
      <c r="P2988" s="3" t="s">
        <v>1837</v>
      </c>
      <c r="Q2988" s="3" t="s">
        <v>613</v>
      </c>
      <c r="R2988" s="3" t="s">
        <v>268</v>
      </c>
      <c r="S2988" s="3" t="s">
        <v>3854</v>
      </c>
      <c r="T2988" s="3" t="str">
        <f t="shared" si="216"/>
        <v>โคกสูงอุบลรัตน์ขอนแก่น</v>
      </c>
      <c r="U2988" s="3" t="s">
        <v>2626</v>
      </c>
      <c r="V2988" s="3" t="str">
        <f t="shared" si="217"/>
        <v/>
      </c>
      <c r="W2988" s="3" t="e">
        <f t="shared" si="218"/>
        <v>#NUM!</v>
      </c>
      <c r="X2988" s="3" t="str">
        <f t="shared" si="219"/>
        <v/>
      </c>
    </row>
    <row r="2989" spans="14:24" ht="14.5" customHeight="1">
      <c r="N2989">
        <v>2986</v>
      </c>
      <c r="O2989" s="4">
        <v>40250</v>
      </c>
      <c r="P2989" s="3" t="s">
        <v>3855</v>
      </c>
      <c r="Q2989" s="3" t="s">
        <v>613</v>
      </c>
      <c r="R2989" s="3" t="s">
        <v>268</v>
      </c>
      <c r="S2989" s="3" t="s">
        <v>3854</v>
      </c>
      <c r="T2989" s="3" t="str">
        <f t="shared" si="216"/>
        <v>บ้านดงอุบลรัตน์ขอนแก่น</v>
      </c>
      <c r="U2989" s="3" t="s">
        <v>2626</v>
      </c>
      <c r="V2989" s="3" t="str">
        <f t="shared" si="217"/>
        <v/>
      </c>
      <c r="W2989" s="3" t="e">
        <f t="shared" si="218"/>
        <v>#NUM!</v>
      </c>
      <c r="X2989" s="3" t="str">
        <f t="shared" si="219"/>
        <v/>
      </c>
    </row>
    <row r="2990" spans="14:24" ht="14.5" customHeight="1">
      <c r="N2990">
        <v>2987</v>
      </c>
      <c r="O2990" s="4">
        <v>40250</v>
      </c>
      <c r="P2990" s="3" t="s">
        <v>3856</v>
      </c>
      <c r="Q2990" s="3" t="s">
        <v>613</v>
      </c>
      <c r="R2990" s="3" t="s">
        <v>268</v>
      </c>
      <c r="S2990" s="3" t="s">
        <v>3854</v>
      </c>
      <c r="T2990" s="3" t="str">
        <f t="shared" si="216"/>
        <v>เขื่อนอุบลรัตน์อุบลรัตน์ขอนแก่น</v>
      </c>
      <c r="U2990" s="3" t="s">
        <v>2626</v>
      </c>
      <c r="V2990" s="3" t="str">
        <f t="shared" si="217"/>
        <v/>
      </c>
      <c r="W2990" s="3" t="e">
        <f t="shared" si="218"/>
        <v>#NUM!</v>
      </c>
      <c r="X2990" s="3" t="str">
        <f t="shared" si="219"/>
        <v/>
      </c>
    </row>
    <row r="2991" spans="14:24" ht="14.5" customHeight="1">
      <c r="N2991">
        <v>2988</v>
      </c>
      <c r="O2991" s="4">
        <v>40250</v>
      </c>
      <c r="P2991" s="3" t="s">
        <v>3344</v>
      </c>
      <c r="Q2991" s="3" t="s">
        <v>613</v>
      </c>
      <c r="R2991" s="3" t="s">
        <v>268</v>
      </c>
      <c r="S2991" s="3" t="s">
        <v>3854</v>
      </c>
      <c r="T2991" s="3" t="str">
        <f t="shared" si="216"/>
        <v>นาคำอุบลรัตน์ขอนแก่น</v>
      </c>
      <c r="U2991" s="3" t="s">
        <v>2626</v>
      </c>
      <c r="V2991" s="3" t="str">
        <f t="shared" si="217"/>
        <v/>
      </c>
      <c r="W2991" s="3" t="e">
        <f t="shared" si="218"/>
        <v>#NUM!</v>
      </c>
      <c r="X2991" s="3" t="str">
        <f t="shared" si="219"/>
        <v/>
      </c>
    </row>
    <row r="2992" spans="14:24" ht="14.5" customHeight="1">
      <c r="N2992">
        <v>2989</v>
      </c>
      <c r="O2992" s="4">
        <v>40250</v>
      </c>
      <c r="P2992" s="3" t="s">
        <v>3857</v>
      </c>
      <c r="Q2992" s="3" t="s">
        <v>613</v>
      </c>
      <c r="R2992" s="3" t="s">
        <v>268</v>
      </c>
      <c r="S2992" s="3" t="s">
        <v>3854</v>
      </c>
      <c r="T2992" s="3" t="str">
        <f t="shared" si="216"/>
        <v>ศรีสุขสำราญอุบลรัตน์ขอนแก่น</v>
      </c>
      <c r="U2992" s="3" t="s">
        <v>2626</v>
      </c>
      <c r="V2992" s="3" t="str">
        <f t="shared" si="217"/>
        <v/>
      </c>
      <c r="W2992" s="3" t="e">
        <f t="shared" si="218"/>
        <v>#NUM!</v>
      </c>
      <c r="X2992" s="3" t="str">
        <f t="shared" si="219"/>
        <v/>
      </c>
    </row>
    <row r="2993" spans="14:24" ht="14.5" customHeight="1">
      <c r="N2993">
        <v>2990</v>
      </c>
      <c r="O2993" s="4">
        <v>40250</v>
      </c>
      <c r="P2993" s="3" t="s">
        <v>3858</v>
      </c>
      <c r="Q2993" s="3" t="s">
        <v>613</v>
      </c>
      <c r="R2993" s="3" t="s">
        <v>268</v>
      </c>
      <c r="S2993" s="3" t="s">
        <v>3854</v>
      </c>
      <c r="T2993" s="3" t="str">
        <f t="shared" si="216"/>
        <v>ทุ่งโป่งอุบลรัตน์ขอนแก่น</v>
      </c>
      <c r="U2993" s="3" t="s">
        <v>2626</v>
      </c>
      <c r="V2993" s="3" t="str">
        <f t="shared" si="217"/>
        <v/>
      </c>
      <c r="W2993" s="3" t="e">
        <f t="shared" si="218"/>
        <v>#NUM!</v>
      </c>
      <c r="X2993" s="3" t="str">
        <f t="shared" si="219"/>
        <v/>
      </c>
    </row>
    <row r="2994" spans="14:24" ht="14.5" customHeight="1">
      <c r="N2994">
        <v>2991</v>
      </c>
      <c r="O2994" s="4">
        <v>40170</v>
      </c>
      <c r="P2994" s="3" t="s">
        <v>3859</v>
      </c>
      <c r="Q2994" s="3" t="s">
        <v>562</v>
      </c>
      <c r="R2994" s="3" t="s">
        <v>268</v>
      </c>
      <c r="S2994" s="3" t="s">
        <v>3860</v>
      </c>
      <c r="T2994" s="3" t="str">
        <f t="shared" si="216"/>
        <v>หนองโกกระนวนขอนแก่น</v>
      </c>
      <c r="U2994" s="3" t="s">
        <v>2626</v>
      </c>
      <c r="V2994" s="3" t="str">
        <f t="shared" si="217"/>
        <v/>
      </c>
      <c r="W2994" s="3" t="e">
        <f t="shared" si="218"/>
        <v>#NUM!</v>
      </c>
      <c r="X2994" s="3" t="str">
        <f t="shared" si="219"/>
        <v/>
      </c>
    </row>
    <row r="2995" spans="14:24" ht="14.5" customHeight="1">
      <c r="N2995">
        <v>2992</v>
      </c>
      <c r="O2995" s="4">
        <v>40170</v>
      </c>
      <c r="P2995" s="3" t="s">
        <v>3861</v>
      </c>
      <c r="Q2995" s="3" t="s">
        <v>562</v>
      </c>
      <c r="R2995" s="3" t="s">
        <v>268</v>
      </c>
      <c r="S2995" s="3" t="s">
        <v>3860</v>
      </c>
      <c r="T2995" s="3" t="str">
        <f t="shared" si="216"/>
        <v>หนองกุงใหญ่กระนวนขอนแก่น</v>
      </c>
      <c r="U2995" s="3" t="s">
        <v>2626</v>
      </c>
      <c r="V2995" s="3" t="str">
        <f t="shared" si="217"/>
        <v/>
      </c>
      <c r="W2995" s="3" t="e">
        <f t="shared" si="218"/>
        <v>#NUM!</v>
      </c>
      <c r="X2995" s="3" t="str">
        <f t="shared" si="219"/>
        <v/>
      </c>
    </row>
    <row r="2996" spans="14:24" ht="14.5" customHeight="1">
      <c r="N2996">
        <v>2993</v>
      </c>
      <c r="O2996" s="4">
        <v>40170</v>
      </c>
      <c r="P2996" s="3" t="s">
        <v>2606</v>
      </c>
      <c r="Q2996" s="3" t="s">
        <v>562</v>
      </c>
      <c r="R2996" s="3" t="s">
        <v>268</v>
      </c>
      <c r="S2996" s="3" t="s">
        <v>3860</v>
      </c>
      <c r="T2996" s="3" t="str">
        <f t="shared" si="216"/>
        <v>ห้วยโจดกระนวนขอนแก่น</v>
      </c>
      <c r="U2996" s="3" t="s">
        <v>2626</v>
      </c>
      <c r="V2996" s="3" t="str">
        <f t="shared" si="217"/>
        <v/>
      </c>
      <c r="W2996" s="3" t="e">
        <f t="shared" si="218"/>
        <v>#NUM!</v>
      </c>
      <c r="X2996" s="3" t="str">
        <f t="shared" si="219"/>
        <v/>
      </c>
    </row>
    <row r="2997" spans="14:24" ht="14.5" customHeight="1">
      <c r="N2997">
        <v>2994</v>
      </c>
      <c r="O2997" s="4">
        <v>40170</v>
      </c>
      <c r="P2997" s="3" t="s">
        <v>2287</v>
      </c>
      <c r="Q2997" s="3" t="s">
        <v>562</v>
      </c>
      <c r="R2997" s="3" t="s">
        <v>268</v>
      </c>
      <c r="S2997" s="3" t="s">
        <v>3860</v>
      </c>
      <c r="T2997" s="3" t="str">
        <f t="shared" si="216"/>
        <v>ห้วยยางกระนวนขอนแก่น</v>
      </c>
      <c r="U2997" s="3" t="s">
        <v>2626</v>
      </c>
      <c r="V2997" s="3" t="str">
        <f t="shared" si="217"/>
        <v/>
      </c>
      <c r="W2997" s="3" t="e">
        <f t="shared" si="218"/>
        <v>#NUM!</v>
      </c>
      <c r="X2997" s="3" t="str">
        <f t="shared" si="219"/>
        <v/>
      </c>
    </row>
    <row r="2998" spans="14:24" ht="14.5" customHeight="1">
      <c r="N2998">
        <v>2995</v>
      </c>
      <c r="O2998" s="4">
        <v>40170</v>
      </c>
      <c r="P2998" s="3" t="s">
        <v>582</v>
      </c>
      <c r="Q2998" s="3" t="s">
        <v>562</v>
      </c>
      <c r="R2998" s="3" t="s">
        <v>268</v>
      </c>
      <c r="S2998" s="3" t="s">
        <v>3860</v>
      </c>
      <c r="T2998" s="3" t="str">
        <f t="shared" si="216"/>
        <v>บ้านฝางกระนวนขอนแก่น</v>
      </c>
      <c r="U2998" s="3" t="s">
        <v>2626</v>
      </c>
      <c r="V2998" s="3" t="str">
        <f t="shared" si="217"/>
        <v/>
      </c>
      <c r="W2998" s="3" t="e">
        <f t="shared" si="218"/>
        <v>#NUM!</v>
      </c>
      <c r="X2998" s="3" t="str">
        <f t="shared" si="219"/>
        <v/>
      </c>
    </row>
    <row r="2999" spans="14:24" ht="14.5" customHeight="1">
      <c r="N2999">
        <v>2996</v>
      </c>
      <c r="O2999" s="4">
        <v>40170</v>
      </c>
      <c r="P2999" s="3" t="s">
        <v>3862</v>
      </c>
      <c r="Q2999" s="3" t="s">
        <v>562</v>
      </c>
      <c r="R2999" s="3" t="s">
        <v>268</v>
      </c>
      <c r="S2999" s="3" t="s">
        <v>3860</v>
      </c>
      <c r="T2999" s="3" t="str">
        <f t="shared" si="216"/>
        <v>ดูนสาดกระนวนขอนแก่น</v>
      </c>
      <c r="U2999" s="3" t="s">
        <v>2626</v>
      </c>
      <c r="V2999" s="3" t="str">
        <f t="shared" si="217"/>
        <v/>
      </c>
      <c r="W2999" s="3" t="e">
        <f t="shared" si="218"/>
        <v>#NUM!</v>
      </c>
      <c r="X2999" s="3" t="str">
        <f t="shared" si="219"/>
        <v/>
      </c>
    </row>
    <row r="3000" spans="14:24" ht="14.5" customHeight="1">
      <c r="N3000">
        <v>2997</v>
      </c>
      <c r="O3000" s="4">
        <v>40170</v>
      </c>
      <c r="P3000" s="3" t="s">
        <v>2007</v>
      </c>
      <c r="Q3000" s="3" t="s">
        <v>562</v>
      </c>
      <c r="R3000" s="3" t="s">
        <v>268</v>
      </c>
      <c r="S3000" s="3" t="s">
        <v>3860</v>
      </c>
      <c r="T3000" s="3" t="str">
        <f t="shared" si="216"/>
        <v>หนองโนกระนวนขอนแก่น</v>
      </c>
      <c r="U3000" s="3" t="s">
        <v>2626</v>
      </c>
      <c r="V3000" s="3" t="str">
        <f t="shared" si="217"/>
        <v/>
      </c>
      <c r="W3000" s="3" t="e">
        <f t="shared" si="218"/>
        <v>#NUM!</v>
      </c>
      <c r="X3000" s="3" t="str">
        <f t="shared" si="219"/>
        <v/>
      </c>
    </row>
    <row r="3001" spans="14:24" ht="14.5" customHeight="1">
      <c r="N3001">
        <v>2998</v>
      </c>
      <c r="O3001" s="4">
        <v>40170</v>
      </c>
      <c r="P3001" s="3" t="s">
        <v>3198</v>
      </c>
      <c r="Q3001" s="3" t="s">
        <v>562</v>
      </c>
      <c r="R3001" s="3" t="s">
        <v>268</v>
      </c>
      <c r="S3001" s="3" t="s">
        <v>3860</v>
      </c>
      <c r="T3001" s="3" t="str">
        <f t="shared" si="216"/>
        <v>น้ำอ้อมกระนวนขอนแก่น</v>
      </c>
      <c r="U3001" s="3" t="s">
        <v>2626</v>
      </c>
      <c r="V3001" s="3" t="str">
        <f t="shared" si="217"/>
        <v/>
      </c>
      <c r="W3001" s="3" t="e">
        <f t="shared" si="218"/>
        <v>#NUM!</v>
      </c>
      <c r="X3001" s="3" t="str">
        <f t="shared" si="219"/>
        <v/>
      </c>
    </row>
    <row r="3002" spans="14:24" ht="14.5" customHeight="1">
      <c r="N3002">
        <v>2999</v>
      </c>
      <c r="O3002" s="4">
        <v>40170</v>
      </c>
      <c r="P3002" s="3" t="s">
        <v>3863</v>
      </c>
      <c r="Q3002" s="3" t="s">
        <v>562</v>
      </c>
      <c r="R3002" s="3" t="s">
        <v>268</v>
      </c>
      <c r="S3002" s="3" t="s">
        <v>3860</v>
      </c>
      <c r="T3002" s="3" t="str">
        <f t="shared" si="216"/>
        <v>หัวนาคำกระนวนขอนแก่น</v>
      </c>
      <c r="U3002" s="3" t="s">
        <v>2626</v>
      </c>
      <c r="V3002" s="3" t="str">
        <f t="shared" si="217"/>
        <v/>
      </c>
      <c r="W3002" s="3" t="e">
        <f t="shared" si="218"/>
        <v>#NUM!</v>
      </c>
      <c r="X3002" s="3" t="str">
        <f t="shared" si="219"/>
        <v/>
      </c>
    </row>
    <row r="3003" spans="14:24" ht="14.5" customHeight="1">
      <c r="N3003">
        <v>3000</v>
      </c>
      <c r="O3003" s="4">
        <v>40110</v>
      </c>
      <c r="P3003" s="3" t="s">
        <v>579</v>
      </c>
      <c r="Q3003" s="3" t="s">
        <v>579</v>
      </c>
      <c r="R3003" s="3" t="s">
        <v>268</v>
      </c>
      <c r="S3003" s="3" t="s">
        <v>3864</v>
      </c>
      <c r="T3003" s="3" t="str">
        <f t="shared" si="216"/>
        <v>บ้านไผ่บ้านไผ่ขอนแก่น</v>
      </c>
      <c r="U3003" s="3" t="s">
        <v>2626</v>
      </c>
      <c r="V3003" s="3" t="str">
        <f t="shared" si="217"/>
        <v/>
      </c>
      <c r="W3003" s="3" t="e">
        <f t="shared" si="218"/>
        <v>#NUM!</v>
      </c>
      <c r="X3003" s="3" t="str">
        <f t="shared" si="219"/>
        <v/>
      </c>
    </row>
    <row r="3004" spans="14:24" ht="14.5" customHeight="1">
      <c r="N3004">
        <v>3001</v>
      </c>
      <c r="O3004" s="4">
        <v>40110</v>
      </c>
      <c r="P3004" s="3" t="s">
        <v>1895</v>
      </c>
      <c r="Q3004" s="3" t="s">
        <v>579</v>
      </c>
      <c r="R3004" s="3" t="s">
        <v>268</v>
      </c>
      <c r="S3004" s="3" t="s">
        <v>3864</v>
      </c>
      <c r="T3004" s="3" t="str">
        <f t="shared" si="216"/>
        <v>ในเมืองบ้านไผ่ขอนแก่น</v>
      </c>
      <c r="U3004" s="3" t="s">
        <v>2626</v>
      </c>
      <c r="V3004" s="3" t="str">
        <f t="shared" si="217"/>
        <v/>
      </c>
      <c r="W3004" s="3" t="e">
        <f t="shared" si="218"/>
        <v>#NUM!</v>
      </c>
      <c r="X3004" s="3" t="str">
        <f t="shared" si="219"/>
        <v/>
      </c>
    </row>
    <row r="3005" spans="14:24" ht="14.5" customHeight="1">
      <c r="N3005">
        <v>3002</v>
      </c>
      <c r="O3005" s="4">
        <v>40110</v>
      </c>
      <c r="P3005" s="3" t="s">
        <v>3865</v>
      </c>
      <c r="Q3005" s="3" t="s">
        <v>579</v>
      </c>
      <c r="R3005" s="3" t="s">
        <v>268</v>
      </c>
      <c r="S3005" s="3" t="s">
        <v>3864</v>
      </c>
      <c r="T3005" s="3" t="str">
        <f t="shared" si="216"/>
        <v>เมืองเพียบ้านไผ่ขอนแก่น</v>
      </c>
      <c r="U3005" s="3" t="s">
        <v>2626</v>
      </c>
      <c r="V3005" s="3" t="str">
        <f t="shared" si="217"/>
        <v/>
      </c>
      <c r="W3005" s="3" t="e">
        <f t="shared" si="218"/>
        <v>#NUM!</v>
      </c>
      <c r="X3005" s="3" t="str">
        <f t="shared" si="219"/>
        <v/>
      </c>
    </row>
    <row r="3006" spans="14:24" ht="14.5" customHeight="1">
      <c r="N3006">
        <v>3003</v>
      </c>
      <c r="O3006" s="4">
        <v>40110</v>
      </c>
      <c r="P3006" s="3" t="s">
        <v>3866</v>
      </c>
      <c r="Q3006" s="3" t="s">
        <v>579</v>
      </c>
      <c r="R3006" s="3" t="s">
        <v>268</v>
      </c>
      <c r="S3006" s="3" t="s">
        <v>3864</v>
      </c>
      <c r="T3006" s="3" t="str">
        <f t="shared" si="216"/>
        <v>บ้านลานบ้านไผ่ขอนแก่น</v>
      </c>
      <c r="U3006" s="3" t="s">
        <v>2626</v>
      </c>
      <c r="V3006" s="3" t="str">
        <f t="shared" si="217"/>
        <v/>
      </c>
      <c r="W3006" s="3" t="e">
        <f t="shared" si="218"/>
        <v>#NUM!</v>
      </c>
      <c r="X3006" s="3" t="str">
        <f t="shared" si="219"/>
        <v/>
      </c>
    </row>
    <row r="3007" spans="14:24" ht="14.5" customHeight="1">
      <c r="N3007">
        <v>3004</v>
      </c>
      <c r="O3007" s="4">
        <v>40110</v>
      </c>
      <c r="P3007" s="3" t="s">
        <v>3867</v>
      </c>
      <c r="Q3007" s="3" t="s">
        <v>579</v>
      </c>
      <c r="R3007" s="3" t="s">
        <v>268</v>
      </c>
      <c r="S3007" s="3" t="s">
        <v>3864</v>
      </c>
      <c r="T3007" s="3" t="str">
        <f t="shared" si="216"/>
        <v>แคนเหนือบ้านไผ่ขอนแก่น</v>
      </c>
      <c r="U3007" s="3" t="s">
        <v>2626</v>
      </c>
      <c r="V3007" s="3" t="str">
        <f t="shared" si="217"/>
        <v/>
      </c>
      <c r="W3007" s="3" t="e">
        <f t="shared" si="218"/>
        <v>#NUM!</v>
      </c>
      <c r="X3007" s="3" t="str">
        <f t="shared" si="219"/>
        <v/>
      </c>
    </row>
    <row r="3008" spans="14:24" ht="14.5" customHeight="1">
      <c r="N3008">
        <v>3005</v>
      </c>
      <c r="O3008" s="4">
        <v>40110</v>
      </c>
      <c r="P3008" s="3" t="s">
        <v>3868</v>
      </c>
      <c r="Q3008" s="3" t="s">
        <v>579</v>
      </c>
      <c r="R3008" s="3" t="s">
        <v>268</v>
      </c>
      <c r="S3008" s="3" t="s">
        <v>3864</v>
      </c>
      <c r="T3008" s="3" t="str">
        <f t="shared" si="216"/>
        <v>ภูเหล็กบ้านไผ่ขอนแก่น</v>
      </c>
      <c r="U3008" s="3" t="s">
        <v>2626</v>
      </c>
      <c r="V3008" s="3" t="str">
        <f t="shared" si="217"/>
        <v/>
      </c>
      <c r="W3008" s="3" t="e">
        <f t="shared" si="218"/>
        <v>#NUM!</v>
      </c>
      <c r="X3008" s="3" t="str">
        <f t="shared" si="219"/>
        <v/>
      </c>
    </row>
    <row r="3009" spans="14:24" ht="14.5" customHeight="1">
      <c r="N3009">
        <v>3006</v>
      </c>
      <c r="O3009" s="4">
        <v>40110</v>
      </c>
      <c r="P3009" s="3" t="s">
        <v>3869</v>
      </c>
      <c r="Q3009" s="3" t="s">
        <v>579</v>
      </c>
      <c r="R3009" s="3" t="s">
        <v>268</v>
      </c>
      <c r="S3009" s="3" t="s">
        <v>3864</v>
      </c>
      <c r="T3009" s="3" t="str">
        <f t="shared" si="216"/>
        <v>ป่าปอบ้านไผ่ขอนแก่น</v>
      </c>
      <c r="U3009" s="3" t="s">
        <v>2626</v>
      </c>
      <c r="V3009" s="3" t="str">
        <f t="shared" si="217"/>
        <v/>
      </c>
      <c r="W3009" s="3" t="e">
        <f t="shared" si="218"/>
        <v>#NUM!</v>
      </c>
      <c r="X3009" s="3" t="str">
        <f t="shared" si="219"/>
        <v/>
      </c>
    </row>
    <row r="3010" spans="14:24" ht="14.5" customHeight="1">
      <c r="N3010">
        <v>3007</v>
      </c>
      <c r="O3010" s="4">
        <v>40110</v>
      </c>
      <c r="P3010" s="3" t="s">
        <v>2550</v>
      </c>
      <c r="Q3010" s="3" t="s">
        <v>579</v>
      </c>
      <c r="R3010" s="3" t="s">
        <v>268</v>
      </c>
      <c r="S3010" s="3" t="s">
        <v>3864</v>
      </c>
      <c r="T3010" s="3" t="str">
        <f t="shared" si="216"/>
        <v>หินตั้งบ้านไผ่ขอนแก่น</v>
      </c>
      <c r="U3010" s="3" t="s">
        <v>2626</v>
      </c>
      <c r="V3010" s="3" t="str">
        <f t="shared" si="217"/>
        <v/>
      </c>
      <c r="W3010" s="3" t="e">
        <f t="shared" si="218"/>
        <v>#NUM!</v>
      </c>
      <c r="X3010" s="3" t="str">
        <f t="shared" si="219"/>
        <v/>
      </c>
    </row>
    <row r="3011" spans="14:24" ht="14.5" customHeight="1">
      <c r="N3011">
        <v>3008</v>
      </c>
      <c r="O3011" s="4">
        <v>40110</v>
      </c>
      <c r="P3011" s="3" t="s">
        <v>1301</v>
      </c>
      <c r="Q3011" s="3" t="s">
        <v>579</v>
      </c>
      <c r="R3011" s="3" t="s">
        <v>268</v>
      </c>
      <c r="S3011" s="3" t="s">
        <v>3864</v>
      </c>
      <c r="T3011" s="3" t="str">
        <f t="shared" si="216"/>
        <v>หนองน้ำใสบ้านไผ่ขอนแก่น</v>
      </c>
      <c r="U3011" s="3" t="s">
        <v>2626</v>
      </c>
      <c r="V3011" s="3" t="str">
        <f t="shared" si="217"/>
        <v/>
      </c>
      <c r="W3011" s="3" t="e">
        <f t="shared" si="218"/>
        <v>#NUM!</v>
      </c>
      <c r="X3011" s="3" t="str">
        <f t="shared" si="219"/>
        <v/>
      </c>
    </row>
    <row r="3012" spans="14:24" ht="14.5" customHeight="1">
      <c r="N3012">
        <v>3009</v>
      </c>
      <c r="O3012" s="4">
        <v>40110</v>
      </c>
      <c r="P3012" s="3" t="s">
        <v>3870</v>
      </c>
      <c r="Q3012" s="3" t="s">
        <v>579</v>
      </c>
      <c r="R3012" s="3" t="s">
        <v>268</v>
      </c>
      <c r="S3012" s="3" t="s">
        <v>3864</v>
      </c>
      <c r="T3012" s="3" t="str">
        <f t="shared" si="216"/>
        <v>หัวหนองบ้านไผ่ขอนแก่น</v>
      </c>
      <c r="U3012" s="3" t="s">
        <v>2626</v>
      </c>
      <c r="V3012" s="3" t="str">
        <f t="shared" si="217"/>
        <v/>
      </c>
      <c r="W3012" s="3" t="e">
        <f t="shared" si="218"/>
        <v>#NUM!</v>
      </c>
      <c r="X3012" s="3" t="str">
        <f t="shared" si="219"/>
        <v/>
      </c>
    </row>
    <row r="3013" spans="14:24" ht="14.5" customHeight="1">
      <c r="N3013">
        <v>3010</v>
      </c>
      <c r="O3013" s="4">
        <v>40340</v>
      </c>
      <c r="P3013" s="3" t="s">
        <v>585</v>
      </c>
      <c r="Q3013" s="3" t="s">
        <v>585</v>
      </c>
      <c r="R3013" s="3" t="s">
        <v>268</v>
      </c>
      <c r="S3013" s="3" t="s">
        <v>3871</v>
      </c>
      <c r="T3013" s="3" t="str">
        <f t="shared" ref="T3013:T3076" si="220">P3013&amp;Q3013&amp;R3013</f>
        <v>เปือยน้อยเปือยน้อยขอนแก่น</v>
      </c>
      <c r="U3013" s="3" t="s">
        <v>2626</v>
      </c>
      <c r="V3013" s="3" t="str">
        <f t="shared" ref="V3013:V3076" si="221">IF($V$1=$S3013,$N3013,"")</f>
        <v/>
      </c>
      <c r="W3013" s="3" t="e">
        <f t="shared" ref="W3013:W3076" si="222">SMALL($V$4:$V$7439,N3013)</f>
        <v>#NUM!</v>
      </c>
      <c r="X3013" s="3" t="str">
        <f t="shared" ref="X3013:X3076" si="223">IFERROR(INDEX($P$4:$P$7439,$W3013,1),"")</f>
        <v/>
      </c>
    </row>
    <row r="3014" spans="14:24" ht="14.5" customHeight="1">
      <c r="N3014">
        <v>3011</v>
      </c>
      <c r="O3014" s="4">
        <v>40340</v>
      </c>
      <c r="P3014" s="3" t="s">
        <v>1863</v>
      </c>
      <c r="Q3014" s="3" t="s">
        <v>585</v>
      </c>
      <c r="R3014" s="3" t="s">
        <v>268</v>
      </c>
      <c r="S3014" s="3" t="s">
        <v>3871</v>
      </c>
      <c r="T3014" s="3" t="str">
        <f t="shared" si="220"/>
        <v>วังม่วงเปือยน้อยขอนแก่น</v>
      </c>
      <c r="U3014" s="3" t="s">
        <v>2626</v>
      </c>
      <c r="V3014" s="3" t="str">
        <f t="shared" si="221"/>
        <v/>
      </c>
      <c r="W3014" s="3" t="e">
        <f t="shared" si="222"/>
        <v>#NUM!</v>
      </c>
      <c r="X3014" s="3" t="str">
        <f t="shared" si="223"/>
        <v/>
      </c>
    </row>
    <row r="3015" spans="14:24" ht="14.5" customHeight="1">
      <c r="N3015">
        <v>3012</v>
      </c>
      <c r="O3015" s="4">
        <v>40340</v>
      </c>
      <c r="P3015" s="3" t="s">
        <v>3375</v>
      </c>
      <c r="Q3015" s="3" t="s">
        <v>585</v>
      </c>
      <c r="R3015" s="3" t="s">
        <v>268</v>
      </c>
      <c r="S3015" s="3" t="s">
        <v>3871</v>
      </c>
      <c r="T3015" s="3" t="str">
        <f t="shared" si="220"/>
        <v>ขามป้อมเปือยน้อยขอนแก่น</v>
      </c>
      <c r="U3015" s="3" t="s">
        <v>2626</v>
      </c>
      <c r="V3015" s="3" t="str">
        <f t="shared" si="221"/>
        <v/>
      </c>
      <c r="W3015" s="3" t="e">
        <f t="shared" si="222"/>
        <v>#NUM!</v>
      </c>
      <c r="X3015" s="3" t="str">
        <f t="shared" si="223"/>
        <v/>
      </c>
    </row>
    <row r="3016" spans="14:24" ht="14.5" customHeight="1">
      <c r="N3016">
        <v>3013</v>
      </c>
      <c r="O3016" s="4">
        <v>40340</v>
      </c>
      <c r="P3016" s="3" t="s">
        <v>470</v>
      </c>
      <c r="Q3016" s="3" t="s">
        <v>585</v>
      </c>
      <c r="R3016" s="3" t="s">
        <v>268</v>
      </c>
      <c r="S3016" s="3" t="s">
        <v>3871</v>
      </c>
      <c r="T3016" s="3" t="str">
        <f t="shared" si="220"/>
        <v>สระแก้วเปือยน้อยขอนแก่น</v>
      </c>
      <c r="U3016" s="3" t="s">
        <v>2626</v>
      </c>
      <c r="V3016" s="3" t="str">
        <f t="shared" si="221"/>
        <v/>
      </c>
      <c r="W3016" s="3" t="e">
        <f t="shared" si="222"/>
        <v>#NUM!</v>
      </c>
      <c r="X3016" s="3" t="str">
        <f t="shared" si="223"/>
        <v/>
      </c>
    </row>
    <row r="3017" spans="14:24" ht="14.5" customHeight="1">
      <c r="N3017">
        <v>3014</v>
      </c>
      <c r="O3017" s="4">
        <v>40120</v>
      </c>
      <c r="P3017" s="3" t="s">
        <v>3872</v>
      </c>
      <c r="Q3017" s="3" t="s">
        <v>589</v>
      </c>
      <c r="R3017" s="3" t="s">
        <v>268</v>
      </c>
      <c r="S3017" s="3" t="s">
        <v>3873</v>
      </c>
      <c r="T3017" s="3" t="str">
        <f t="shared" si="220"/>
        <v>เมืองพลพลขอนแก่น</v>
      </c>
      <c r="U3017" s="3" t="s">
        <v>2626</v>
      </c>
      <c r="V3017" s="3" t="str">
        <f t="shared" si="221"/>
        <v/>
      </c>
      <c r="W3017" s="3" t="e">
        <f t="shared" si="222"/>
        <v>#NUM!</v>
      </c>
      <c r="X3017" s="3" t="str">
        <f t="shared" si="223"/>
        <v/>
      </c>
    </row>
    <row r="3018" spans="14:24" ht="14.5" customHeight="1">
      <c r="N3018">
        <v>3015</v>
      </c>
      <c r="O3018" s="4">
        <v>40120</v>
      </c>
      <c r="P3018" s="3" t="s">
        <v>3874</v>
      </c>
      <c r="Q3018" s="3" t="s">
        <v>589</v>
      </c>
      <c r="R3018" s="3" t="s">
        <v>268</v>
      </c>
      <c r="S3018" s="3" t="s">
        <v>3873</v>
      </c>
      <c r="T3018" s="3" t="str">
        <f t="shared" si="220"/>
        <v>โจดหนองแกพลขอนแก่น</v>
      </c>
      <c r="U3018" s="3" t="s">
        <v>2626</v>
      </c>
      <c r="V3018" s="3" t="str">
        <f t="shared" si="221"/>
        <v/>
      </c>
      <c r="W3018" s="3" t="e">
        <f t="shared" si="222"/>
        <v>#NUM!</v>
      </c>
      <c r="X3018" s="3" t="str">
        <f t="shared" si="223"/>
        <v/>
      </c>
    </row>
    <row r="3019" spans="14:24" ht="14.5" customHeight="1">
      <c r="N3019">
        <v>3016</v>
      </c>
      <c r="O3019" s="4">
        <v>40120</v>
      </c>
      <c r="P3019" s="3" t="s">
        <v>3875</v>
      </c>
      <c r="Q3019" s="3" t="s">
        <v>589</v>
      </c>
      <c r="R3019" s="3" t="s">
        <v>268</v>
      </c>
      <c r="S3019" s="3" t="s">
        <v>3873</v>
      </c>
      <c r="T3019" s="3" t="str">
        <f t="shared" si="220"/>
        <v>เก่างิ้วพลขอนแก่น</v>
      </c>
      <c r="U3019" s="3" t="s">
        <v>2626</v>
      </c>
      <c r="V3019" s="3" t="str">
        <f t="shared" si="221"/>
        <v/>
      </c>
      <c r="W3019" s="3" t="e">
        <f t="shared" si="222"/>
        <v>#NUM!</v>
      </c>
      <c r="X3019" s="3" t="str">
        <f t="shared" si="223"/>
        <v/>
      </c>
    </row>
    <row r="3020" spans="14:24" ht="14.5" customHeight="1">
      <c r="N3020">
        <v>3017</v>
      </c>
      <c r="O3020" s="4">
        <v>40120</v>
      </c>
      <c r="P3020" s="3" t="s">
        <v>3876</v>
      </c>
      <c r="Q3020" s="3" t="s">
        <v>589</v>
      </c>
      <c r="R3020" s="3" t="s">
        <v>268</v>
      </c>
      <c r="S3020" s="3" t="s">
        <v>3873</v>
      </c>
      <c r="T3020" s="3" t="str">
        <f t="shared" si="220"/>
        <v>หนองมะเขือพลขอนแก่น</v>
      </c>
      <c r="U3020" s="3" t="s">
        <v>2626</v>
      </c>
      <c r="V3020" s="3" t="str">
        <f t="shared" si="221"/>
        <v/>
      </c>
      <c r="W3020" s="3" t="e">
        <f t="shared" si="222"/>
        <v>#NUM!</v>
      </c>
      <c r="X3020" s="3" t="str">
        <f t="shared" si="223"/>
        <v/>
      </c>
    </row>
    <row r="3021" spans="14:24" ht="14.5" customHeight="1">
      <c r="N3021">
        <v>3018</v>
      </c>
      <c r="O3021" s="4">
        <v>40120</v>
      </c>
      <c r="P3021" s="3" t="s">
        <v>3877</v>
      </c>
      <c r="Q3021" s="3" t="s">
        <v>589</v>
      </c>
      <c r="R3021" s="3" t="s">
        <v>268</v>
      </c>
      <c r="S3021" s="3" t="s">
        <v>3873</v>
      </c>
      <c r="T3021" s="3" t="str">
        <f t="shared" si="220"/>
        <v>หนองแวงโสกพระพลขอนแก่น</v>
      </c>
      <c r="U3021" s="3" t="s">
        <v>2626</v>
      </c>
      <c r="V3021" s="3" t="str">
        <f t="shared" si="221"/>
        <v/>
      </c>
      <c r="W3021" s="3" t="e">
        <f t="shared" si="222"/>
        <v>#NUM!</v>
      </c>
      <c r="X3021" s="3" t="str">
        <f t="shared" si="223"/>
        <v/>
      </c>
    </row>
    <row r="3022" spans="14:24" ht="14.5" customHeight="1">
      <c r="N3022">
        <v>3019</v>
      </c>
      <c r="O3022" s="4">
        <v>40120</v>
      </c>
      <c r="P3022" s="3" t="s">
        <v>3878</v>
      </c>
      <c r="Q3022" s="3" t="s">
        <v>589</v>
      </c>
      <c r="R3022" s="3" t="s">
        <v>268</v>
      </c>
      <c r="S3022" s="3" t="s">
        <v>3873</v>
      </c>
      <c r="T3022" s="3" t="str">
        <f t="shared" si="220"/>
        <v>เพ็กใหญ่พลขอนแก่น</v>
      </c>
      <c r="U3022" s="3" t="s">
        <v>2626</v>
      </c>
      <c r="V3022" s="3" t="str">
        <f t="shared" si="221"/>
        <v/>
      </c>
      <c r="W3022" s="3" t="e">
        <f t="shared" si="222"/>
        <v>#NUM!</v>
      </c>
      <c r="X3022" s="3" t="str">
        <f t="shared" si="223"/>
        <v/>
      </c>
    </row>
    <row r="3023" spans="14:24" ht="14.5" customHeight="1">
      <c r="N3023">
        <v>3020</v>
      </c>
      <c r="O3023" s="4">
        <v>40120</v>
      </c>
      <c r="P3023" s="3" t="s">
        <v>3879</v>
      </c>
      <c r="Q3023" s="3" t="s">
        <v>589</v>
      </c>
      <c r="R3023" s="3" t="s">
        <v>268</v>
      </c>
      <c r="S3023" s="3" t="s">
        <v>3873</v>
      </c>
      <c r="T3023" s="3" t="str">
        <f t="shared" si="220"/>
        <v>โคกสง่าพลขอนแก่น</v>
      </c>
      <c r="U3023" s="3" t="s">
        <v>2626</v>
      </c>
      <c r="V3023" s="3" t="str">
        <f t="shared" si="221"/>
        <v/>
      </c>
      <c r="W3023" s="3" t="e">
        <f t="shared" si="222"/>
        <v>#NUM!</v>
      </c>
      <c r="X3023" s="3" t="str">
        <f t="shared" si="223"/>
        <v/>
      </c>
    </row>
    <row r="3024" spans="14:24" ht="14.5" customHeight="1">
      <c r="N3024">
        <v>3021</v>
      </c>
      <c r="O3024" s="4">
        <v>40120</v>
      </c>
      <c r="P3024" s="3" t="s">
        <v>3880</v>
      </c>
      <c r="Q3024" s="3" t="s">
        <v>589</v>
      </c>
      <c r="R3024" s="3" t="s">
        <v>268</v>
      </c>
      <c r="S3024" s="3" t="s">
        <v>3873</v>
      </c>
      <c r="T3024" s="3" t="str">
        <f t="shared" si="220"/>
        <v>หนองแวงนางเบ้าพลขอนแก่น</v>
      </c>
      <c r="U3024" s="3" t="s">
        <v>2626</v>
      </c>
      <c r="V3024" s="3" t="str">
        <f t="shared" si="221"/>
        <v/>
      </c>
      <c r="W3024" s="3" t="e">
        <f t="shared" si="222"/>
        <v>#NUM!</v>
      </c>
      <c r="X3024" s="3" t="str">
        <f t="shared" si="223"/>
        <v/>
      </c>
    </row>
    <row r="3025" spans="14:24" ht="14.5" customHeight="1">
      <c r="N3025">
        <v>3022</v>
      </c>
      <c r="O3025" s="4">
        <v>40120</v>
      </c>
      <c r="P3025" s="3" t="s">
        <v>3881</v>
      </c>
      <c r="Q3025" s="3" t="s">
        <v>589</v>
      </c>
      <c r="R3025" s="3" t="s">
        <v>268</v>
      </c>
      <c r="S3025" s="3" t="s">
        <v>3873</v>
      </c>
      <c r="T3025" s="3" t="str">
        <f t="shared" si="220"/>
        <v>ลอมคอมพลขอนแก่น</v>
      </c>
      <c r="U3025" s="3" t="s">
        <v>2626</v>
      </c>
      <c r="V3025" s="3" t="str">
        <f t="shared" si="221"/>
        <v/>
      </c>
      <c r="W3025" s="3" t="e">
        <f t="shared" si="222"/>
        <v>#NUM!</v>
      </c>
      <c r="X3025" s="3" t="str">
        <f t="shared" si="223"/>
        <v/>
      </c>
    </row>
    <row r="3026" spans="14:24" ht="14.5" customHeight="1">
      <c r="N3026">
        <v>3023</v>
      </c>
      <c r="O3026" s="4">
        <v>40120</v>
      </c>
      <c r="P3026" s="3" t="s">
        <v>3882</v>
      </c>
      <c r="Q3026" s="3" t="s">
        <v>589</v>
      </c>
      <c r="R3026" s="3" t="s">
        <v>268</v>
      </c>
      <c r="S3026" s="3" t="s">
        <v>3873</v>
      </c>
      <c r="T3026" s="3" t="str">
        <f t="shared" si="220"/>
        <v>โนนข่าพลขอนแก่น</v>
      </c>
      <c r="U3026" s="3" t="s">
        <v>2626</v>
      </c>
      <c r="V3026" s="3" t="str">
        <f t="shared" si="221"/>
        <v/>
      </c>
      <c r="W3026" s="3" t="e">
        <f t="shared" si="222"/>
        <v>#NUM!</v>
      </c>
      <c r="X3026" s="3" t="str">
        <f t="shared" si="223"/>
        <v/>
      </c>
    </row>
    <row r="3027" spans="14:24" ht="14.5" customHeight="1">
      <c r="N3027">
        <v>3024</v>
      </c>
      <c r="O3027" s="4">
        <v>40120</v>
      </c>
      <c r="P3027" s="3" t="s">
        <v>3883</v>
      </c>
      <c r="Q3027" s="3" t="s">
        <v>589</v>
      </c>
      <c r="R3027" s="3" t="s">
        <v>268</v>
      </c>
      <c r="S3027" s="3" t="s">
        <v>3873</v>
      </c>
      <c r="T3027" s="3" t="str">
        <f t="shared" si="220"/>
        <v>โสกนกเต็นพลขอนแก่น</v>
      </c>
      <c r="U3027" s="3" t="s">
        <v>2626</v>
      </c>
      <c r="V3027" s="3" t="str">
        <f t="shared" si="221"/>
        <v/>
      </c>
      <c r="W3027" s="3" t="e">
        <f t="shared" si="222"/>
        <v>#NUM!</v>
      </c>
      <c r="X3027" s="3" t="str">
        <f t="shared" si="223"/>
        <v/>
      </c>
    </row>
    <row r="3028" spans="14:24" ht="14.5" customHeight="1">
      <c r="N3028">
        <v>3025</v>
      </c>
      <c r="O3028" s="4">
        <v>40120</v>
      </c>
      <c r="P3028" s="3" t="s">
        <v>3884</v>
      </c>
      <c r="Q3028" s="3" t="s">
        <v>589</v>
      </c>
      <c r="R3028" s="3" t="s">
        <v>268</v>
      </c>
      <c r="S3028" s="3" t="s">
        <v>3873</v>
      </c>
      <c r="T3028" s="3" t="str">
        <f t="shared" si="220"/>
        <v>หัวทุ่งพลขอนแก่น</v>
      </c>
      <c r="U3028" s="3" t="s">
        <v>2626</v>
      </c>
      <c r="V3028" s="3" t="str">
        <f t="shared" si="221"/>
        <v/>
      </c>
      <c r="W3028" s="3" t="e">
        <f t="shared" si="222"/>
        <v>#NUM!</v>
      </c>
      <c r="X3028" s="3" t="str">
        <f t="shared" si="223"/>
        <v/>
      </c>
    </row>
    <row r="3029" spans="14:24" ht="14.5" customHeight="1">
      <c r="N3029">
        <v>3026</v>
      </c>
      <c r="O3029" s="4">
        <v>40330</v>
      </c>
      <c r="P3029" s="3" t="s">
        <v>3885</v>
      </c>
      <c r="Q3029" s="3" t="s">
        <v>603</v>
      </c>
      <c r="R3029" s="3" t="s">
        <v>268</v>
      </c>
      <c r="S3029" s="3" t="s">
        <v>3886</v>
      </c>
      <c r="T3029" s="3" t="str">
        <f t="shared" si="220"/>
        <v>คอนฉิมแวงใหญ่ขอนแก่น</v>
      </c>
      <c r="U3029" s="3" t="s">
        <v>2626</v>
      </c>
      <c r="V3029" s="3" t="str">
        <f t="shared" si="221"/>
        <v/>
      </c>
      <c r="W3029" s="3" t="e">
        <f t="shared" si="222"/>
        <v>#NUM!</v>
      </c>
      <c r="X3029" s="3" t="str">
        <f t="shared" si="223"/>
        <v/>
      </c>
    </row>
    <row r="3030" spans="14:24" ht="14.5" customHeight="1">
      <c r="N3030">
        <v>3027</v>
      </c>
      <c r="O3030" s="4">
        <v>40330</v>
      </c>
      <c r="P3030" s="3" t="s">
        <v>3887</v>
      </c>
      <c r="Q3030" s="3" t="s">
        <v>603</v>
      </c>
      <c r="R3030" s="3" t="s">
        <v>268</v>
      </c>
      <c r="S3030" s="3" t="s">
        <v>3886</v>
      </c>
      <c r="T3030" s="3" t="str">
        <f t="shared" si="220"/>
        <v>ใหม่นาเพียงแวงใหญ่ขอนแก่น</v>
      </c>
      <c r="U3030" s="3" t="s">
        <v>2626</v>
      </c>
      <c r="V3030" s="3" t="str">
        <f t="shared" si="221"/>
        <v/>
      </c>
      <c r="W3030" s="3" t="e">
        <f t="shared" si="222"/>
        <v>#NUM!</v>
      </c>
      <c r="X3030" s="3" t="str">
        <f t="shared" si="223"/>
        <v/>
      </c>
    </row>
    <row r="3031" spans="14:24" ht="14.5" customHeight="1">
      <c r="N3031">
        <v>3028</v>
      </c>
      <c r="O3031" s="4">
        <v>40330</v>
      </c>
      <c r="P3031" s="3" t="s">
        <v>3613</v>
      </c>
      <c r="Q3031" s="3" t="s">
        <v>603</v>
      </c>
      <c r="R3031" s="3" t="s">
        <v>268</v>
      </c>
      <c r="S3031" s="3" t="s">
        <v>3886</v>
      </c>
      <c r="T3031" s="3" t="str">
        <f t="shared" si="220"/>
        <v>โนนทองแวงใหญ่ขอนแก่น</v>
      </c>
      <c r="U3031" s="3" t="s">
        <v>2626</v>
      </c>
      <c r="V3031" s="3" t="str">
        <f t="shared" si="221"/>
        <v/>
      </c>
      <c r="W3031" s="3" t="e">
        <f t="shared" si="222"/>
        <v>#NUM!</v>
      </c>
      <c r="X3031" s="3" t="str">
        <f t="shared" si="223"/>
        <v/>
      </c>
    </row>
    <row r="3032" spans="14:24" ht="14.5" customHeight="1">
      <c r="N3032">
        <v>3029</v>
      </c>
      <c r="O3032" s="4">
        <v>40330</v>
      </c>
      <c r="P3032" s="3" t="s">
        <v>603</v>
      </c>
      <c r="Q3032" s="3" t="s">
        <v>603</v>
      </c>
      <c r="R3032" s="3" t="s">
        <v>268</v>
      </c>
      <c r="S3032" s="3" t="s">
        <v>3886</v>
      </c>
      <c r="T3032" s="3" t="str">
        <f t="shared" si="220"/>
        <v>แวงใหญ่แวงใหญ่ขอนแก่น</v>
      </c>
      <c r="U3032" s="3" t="s">
        <v>2626</v>
      </c>
      <c r="V3032" s="3" t="str">
        <f t="shared" si="221"/>
        <v/>
      </c>
      <c r="W3032" s="3" t="e">
        <f t="shared" si="222"/>
        <v>#NUM!</v>
      </c>
      <c r="X3032" s="3" t="str">
        <f t="shared" si="223"/>
        <v/>
      </c>
    </row>
    <row r="3033" spans="14:24" ht="14.5" customHeight="1">
      <c r="N3033">
        <v>3030</v>
      </c>
      <c r="O3033" s="4">
        <v>40330</v>
      </c>
      <c r="P3033" s="3" t="s">
        <v>2047</v>
      </c>
      <c r="Q3033" s="3" t="s">
        <v>603</v>
      </c>
      <c r="R3033" s="3" t="s">
        <v>268</v>
      </c>
      <c r="S3033" s="3" t="s">
        <v>3886</v>
      </c>
      <c r="T3033" s="3" t="str">
        <f t="shared" si="220"/>
        <v>โนนสะอาดแวงใหญ่ขอนแก่น</v>
      </c>
      <c r="U3033" s="3" t="s">
        <v>2626</v>
      </c>
      <c r="V3033" s="3" t="str">
        <f t="shared" si="221"/>
        <v/>
      </c>
      <c r="W3033" s="3" t="e">
        <f t="shared" si="222"/>
        <v>#NUM!</v>
      </c>
      <c r="X3033" s="3" t="str">
        <f t="shared" si="223"/>
        <v/>
      </c>
    </row>
    <row r="3034" spans="14:24" ht="14.5" customHeight="1">
      <c r="N3034">
        <v>3031</v>
      </c>
      <c r="O3034" s="4">
        <v>40230</v>
      </c>
      <c r="P3034" s="3" t="s">
        <v>601</v>
      </c>
      <c r="Q3034" s="3" t="s">
        <v>601</v>
      </c>
      <c r="R3034" s="3" t="s">
        <v>268</v>
      </c>
      <c r="S3034" s="3" t="s">
        <v>3888</v>
      </c>
      <c r="T3034" s="3" t="str">
        <f t="shared" si="220"/>
        <v>แวงน้อยแวงน้อยขอนแก่น</v>
      </c>
      <c r="U3034" s="3" t="s">
        <v>2626</v>
      </c>
      <c r="V3034" s="3" t="str">
        <f t="shared" si="221"/>
        <v/>
      </c>
      <c r="W3034" s="3" t="e">
        <f t="shared" si="222"/>
        <v>#NUM!</v>
      </c>
      <c r="X3034" s="3" t="str">
        <f t="shared" si="223"/>
        <v/>
      </c>
    </row>
    <row r="3035" spans="14:24" ht="14.5" customHeight="1">
      <c r="N3035">
        <v>3032</v>
      </c>
      <c r="O3035" s="4">
        <v>40230</v>
      </c>
      <c r="P3035" s="3" t="s">
        <v>2903</v>
      </c>
      <c r="Q3035" s="3" t="s">
        <v>601</v>
      </c>
      <c r="R3035" s="3" t="s">
        <v>268</v>
      </c>
      <c r="S3035" s="3" t="s">
        <v>3888</v>
      </c>
      <c r="T3035" s="3" t="str">
        <f t="shared" si="220"/>
        <v>ก้านเหลืองแวงน้อยขอนแก่น</v>
      </c>
      <c r="U3035" s="3" t="s">
        <v>2626</v>
      </c>
      <c r="V3035" s="3" t="str">
        <f t="shared" si="221"/>
        <v/>
      </c>
      <c r="W3035" s="3" t="e">
        <f t="shared" si="222"/>
        <v>#NUM!</v>
      </c>
      <c r="X3035" s="3" t="str">
        <f t="shared" si="223"/>
        <v/>
      </c>
    </row>
    <row r="3036" spans="14:24" ht="14.5" customHeight="1">
      <c r="N3036">
        <v>3033</v>
      </c>
      <c r="O3036" s="4">
        <v>40230</v>
      </c>
      <c r="P3036" s="3" t="s">
        <v>3889</v>
      </c>
      <c r="Q3036" s="3" t="s">
        <v>601</v>
      </c>
      <c r="R3036" s="3" t="s">
        <v>268</v>
      </c>
      <c r="S3036" s="3" t="s">
        <v>3888</v>
      </c>
      <c r="T3036" s="3" t="str">
        <f t="shared" si="220"/>
        <v>ท่านางแนวแวงน้อยขอนแก่น</v>
      </c>
      <c r="U3036" s="3" t="s">
        <v>2626</v>
      </c>
      <c r="V3036" s="3" t="str">
        <f t="shared" si="221"/>
        <v/>
      </c>
      <c r="W3036" s="3" t="e">
        <f t="shared" si="222"/>
        <v>#NUM!</v>
      </c>
      <c r="X3036" s="3" t="str">
        <f t="shared" si="223"/>
        <v/>
      </c>
    </row>
    <row r="3037" spans="14:24" ht="14.5" customHeight="1">
      <c r="N3037">
        <v>3034</v>
      </c>
      <c r="O3037" s="4">
        <v>40230</v>
      </c>
      <c r="P3037" s="3" t="s">
        <v>3890</v>
      </c>
      <c r="Q3037" s="3" t="s">
        <v>601</v>
      </c>
      <c r="R3037" s="3" t="s">
        <v>268</v>
      </c>
      <c r="S3037" s="3" t="s">
        <v>3888</v>
      </c>
      <c r="T3037" s="3" t="str">
        <f t="shared" si="220"/>
        <v>ละหานนาแวงน้อยขอนแก่น</v>
      </c>
      <c r="U3037" s="3" t="s">
        <v>2626</v>
      </c>
      <c r="V3037" s="3" t="str">
        <f t="shared" si="221"/>
        <v/>
      </c>
      <c r="W3037" s="3" t="e">
        <f t="shared" si="222"/>
        <v>#NUM!</v>
      </c>
      <c r="X3037" s="3" t="str">
        <f t="shared" si="223"/>
        <v/>
      </c>
    </row>
    <row r="3038" spans="14:24" ht="14.5" customHeight="1">
      <c r="N3038">
        <v>3035</v>
      </c>
      <c r="O3038" s="4">
        <v>40230</v>
      </c>
      <c r="P3038" s="3" t="s">
        <v>3891</v>
      </c>
      <c r="Q3038" s="3" t="s">
        <v>601</v>
      </c>
      <c r="R3038" s="3" t="s">
        <v>268</v>
      </c>
      <c r="S3038" s="3" t="s">
        <v>3888</v>
      </c>
      <c r="T3038" s="3" t="str">
        <f t="shared" si="220"/>
        <v>ท่าวัดแวงน้อยขอนแก่น</v>
      </c>
      <c r="U3038" s="3" t="s">
        <v>2626</v>
      </c>
      <c r="V3038" s="3" t="str">
        <f t="shared" si="221"/>
        <v/>
      </c>
      <c r="W3038" s="3" t="e">
        <f t="shared" si="222"/>
        <v>#NUM!</v>
      </c>
      <c r="X3038" s="3" t="str">
        <f t="shared" si="223"/>
        <v/>
      </c>
    </row>
    <row r="3039" spans="14:24" ht="14.5" customHeight="1">
      <c r="N3039">
        <v>3036</v>
      </c>
      <c r="O3039" s="4">
        <v>40230</v>
      </c>
      <c r="P3039" s="3" t="s">
        <v>3892</v>
      </c>
      <c r="Q3039" s="3" t="s">
        <v>601</v>
      </c>
      <c r="R3039" s="3" t="s">
        <v>268</v>
      </c>
      <c r="S3039" s="3" t="s">
        <v>3888</v>
      </c>
      <c r="T3039" s="3" t="str">
        <f t="shared" si="220"/>
        <v>ทางขวางแวงน้อยขอนแก่น</v>
      </c>
      <c r="U3039" s="3" t="s">
        <v>2626</v>
      </c>
      <c r="V3039" s="3" t="str">
        <f t="shared" si="221"/>
        <v/>
      </c>
      <c r="W3039" s="3" t="e">
        <f t="shared" si="222"/>
        <v>#NUM!</v>
      </c>
      <c r="X3039" s="3" t="str">
        <f t="shared" si="223"/>
        <v/>
      </c>
    </row>
    <row r="3040" spans="14:24" ht="14.5" customHeight="1">
      <c r="N3040">
        <v>3037</v>
      </c>
      <c r="O3040" s="4">
        <v>40190</v>
      </c>
      <c r="P3040" s="3" t="s">
        <v>611</v>
      </c>
      <c r="Q3040" s="3" t="s">
        <v>611</v>
      </c>
      <c r="R3040" s="3" t="s">
        <v>268</v>
      </c>
      <c r="S3040" s="3" t="s">
        <v>3893</v>
      </c>
      <c r="T3040" s="3" t="str">
        <f t="shared" si="220"/>
        <v>หนองสองห้องหนองสองห้องขอนแก่น</v>
      </c>
      <c r="U3040" s="3" t="s">
        <v>2626</v>
      </c>
      <c r="V3040" s="3" t="str">
        <f t="shared" si="221"/>
        <v/>
      </c>
      <c r="W3040" s="3" t="e">
        <f t="shared" si="222"/>
        <v>#NUM!</v>
      </c>
      <c r="X3040" s="3" t="str">
        <f t="shared" si="223"/>
        <v/>
      </c>
    </row>
    <row r="3041" spans="14:24" ht="14.5" customHeight="1">
      <c r="N3041">
        <v>3038</v>
      </c>
      <c r="O3041" s="4">
        <v>40190</v>
      </c>
      <c r="P3041" s="3" t="s">
        <v>3894</v>
      </c>
      <c r="Q3041" s="3" t="s">
        <v>611</v>
      </c>
      <c r="R3041" s="3" t="s">
        <v>268</v>
      </c>
      <c r="S3041" s="3" t="s">
        <v>3893</v>
      </c>
      <c r="T3041" s="3" t="str">
        <f t="shared" si="220"/>
        <v>คึมชาดหนองสองห้องขอนแก่น</v>
      </c>
      <c r="U3041" s="3" t="s">
        <v>2626</v>
      </c>
      <c r="V3041" s="3" t="str">
        <f t="shared" si="221"/>
        <v/>
      </c>
      <c r="W3041" s="3" t="e">
        <f t="shared" si="222"/>
        <v>#NUM!</v>
      </c>
      <c r="X3041" s="3" t="str">
        <f t="shared" si="223"/>
        <v/>
      </c>
    </row>
    <row r="3042" spans="14:24" ht="14.5" customHeight="1">
      <c r="N3042">
        <v>3039</v>
      </c>
      <c r="O3042" s="4">
        <v>40190</v>
      </c>
      <c r="P3042" s="3" t="s">
        <v>3895</v>
      </c>
      <c r="Q3042" s="3" t="s">
        <v>611</v>
      </c>
      <c r="R3042" s="3" t="s">
        <v>268</v>
      </c>
      <c r="S3042" s="3" t="s">
        <v>3893</v>
      </c>
      <c r="T3042" s="3" t="str">
        <f t="shared" si="220"/>
        <v>โนนธาตุหนองสองห้องขอนแก่น</v>
      </c>
      <c r="U3042" s="3" t="s">
        <v>2626</v>
      </c>
      <c r="V3042" s="3" t="str">
        <f t="shared" si="221"/>
        <v/>
      </c>
      <c r="W3042" s="3" t="e">
        <f t="shared" si="222"/>
        <v>#NUM!</v>
      </c>
      <c r="X3042" s="3" t="str">
        <f t="shared" si="223"/>
        <v/>
      </c>
    </row>
    <row r="3043" spans="14:24" ht="14.5" customHeight="1">
      <c r="N3043">
        <v>3040</v>
      </c>
      <c r="O3043" s="4">
        <v>40190</v>
      </c>
      <c r="P3043" s="3" t="s">
        <v>1306</v>
      </c>
      <c r="Q3043" s="3" t="s">
        <v>611</v>
      </c>
      <c r="R3043" s="3" t="s">
        <v>268</v>
      </c>
      <c r="S3043" s="3" t="s">
        <v>3893</v>
      </c>
      <c r="T3043" s="3" t="str">
        <f t="shared" si="220"/>
        <v>ตะกั่วป่าหนองสองห้องขอนแก่น</v>
      </c>
      <c r="U3043" s="3" t="s">
        <v>2626</v>
      </c>
      <c r="V3043" s="3" t="str">
        <f t="shared" si="221"/>
        <v/>
      </c>
      <c r="W3043" s="3" t="e">
        <f t="shared" si="222"/>
        <v>#NUM!</v>
      </c>
      <c r="X3043" s="3" t="str">
        <f t="shared" si="223"/>
        <v/>
      </c>
    </row>
    <row r="3044" spans="14:24" ht="14.5" customHeight="1">
      <c r="N3044">
        <v>3041</v>
      </c>
      <c r="O3044" s="4">
        <v>40190</v>
      </c>
      <c r="P3044" s="3" t="s">
        <v>808</v>
      </c>
      <c r="Q3044" s="3" t="s">
        <v>611</v>
      </c>
      <c r="R3044" s="3" t="s">
        <v>268</v>
      </c>
      <c r="S3044" s="3" t="s">
        <v>3893</v>
      </c>
      <c r="T3044" s="3" t="str">
        <f t="shared" si="220"/>
        <v>สำโรงหนองสองห้องขอนแก่น</v>
      </c>
      <c r="U3044" s="3" t="s">
        <v>2626</v>
      </c>
      <c r="V3044" s="3" t="str">
        <f t="shared" si="221"/>
        <v/>
      </c>
      <c r="W3044" s="3" t="e">
        <f t="shared" si="222"/>
        <v>#NUM!</v>
      </c>
      <c r="X3044" s="3" t="str">
        <f t="shared" si="223"/>
        <v/>
      </c>
    </row>
    <row r="3045" spans="14:24" ht="14.5" customHeight="1">
      <c r="N3045">
        <v>3042</v>
      </c>
      <c r="O3045" s="4">
        <v>40190</v>
      </c>
      <c r="P3045" s="3" t="s">
        <v>3896</v>
      </c>
      <c r="Q3045" s="3" t="s">
        <v>611</v>
      </c>
      <c r="R3045" s="3" t="s">
        <v>268</v>
      </c>
      <c r="S3045" s="3" t="s">
        <v>3893</v>
      </c>
      <c r="T3045" s="3" t="str">
        <f t="shared" si="220"/>
        <v>หนองเม็กหนองสองห้องขอนแก่น</v>
      </c>
      <c r="U3045" s="3" t="s">
        <v>2626</v>
      </c>
      <c r="V3045" s="3" t="str">
        <f t="shared" si="221"/>
        <v/>
      </c>
      <c r="W3045" s="3" t="e">
        <f t="shared" si="222"/>
        <v>#NUM!</v>
      </c>
      <c r="X3045" s="3" t="str">
        <f t="shared" si="223"/>
        <v/>
      </c>
    </row>
    <row r="3046" spans="14:24" ht="14.5" customHeight="1">
      <c r="N3046">
        <v>3043</v>
      </c>
      <c r="O3046" s="4">
        <v>40190</v>
      </c>
      <c r="P3046" s="3" t="s">
        <v>3897</v>
      </c>
      <c r="Q3046" s="3" t="s">
        <v>611</v>
      </c>
      <c r="R3046" s="3" t="s">
        <v>268</v>
      </c>
      <c r="S3046" s="3" t="s">
        <v>3893</v>
      </c>
      <c r="T3046" s="3" t="str">
        <f t="shared" si="220"/>
        <v>ดอนดู่หนองสองห้องขอนแก่น</v>
      </c>
      <c r="U3046" s="3" t="s">
        <v>2626</v>
      </c>
      <c r="V3046" s="3" t="str">
        <f t="shared" si="221"/>
        <v/>
      </c>
      <c r="W3046" s="3" t="e">
        <f t="shared" si="222"/>
        <v>#NUM!</v>
      </c>
      <c r="X3046" s="3" t="str">
        <f t="shared" si="223"/>
        <v/>
      </c>
    </row>
    <row r="3047" spans="14:24" ht="14.5" customHeight="1">
      <c r="N3047">
        <v>3044</v>
      </c>
      <c r="O3047" s="4">
        <v>40190</v>
      </c>
      <c r="P3047" s="3" t="s">
        <v>3898</v>
      </c>
      <c r="Q3047" s="3" t="s">
        <v>611</v>
      </c>
      <c r="R3047" s="3" t="s">
        <v>268</v>
      </c>
      <c r="S3047" s="3" t="s">
        <v>3893</v>
      </c>
      <c r="T3047" s="3" t="str">
        <f t="shared" si="220"/>
        <v>ดงเค็งหนองสองห้องขอนแก่น</v>
      </c>
      <c r="U3047" s="3" t="s">
        <v>2626</v>
      </c>
      <c r="V3047" s="3" t="str">
        <f t="shared" si="221"/>
        <v/>
      </c>
      <c r="W3047" s="3" t="e">
        <f t="shared" si="222"/>
        <v>#NUM!</v>
      </c>
      <c r="X3047" s="3" t="str">
        <f t="shared" si="223"/>
        <v/>
      </c>
    </row>
    <row r="3048" spans="14:24" ht="14.5" customHeight="1">
      <c r="N3048">
        <v>3045</v>
      </c>
      <c r="O3048" s="4">
        <v>40190</v>
      </c>
      <c r="P3048" s="3" t="s">
        <v>3899</v>
      </c>
      <c r="Q3048" s="3" t="s">
        <v>611</v>
      </c>
      <c r="R3048" s="3" t="s">
        <v>268</v>
      </c>
      <c r="S3048" s="3" t="s">
        <v>3893</v>
      </c>
      <c r="T3048" s="3" t="str">
        <f t="shared" si="220"/>
        <v>หันโจดหนองสองห้องขอนแก่น</v>
      </c>
      <c r="U3048" s="3" t="s">
        <v>2626</v>
      </c>
      <c r="V3048" s="3" t="str">
        <f t="shared" si="221"/>
        <v/>
      </c>
      <c r="W3048" s="3" t="e">
        <f t="shared" si="222"/>
        <v>#NUM!</v>
      </c>
      <c r="X3048" s="3" t="str">
        <f t="shared" si="223"/>
        <v/>
      </c>
    </row>
    <row r="3049" spans="14:24" ht="14.5" customHeight="1">
      <c r="N3049">
        <v>3046</v>
      </c>
      <c r="O3049" s="4">
        <v>40190</v>
      </c>
      <c r="P3049" s="3" t="s">
        <v>3900</v>
      </c>
      <c r="Q3049" s="3" t="s">
        <v>611</v>
      </c>
      <c r="R3049" s="3" t="s">
        <v>268</v>
      </c>
      <c r="S3049" s="3" t="s">
        <v>3893</v>
      </c>
      <c r="T3049" s="3" t="str">
        <f t="shared" si="220"/>
        <v>ดอนดั่งหนองสองห้องขอนแก่น</v>
      </c>
      <c r="U3049" s="3" t="s">
        <v>2626</v>
      </c>
      <c r="V3049" s="3" t="str">
        <f t="shared" si="221"/>
        <v/>
      </c>
      <c r="W3049" s="3" t="e">
        <f t="shared" si="222"/>
        <v>#NUM!</v>
      </c>
      <c r="X3049" s="3" t="str">
        <f t="shared" si="223"/>
        <v/>
      </c>
    </row>
    <row r="3050" spans="14:24" ht="14.5" customHeight="1">
      <c r="N3050">
        <v>3047</v>
      </c>
      <c r="O3050" s="4">
        <v>40190</v>
      </c>
      <c r="P3050" s="3" t="s">
        <v>1725</v>
      </c>
      <c r="Q3050" s="3" t="s">
        <v>611</v>
      </c>
      <c r="R3050" s="3" t="s">
        <v>268</v>
      </c>
      <c r="S3050" s="3" t="s">
        <v>3893</v>
      </c>
      <c r="T3050" s="3" t="str">
        <f t="shared" si="220"/>
        <v>วังหินหนองสองห้องขอนแก่น</v>
      </c>
      <c r="U3050" s="3" t="s">
        <v>2626</v>
      </c>
      <c r="V3050" s="3" t="str">
        <f t="shared" si="221"/>
        <v/>
      </c>
      <c r="W3050" s="3" t="e">
        <f t="shared" si="222"/>
        <v>#NUM!</v>
      </c>
      <c r="X3050" s="3" t="str">
        <f t="shared" si="223"/>
        <v/>
      </c>
    </row>
    <row r="3051" spans="14:24" ht="14.5" customHeight="1">
      <c r="N3051">
        <v>3048</v>
      </c>
      <c r="O3051" s="4">
        <v>40190</v>
      </c>
      <c r="P3051" s="3" t="s">
        <v>2634</v>
      </c>
      <c r="Q3051" s="3" t="s">
        <v>611</v>
      </c>
      <c r="R3051" s="3" t="s">
        <v>268</v>
      </c>
      <c r="S3051" s="3" t="s">
        <v>3893</v>
      </c>
      <c r="T3051" s="3" t="str">
        <f t="shared" si="220"/>
        <v>หนองไผ่ล้อมหนองสองห้องขอนแก่น</v>
      </c>
      <c r="U3051" s="3" t="s">
        <v>2626</v>
      </c>
      <c r="V3051" s="3" t="str">
        <f t="shared" si="221"/>
        <v/>
      </c>
      <c r="W3051" s="3" t="e">
        <f t="shared" si="222"/>
        <v>#NUM!</v>
      </c>
      <c r="X3051" s="3" t="str">
        <f t="shared" si="223"/>
        <v/>
      </c>
    </row>
    <row r="3052" spans="14:24" ht="14.5" customHeight="1">
      <c r="N3052">
        <v>3049</v>
      </c>
      <c r="O3052" s="4">
        <v>40150</v>
      </c>
      <c r="P3052" s="3" t="s">
        <v>3901</v>
      </c>
      <c r="Q3052" s="3" t="s">
        <v>594</v>
      </c>
      <c r="R3052" s="3" t="s">
        <v>268</v>
      </c>
      <c r="S3052" s="3" t="s">
        <v>3902</v>
      </c>
      <c r="T3052" s="3" t="str">
        <f t="shared" si="220"/>
        <v>บ้านเรือภูเวียงขอนแก่น</v>
      </c>
      <c r="U3052" s="3" t="s">
        <v>2626</v>
      </c>
      <c r="V3052" s="3" t="str">
        <f t="shared" si="221"/>
        <v/>
      </c>
      <c r="W3052" s="3" t="e">
        <f t="shared" si="222"/>
        <v>#NUM!</v>
      </c>
      <c r="X3052" s="3" t="str">
        <f t="shared" si="223"/>
        <v/>
      </c>
    </row>
    <row r="3053" spans="14:24" ht="14.5" customHeight="1">
      <c r="N3053">
        <v>3050</v>
      </c>
      <c r="O3053" s="4">
        <v>40150</v>
      </c>
      <c r="P3053" s="3" t="s">
        <v>3903</v>
      </c>
      <c r="Q3053" s="3" t="s">
        <v>594</v>
      </c>
      <c r="R3053" s="3" t="s">
        <v>268</v>
      </c>
      <c r="S3053" s="3" t="s">
        <v>3902</v>
      </c>
      <c r="T3053" s="3" t="str">
        <f t="shared" si="220"/>
        <v>หว้าทองภูเวียงขอนแก่น</v>
      </c>
      <c r="U3053" s="3" t="s">
        <v>2626</v>
      </c>
      <c r="V3053" s="3" t="str">
        <f t="shared" si="221"/>
        <v/>
      </c>
      <c r="W3053" s="3" t="e">
        <f t="shared" si="222"/>
        <v>#NUM!</v>
      </c>
      <c r="X3053" s="3" t="str">
        <f t="shared" si="223"/>
        <v/>
      </c>
    </row>
    <row r="3054" spans="14:24" ht="14.5" customHeight="1">
      <c r="N3054">
        <v>3051</v>
      </c>
      <c r="O3054" s="4">
        <v>40150</v>
      </c>
      <c r="P3054" s="3" t="s">
        <v>3904</v>
      </c>
      <c r="Q3054" s="3" t="s">
        <v>594</v>
      </c>
      <c r="R3054" s="3" t="s">
        <v>268</v>
      </c>
      <c r="S3054" s="3" t="s">
        <v>3902</v>
      </c>
      <c r="T3054" s="3" t="str">
        <f t="shared" si="220"/>
        <v>กุดขอนแก่นภูเวียงขอนแก่น</v>
      </c>
      <c r="U3054" s="3" t="s">
        <v>2626</v>
      </c>
      <c r="V3054" s="3" t="str">
        <f t="shared" si="221"/>
        <v/>
      </c>
      <c r="W3054" s="3" t="e">
        <f t="shared" si="222"/>
        <v>#NUM!</v>
      </c>
      <c r="X3054" s="3" t="str">
        <f t="shared" si="223"/>
        <v/>
      </c>
    </row>
    <row r="3055" spans="14:24" ht="14.5" customHeight="1">
      <c r="N3055">
        <v>3052</v>
      </c>
      <c r="O3055" s="4">
        <v>40150</v>
      </c>
      <c r="P3055" s="3" t="s">
        <v>3905</v>
      </c>
      <c r="Q3055" s="3" t="s">
        <v>594</v>
      </c>
      <c r="R3055" s="3" t="s">
        <v>268</v>
      </c>
      <c r="S3055" s="3" t="s">
        <v>3902</v>
      </c>
      <c r="T3055" s="3" t="str">
        <f t="shared" si="220"/>
        <v>นาชุมแสงภูเวียงขอนแก่น</v>
      </c>
      <c r="U3055" s="3" t="s">
        <v>2626</v>
      </c>
      <c r="V3055" s="3" t="str">
        <f t="shared" si="221"/>
        <v/>
      </c>
      <c r="W3055" s="3" t="e">
        <f t="shared" si="222"/>
        <v>#NUM!</v>
      </c>
      <c r="X3055" s="3" t="str">
        <f t="shared" si="223"/>
        <v/>
      </c>
    </row>
    <row r="3056" spans="14:24" ht="14.5" customHeight="1">
      <c r="N3056">
        <v>3053</v>
      </c>
      <c r="O3056" s="4">
        <v>40150</v>
      </c>
      <c r="P3056" s="3" t="s">
        <v>921</v>
      </c>
      <c r="Q3056" s="3" t="s">
        <v>594</v>
      </c>
      <c r="R3056" s="3" t="s">
        <v>268</v>
      </c>
      <c r="S3056" s="3" t="s">
        <v>3902</v>
      </c>
      <c r="T3056" s="3" t="str">
        <f t="shared" si="220"/>
        <v>นาหว้าภูเวียงขอนแก่น</v>
      </c>
      <c r="U3056" s="3" t="s">
        <v>2626</v>
      </c>
      <c r="V3056" s="3" t="str">
        <f t="shared" si="221"/>
        <v/>
      </c>
      <c r="W3056" s="3" t="e">
        <f t="shared" si="222"/>
        <v>#NUM!</v>
      </c>
      <c r="X3056" s="3" t="str">
        <f t="shared" si="223"/>
        <v/>
      </c>
    </row>
    <row r="3057" spans="14:24" ht="14.5" customHeight="1">
      <c r="N3057">
        <v>3054</v>
      </c>
      <c r="O3057" s="4">
        <v>40150</v>
      </c>
      <c r="P3057" s="3" t="s">
        <v>3906</v>
      </c>
      <c r="Q3057" s="3" t="s">
        <v>594</v>
      </c>
      <c r="R3057" s="3" t="s">
        <v>268</v>
      </c>
      <c r="S3057" s="3" t="s">
        <v>3902</v>
      </c>
      <c r="T3057" s="3" t="str">
        <f t="shared" si="220"/>
        <v>หนองกุงธนสารภูเวียงขอนแก่น</v>
      </c>
      <c r="U3057" s="3" t="s">
        <v>2626</v>
      </c>
      <c r="V3057" s="3" t="str">
        <f t="shared" si="221"/>
        <v/>
      </c>
      <c r="W3057" s="3" t="e">
        <f t="shared" si="222"/>
        <v>#NUM!</v>
      </c>
      <c r="X3057" s="3" t="str">
        <f t="shared" si="223"/>
        <v/>
      </c>
    </row>
    <row r="3058" spans="14:24" ht="14.5" customHeight="1">
      <c r="N3058">
        <v>3055</v>
      </c>
      <c r="O3058" s="4">
        <v>40150</v>
      </c>
      <c r="P3058" s="3" t="s">
        <v>3907</v>
      </c>
      <c r="Q3058" s="3" t="s">
        <v>594</v>
      </c>
      <c r="R3058" s="3" t="s">
        <v>268</v>
      </c>
      <c r="S3058" s="3" t="s">
        <v>3902</v>
      </c>
      <c r="T3058" s="3" t="str">
        <f t="shared" si="220"/>
        <v>หนองกุงเซินภูเวียงขอนแก่น</v>
      </c>
      <c r="U3058" s="3" t="s">
        <v>2626</v>
      </c>
      <c r="V3058" s="3" t="str">
        <f t="shared" si="221"/>
        <v/>
      </c>
      <c r="W3058" s="3" t="e">
        <f t="shared" si="222"/>
        <v>#NUM!</v>
      </c>
      <c r="X3058" s="3" t="str">
        <f t="shared" si="223"/>
        <v/>
      </c>
    </row>
    <row r="3059" spans="14:24" ht="14.5" customHeight="1">
      <c r="N3059">
        <v>3056</v>
      </c>
      <c r="O3059" s="4">
        <v>40150</v>
      </c>
      <c r="P3059" s="3" t="s">
        <v>3546</v>
      </c>
      <c r="Q3059" s="3" t="s">
        <v>594</v>
      </c>
      <c r="R3059" s="3" t="s">
        <v>268</v>
      </c>
      <c r="S3059" s="3" t="s">
        <v>3902</v>
      </c>
      <c r="T3059" s="3" t="str">
        <f t="shared" si="220"/>
        <v>สงเปือยภูเวียงขอนแก่น</v>
      </c>
      <c r="U3059" s="3" t="s">
        <v>2626</v>
      </c>
      <c r="V3059" s="3" t="str">
        <f t="shared" si="221"/>
        <v/>
      </c>
      <c r="W3059" s="3" t="e">
        <f t="shared" si="222"/>
        <v>#NUM!</v>
      </c>
      <c r="X3059" s="3" t="str">
        <f t="shared" si="223"/>
        <v/>
      </c>
    </row>
    <row r="3060" spans="14:24" ht="14.5" customHeight="1">
      <c r="N3060">
        <v>3057</v>
      </c>
      <c r="O3060" s="4">
        <v>40150</v>
      </c>
      <c r="P3060" s="3" t="s">
        <v>3908</v>
      </c>
      <c r="Q3060" s="3" t="s">
        <v>594</v>
      </c>
      <c r="R3060" s="3" t="s">
        <v>268</v>
      </c>
      <c r="S3060" s="3" t="s">
        <v>3902</v>
      </c>
      <c r="T3060" s="3" t="str">
        <f t="shared" si="220"/>
        <v>ทุ่งชมพูภูเวียงขอนแก่น</v>
      </c>
      <c r="U3060" s="3" t="s">
        <v>2626</v>
      </c>
      <c r="V3060" s="3" t="str">
        <f t="shared" si="221"/>
        <v/>
      </c>
      <c r="W3060" s="3" t="e">
        <f t="shared" si="222"/>
        <v>#NUM!</v>
      </c>
      <c r="X3060" s="3" t="str">
        <f t="shared" si="223"/>
        <v/>
      </c>
    </row>
    <row r="3061" spans="14:24" ht="14.5" customHeight="1">
      <c r="N3061">
        <v>3058</v>
      </c>
      <c r="O3061" s="4">
        <v>40150</v>
      </c>
      <c r="P3061" s="3" t="s">
        <v>3909</v>
      </c>
      <c r="Q3061" s="3" t="s">
        <v>594</v>
      </c>
      <c r="R3061" s="3" t="s">
        <v>268</v>
      </c>
      <c r="S3061" s="3" t="s">
        <v>3902</v>
      </c>
      <c r="T3061" s="3" t="str">
        <f t="shared" si="220"/>
        <v>ดินดำภูเวียงขอนแก่น</v>
      </c>
      <c r="U3061" s="3" t="s">
        <v>2626</v>
      </c>
      <c r="V3061" s="3" t="str">
        <f t="shared" si="221"/>
        <v/>
      </c>
      <c r="W3061" s="3" t="e">
        <f t="shared" si="222"/>
        <v>#NUM!</v>
      </c>
      <c r="X3061" s="3" t="str">
        <f t="shared" si="223"/>
        <v/>
      </c>
    </row>
    <row r="3062" spans="14:24" ht="14.5" customHeight="1">
      <c r="N3062">
        <v>3059</v>
      </c>
      <c r="O3062" s="4">
        <v>40150</v>
      </c>
      <c r="P3062" s="3" t="s">
        <v>594</v>
      </c>
      <c r="Q3062" s="3" t="s">
        <v>594</v>
      </c>
      <c r="R3062" s="3" t="s">
        <v>268</v>
      </c>
      <c r="S3062" s="3" t="s">
        <v>3902</v>
      </c>
      <c r="T3062" s="3" t="str">
        <f t="shared" si="220"/>
        <v>ภูเวียงภูเวียงขอนแก่น</v>
      </c>
      <c r="U3062" s="3" t="s">
        <v>2626</v>
      </c>
      <c r="V3062" s="3" t="str">
        <f t="shared" si="221"/>
        <v/>
      </c>
      <c r="W3062" s="3" t="e">
        <f t="shared" si="222"/>
        <v>#NUM!</v>
      </c>
      <c r="X3062" s="3" t="str">
        <f t="shared" si="223"/>
        <v/>
      </c>
    </row>
    <row r="3063" spans="14:24" ht="14.5" customHeight="1">
      <c r="N3063">
        <v>3060</v>
      </c>
      <c r="O3063" s="4">
        <v>40160</v>
      </c>
      <c r="P3063" s="3" t="s">
        <v>3910</v>
      </c>
      <c r="Q3063" s="3" t="s">
        <v>596</v>
      </c>
      <c r="R3063" s="3" t="s">
        <v>268</v>
      </c>
      <c r="S3063" s="3" t="s">
        <v>3911</v>
      </c>
      <c r="T3063" s="3" t="str">
        <f t="shared" si="220"/>
        <v>กุดเค้ามัญจาคีรีขอนแก่น</v>
      </c>
      <c r="U3063" s="3" t="s">
        <v>2626</v>
      </c>
      <c r="V3063" s="3" t="str">
        <f t="shared" si="221"/>
        <v/>
      </c>
      <c r="W3063" s="3" t="e">
        <f t="shared" si="222"/>
        <v>#NUM!</v>
      </c>
      <c r="X3063" s="3" t="str">
        <f t="shared" si="223"/>
        <v/>
      </c>
    </row>
    <row r="3064" spans="14:24" ht="14.5" customHeight="1">
      <c r="N3064">
        <v>3061</v>
      </c>
      <c r="O3064" s="4">
        <v>40160</v>
      </c>
      <c r="P3064" s="3" t="s">
        <v>3912</v>
      </c>
      <c r="Q3064" s="3" t="s">
        <v>596</v>
      </c>
      <c r="R3064" s="3" t="s">
        <v>268</v>
      </c>
      <c r="S3064" s="3" t="s">
        <v>3911</v>
      </c>
      <c r="T3064" s="3" t="str">
        <f t="shared" si="220"/>
        <v>สวนหม่อนมัญจาคีรีขอนแก่น</v>
      </c>
      <c r="U3064" s="3" t="s">
        <v>2626</v>
      </c>
      <c r="V3064" s="3" t="str">
        <f t="shared" si="221"/>
        <v/>
      </c>
      <c r="W3064" s="3" t="e">
        <f t="shared" si="222"/>
        <v>#NUM!</v>
      </c>
      <c r="X3064" s="3" t="str">
        <f t="shared" si="223"/>
        <v/>
      </c>
    </row>
    <row r="3065" spans="14:24" ht="14.5" customHeight="1">
      <c r="N3065">
        <v>3062</v>
      </c>
      <c r="O3065" s="4">
        <v>40160</v>
      </c>
      <c r="P3065" s="3" t="s">
        <v>3913</v>
      </c>
      <c r="Q3065" s="3" t="s">
        <v>596</v>
      </c>
      <c r="R3065" s="3" t="s">
        <v>268</v>
      </c>
      <c r="S3065" s="3" t="s">
        <v>3911</v>
      </c>
      <c r="T3065" s="3" t="str">
        <f t="shared" si="220"/>
        <v>หนองแปนมัญจาคีรีขอนแก่น</v>
      </c>
      <c r="U3065" s="3" t="s">
        <v>2626</v>
      </c>
      <c r="V3065" s="3" t="str">
        <f t="shared" si="221"/>
        <v/>
      </c>
      <c r="W3065" s="3" t="e">
        <f t="shared" si="222"/>
        <v>#NUM!</v>
      </c>
      <c r="X3065" s="3" t="str">
        <f t="shared" si="223"/>
        <v/>
      </c>
    </row>
    <row r="3066" spans="14:24" ht="14.5" customHeight="1">
      <c r="N3066">
        <v>3063</v>
      </c>
      <c r="O3066" s="4">
        <v>40160</v>
      </c>
      <c r="P3066" s="3" t="s">
        <v>3914</v>
      </c>
      <c r="Q3066" s="3" t="s">
        <v>596</v>
      </c>
      <c r="R3066" s="3" t="s">
        <v>268</v>
      </c>
      <c r="S3066" s="3" t="s">
        <v>3911</v>
      </c>
      <c r="T3066" s="3" t="str">
        <f t="shared" si="220"/>
        <v>โพนเพ็กมัญจาคีรีขอนแก่น</v>
      </c>
      <c r="U3066" s="3" t="s">
        <v>2626</v>
      </c>
      <c r="V3066" s="3" t="str">
        <f t="shared" si="221"/>
        <v/>
      </c>
      <c r="W3066" s="3" t="e">
        <f t="shared" si="222"/>
        <v>#NUM!</v>
      </c>
      <c r="X3066" s="3" t="str">
        <f t="shared" si="223"/>
        <v/>
      </c>
    </row>
    <row r="3067" spans="14:24" ht="14.5" customHeight="1">
      <c r="N3067">
        <v>3064</v>
      </c>
      <c r="O3067" s="4">
        <v>40160</v>
      </c>
      <c r="P3067" s="3" t="s">
        <v>3915</v>
      </c>
      <c r="Q3067" s="3" t="s">
        <v>596</v>
      </c>
      <c r="R3067" s="3" t="s">
        <v>268</v>
      </c>
      <c r="S3067" s="3" t="s">
        <v>3911</v>
      </c>
      <c r="T3067" s="3" t="str">
        <f t="shared" si="220"/>
        <v>คำแคนมัญจาคีรีขอนแก่น</v>
      </c>
      <c r="U3067" s="3" t="s">
        <v>2626</v>
      </c>
      <c r="V3067" s="3" t="str">
        <f t="shared" si="221"/>
        <v/>
      </c>
      <c r="W3067" s="3" t="e">
        <f t="shared" si="222"/>
        <v>#NUM!</v>
      </c>
      <c r="X3067" s="3" t="str">
        <f t="shared" si="223"/>
        <v/>
      </c>
    </row>
    <row r="3068" spans="14:24" ht="14.5" customHeight="1">
      <c r="N3068">
        <v>3065</v>
      </c>
      <c r="O3068" s="4">
        <v>40160</v>
      </c>
      <c r="P3068" s="3" t="s">
        <v>3916</v>
      </c>
      <c r="Q3068" s="3" t="s">
        <v>596</v>
      </c>
      <c r="R3068" s="3" t="s">
        <v>268</v>
      </c>
      <c r="S3068" s="3" t="s">
        <v>3911</v>
      </c>
      <c r="T3068" s="3" t="str">
        <f t="shared" si="220"/>
        <v>นาข่ามัญจาคีรีขอนแก่น</v>
      </c>
      <c r="U3068" s="3" t="s">
        <v>2626</v>
      </c>
      <c r="V3068" s="3" t="str">
        <f t="shared" si="221"/>
        <v/>
      </c>
      <c r="W3068" s="3" t="e">
        <f t="shared" si="222"/>
        <v>#NUM!</v>
      </c>
      <c r="X3068" s="3" t="str">
        <f t="shared" si="223"/>
        <v/>
      </c>
    </row>
    <row r="3069" spans="14:24" ht="14.5" customHeight="1">
      <c r="N3069">
        <v>3066</v>
      </c>
      <c r="O3069" s="4">
        <v>40160</v>
      </c>
      <c r="P3069" s="3" t="s">
        <v>3917</v>
      </c>
      <c r="Q3069" s="3" t="s">
        <v>596</v>
      </c>
      <c r="R3069" s="3" t="s">
        <v>268</v>
      </c>
      <c r="S3069" s="3" t="s">
        <v>3911</v>
      </c>
      <c r="T3069" s="3" t="str">
        <f t="shared" si="220"/>
        <v>นางามมัญจาคีรีขอนแก่น</v>
      </c>
      <c r="U3069" s="3" t="s">
        <v>2626</v>
      </c>
      <c r="V3069" s="3" t="str">
        <f t="shared" si="221"/>
        <v/>
      </c>
      <c r="W3069" s="3" t="e">
        <f t="shared" si="222"/>
        <v>#NUM!</v>
      </c>
      <c r="X3069" s="3" t="str">
        <f t="shared" si="223"/>
        <v/>
      </c>
    </row>
    <row r="3070" spans="14:24" ht="14.5" customHeight="1">
      <c r="N3070">
        <v>3067</v>
      </c>
      <c r="O3070" s="4">
        <v>40160</v>
      </c>
      <c r="P3070" s="3" t="s">
        <v>1021</v>
      </c>
      <c r="Q3070" s="3" t="s">
        <v>596</v>
      </c>
      <c r="R3070" s="3" t="s">
        <v>268</v>
      </c>
      <c r="S3070" s="3" t="s">
        <v>3911</v>
      </c>
      <c r="T3070" s="3" t="str">
        <f t="shared" si="220"/>
        <v>ท่าศาลามัญจาคีรีขอนแก่น</v>
      </c>
      <c r="U3070" s="3" t="s">
        <v>2626</v>
      </c>
      <c r="V3070" s="3" t="str">
        <f t="shared" si="221"/>
        <v/>
      </c>
      <c r="W3070" s="3" t="e">
        <f t="shared" si="222"/>
        <v>#NUM!</v>
      </c>
      <c r="X3070" s="3" t="str">
        <f t="shared" si="223"/>
        <v/>
      </c>
    </row>
    <row r="3071" spans="14:24" ht="14.5" customHeight="1">
      <c r="N3071">
        <v>3068</v>
      </c>
      <c r="O3071" s="4">
        <v>40180</v>
      </c>
      <c r="P3071" s="3" t="s">
        <v>568</v>
      </c>
      <c r="Q3071" s="3" t="s">
        <v>568</v>
      </c>
      <c r="R3071" s="3" t="s">
        <v>268</v>
      </c>
      <c r="S3071" s="3" t="s">
        <v>3918</v>
      </c>
      <c r="T3071" s="3" t="str">
        <f t="shared" si="220"/>
        <v>ชนบทชนบทขอนแก่น</v>
      </c>
      <c r="U3071" s="3" t="s">
        <v>2626</v>
      </c>
      <c r="V3071" s="3" t="str">
        <f t="shared" si="221"/>
        <v/>
      </c>
      <c r="W3071" s="3" t="e">
        <f t="shared" si="222"/>
        <v>#NUM!</v>
      </c>
      <c r="X3071" s="3" t="str">
        <f t="shared" si="223"/>
        <v/>
      </c>
    </row>
    <row r="3072" spans="14:24" ht="14.5" customHeight="1">
      <c r="N3072">
        <v>3069</v>
      </c>
      <c r="O3072" s="4">
        <v>40180</v>
      </c>
      <c r="P3072" s="3" t="s">
        <v>3919</v>
      </c>
      <c r="Q3072" s="3" t="s">
        <v>568</v>
      </c>
      <c r="R3072" s="3" t="s">
        <v>268</v>
      </c>
      <c r="S3072" s="3" t="s">
        <v>3918</v>
      </c>
      <c r="T3072" s="3" t="str">
        <f t="shared" si="220"/>
        <v>กุดเพียขอมชนบทขอนแก่น</v>
      </c>
      <c r="U3072" s="3" t="s">
        <v>2626</v>
      </c>
      <c r="V3072" s="3" t="str">
        <f t="shared" si="221"/>
        <v/>
      </c>
      <c r="W3072" s="3" t="e">
        <f t="shared" si="222"/>
        <v>#NUM!</v>
      </c>
      <c r="X3072" s="3" t="str">
        <f t="shared" si="223"/>
        <v/>
      </c>
    </row>
    <row r="3073" spans="14:24" ht="14.5" customHeight="1">
      <c r="N3073">
        <v>3070</v>
      </c>
      <c r="O3073" s="4">
        <v>40180</v>
      </c>
      <c r="P3073" s="3" t="s">
        <v>3920</v>
      </c>
      <c r="Q3073" s="3" t="s">
        <v>568</v>
      </c>
      <c r="R3073" s="3" t="s">
        <v>268</v>
      </c>
      <c r="S3073" s="3" t="s">
        <v>3918</v>
      </c>
      <c r="T3073" s="3" t="str">
        <f t="shared" si="220"/>
        <v>วังแสงชนบทขอนแก่น</v>
      </c>
      <c r="U3073" s="3" t="s">
        <v>2626</v>
      </c>
      <c r="V3073" s="3" t="str">
        <f t="shared" si="221"/>
        <v/>
      </c>
      <c r="W3073" s="3" t="e">
        <f t="shared" si="222"/>
        <v>#NUM!</v>
      </c>
      <c r="X3073" s="3" t="str">
        <f t="shared" si="223"/>
        <v/>
      </c>
    </row>
    <row r="3074" spans="14:24" ht="14.5" customHeight="1">
      <c r="N3074">
        <v>3071</v>
      </c>
      <c r="O3074" s="4">
        <v>40180</v>
      </c>
      <c r="P3074" s="3" t="s">
        <v>3921</v>
      </c>
      <c r="Q3074" s="3" t="s">
        <v>568</v>
      </c>
      <c r="R3074" s="3" t="s">
        <v>268</v>
      </c>
      <c r="S3074" s="3" t="s">
        <v>3918</v>
      </c>
      <c r="T3074" s="3" t="str">
        <f t="shared" si="220"/>
        <v>ห้วยแกชนบทขอนแก่น</v>
      </c>
      <c r="U3074" s="3" t="s">
        <v>2626</v>
      </c>
      <c r="V3074" s="3" t="str">
        <f t="shared" si="221"/>
        <v/>
      </c>
      <c r="W3074" s="3" t="e">
        <f t="shared" si="222"/>
        <v>#NUM!</v>
      </c>
      <c r="X3074" s="3" t="str">
        <f t="shared" si="223"/>
        <v/>
      </c>
    </row>
    <row r="3075" spans="14:24" ht="14.5" customHeight="1">
      <c r="N3075">
        <v>3072</v>
      </c>
      <c r="O3075" s="4">
        <v>40180</v>
      </c>
      <c r="P3075" s="3" t="s">
        <v>715</v>
      </c>
      <c r="Q3075" s="3" t="s">
        <v>568</v>
      </c>
      <c r="R3075" s="3" t="s">
        <v>268</v>
      </c>
      <c r="S3075" s="3" t="s">
        <v>3918</v>
      </c>
      <c r="T3075" s="3" t="str">
        <f t="shared" si="220"/>
        <v>บ้านแท่นชนบทขอนแก่น</v>
      </c>
      <c r="U3075" s="3" t="s">
        <v>2626</v>
      </c>
      <c r="V3075" s="3" t="str">
        <f t="shared" si="221"/>
        <v/>
      </c>
      <c r="W3075" s="3" t="e">
        <f t="shared" si="222"/>
        <v>#NUM!</v>
      </c>
      <c r="X3075" s="3" t="str">
        <f t="shared" si="223"/>
        <v/>
      </c>
    </row>
    <row r="3076" spans="14:24" ht="14.5" customHeight="1">
      <c r="N3076">
        <v>3073</v>
      </c>
      <c r="O3076" s="4">
        <v>40180</v>
      </c>
      <c r="P3076" s="3" t="s">
        <v>2012</v>
      </c>
      <c r="Q3076" s="3" t="s">
        <v>568</v>
      </c>
      <c r="R3076" s="3" t="s">
        <v>268</v>
      </c>
      <c r="S3076" s="3" t="s">
        <v>3918</v>
      </c>
      <c r="T3076" s="3" t="str">
        <f t="shared" si="220"/>
        <v>ศรีบุญเรืองชนบทขอนแก่น</v>
      </c>
      <c r="U3076" s="3" t="s">
        <v>2626</v>
      </c>
      <c r="V3076" s="3" t="str">
        <f t="shared" si="221"/>
        <v/>
      </c>
      <c r="W3076" s="3" t="e">
        <f t="shared" si="222"/>
        <v>#NUM!</v>
      </c>
      <c r="X3076" s="3" t="str">
        <f t="shared" si="223"/>
        <v/>
      </c>
    </row>
    <row r="3077" spans="14:24" ht="14.5" customHeight="1">
      <c r="N3077">
        <v>3074</v>
      </c>
      <c r="O3077" s="4">
        <v>40180</v>
      </c>
      <c r="P3077" s="3" t="s">
        <v>3922</v>
      </c>
      <c r="Q3077" s="3" t="s">
        <v>568</v>
      </c>
      <c r="R3077" s="3" t="s">
        <v>268</v>
      </c>
      <c r="S3077" s="3" t="s">
        <v>3918</v>
      </c>
      <c r="T3077" s="3" t="str">
        <f t="shared" ref="T3077:T3140" si="224">P3077&amp;Q3077&amp;R3077</f>
        <v>โนนพะยอมชนบทขอนแก่น</v>
      </c>
      <c r="U3077" s="3" t="s">
        <v>2626</v>
      </c>
      <c r="V3077" s="3" t="str">
        <f t="shared" ref="V3077:V3140" si="225">IF($V$1=$S3077,$N3077,"")</f>
        <v/>
      </c>
      <c r="W3077" s="3" t="e">
        <f t="shared" ref="W3077:W3140" si="226">SMALL($V$4:$V$7439,N3077)</f>
        <v>#NUM!</v>
      </c>
      <c r="X3077" s="3" t="str">
        <f t="shared" ref="X3077:X3140" si="227">IFERROR(INDEX($P$4:$P$7439,$W3077,1),"")</f>
        <v/>
      </c>
    </row>
    <row r="3078" spans="14:24" ht="14.5" customHeight="1">
      <c r="N3078">
        <v>3075</v>
      </c>
      <c r="O3078" s="4">
        <v>40180</v>
      </c>
      <c r="P3078" s="3" t="s">
        <v>3923</v>
      </c>
      <c r="Q3078" s="3" t="s">
        <v>568</v>
      </c>
      <c r="R3078" s="3" t="s">
        <v>268</v>
      </c>
      <c r="S3078" s="3" t="s">
        <v>3918</v>
      </c>
      <c r="T3078" s="3" t="str">
        <f t="shared" si="224"/>
        <v>ปอแดงชนบทขอนแก่น</v>
      </c>
      <c r="U3078" s="3" t="s">
        <v>2626</v>
      </c>
      <c r="V3078" s="3" t="str">
        <f t="shared" si="225"/>
        <v/>
      </c>
      <c r="W3078" s="3" t="e">
        <f t="shared" si="226"/>
        <v>#NUM!</v>
      </c>
      <c r="X3078" s="3" t="str">
        <f t="shared" si="227"/>
        <v/>
      </c>
    </row>
    <row r="3079" spans="14:24" ht="14.5" customHeight="1">
      <c r="N3079">
        <v>3076</v>
      </c>
      <c r="O3079" s="4">
        <v>40280</v>
      </c>
      <c r="P3079" s="3" t="s">
        <v>564</v>
      </c>
      <c r="Q3079" s="3" t="s">
        <v>564</v>
      </c>
      <c r="R3079" s="3" t="s">
        <v>268</v>
      </c>
      <c r="S3079" s="3" t="s">
        <v>3924</v>
      </c>
      <c r="T3079" s="3" t="str">
        <f t="shared" si="224"/>
        <v>เขาสวนกวางเขาสวนกวางขอนแก่น</v>
      </c>
      <c r="U3079" s="3" t="s">
        <v>2626</v>
      </c>
      <c r="V3079" s="3" t="str">
        <f t="shared" si="225"/>
        <v/>
      </c>
      <c r="W3079" s="3" t="e">
        <f t="shared" si="226"/>
        <v>#NUM!</v>
      </c>
      <c r="X3079" s="3" t="str">
        <f t="shared" si="227"/>
        <v/>
      </c>
    </row>
    <row r="3080" spans="14:24" ht="14.5" customHeight="1">
      <c r="N3080">
        <v>3077</v>
      </c>
      <c r="O3080" s="4">
        <v>40280</v>
      </c>
      <c r="P3080" s="3" t="s">
        <v>3925</v>
      </c>
      <c r="Q3080" s="3" t="s">
        <v>564</v>
      </c>
      <c r="R3080" s="3" t="s">
        <v>268</v>
      </c>
      <c r="S3080" s="3" t="s">
        <v>3924</v>
      </c>
      <c r="T3080" s="3" t="str">
        <f t="shared" si="224"/>
        <v>ดงเมืองแอมเขาสวนกวางขอนแก่น</v>
      </c>
      <c r="U3080" s="3" t="s">
        <v>2626</v>
      </c>
      <c r="V3080" s="3" t="str">
        <f t="shared" si="225"/>
        <v/>
      </c>
      <c r="W3080" s="3" t="e">
        <f t="shared" si="226"/>
        <v>#NUM!</v>
      </c>
      <c r="X3080" s="3" t="str">
        <f t="shared" si="227"/>
        <v/>
      </c>
    </row>
    <row r="3081" spans="14:24" ht="14.5" customHeight="1">
      <c r="N3081">
        <v>3078</v>
      </c>
      <c r="O3081" s="4">
        <v>40280</v>
      </c>
      <c r="P3081" s="3" t="s">
        <v>3926</v>
      </c>
      <c r="Q3081" s="3" t="s">
        <v>564</v>
      </c>
      <c r="R3081" s="3" t="s">
        <v>268</v>
      </c>
      <c r="S3081" s="3" t="s">
        <v>3924</v>
      </c>
      <c r="T3081" s="3" t="str">
        <f t="shared" si="224"/>
        <v>นางิ้วเขาสวนกวางขอนแก่น</v>
      </c>
      <c r="U3081" s="3" t="s">
        <v>2626</v>
      </c>
      <c r="V3081" s="3" t="str">
        <f t="shared" si="225"/>
        <v/>
      </c>
      <c r="W3081" s="3" t="e">
        <f t="shared" si="226"/>
        <v>#NUM!</v>
      </c>
      <c r="X3081" s="3" t="str">
        <f t="shared" si="227"/>
        <v/>
      </c>
    </row>
    <row r="3082" spans="14:24" ht="14.5" customHeight="1">
      <c r="N3082">
        <v>3079</v>
      </c>
      <c r="O3082" s="4">
        <v>40280</v>
      </c>
      <c r="P3082" s="3" t="s">
        <v>2656</v>
      </c>
      <c r="Q3082" s="3" t="s">
        <v>564</v>
      </c>
      <c r="R3082" s="3" t="s">
        <v>268</v>
      </c>
      <c r="S3082" s="3" t="s">
        <v>3924</v>
      </c>
      <c r="T3082" s="3" t="str">
        <f t="shared" si="224"/>
        <v>โนนสมบูรณ์เขาสวนกวางขอนแก่น</v>
      </c>
      <c r="U3082" s="3" t="s">
        <v>2626</v>
      </c>
      <c r="V3082" s="3" t="str">
        <f t="shared" si="225"/>
        <v/>
      </c>
      <c r="W3082" s="3" t="e">
        <f t="shared" si="226"/>
        <v>#NUM!</v>
      </c>
      <c r="X3082" s="3" t="str">
        <f t="shared" si="227"/>
        <v/>
      </c>
    </row>
    <row r="3083" spans="14:24" ht="14.5" customHeight="1">
      <c r="N3083">
        <v>3080</v>
      </c>
      <c r="O3083" s="4">
        <v>40280</v>
      </c>
      <c r="P3083" s="3" t="s">
        <v>505</v>
      </c>
      <c r="Q3083" s="3" t="s">
        <v>564</v>
      </c>
      <c r="R3083" s="3" t="s">
        <v>268</v>
      </c>
      <c r="S3083" s="3" t="s">
        <v>3924</v>
      </c>
      <c r="T3083" s="3" t="str">
        <f t="shared" si="224"/>
        <v>คำม่วงเขาสวนกวางขอนแก่น</v>
      </c>
      <c r="U3083" s="3" t="s">
        <v>2626</v>
      </c>
      <c r="V3083" s="3" t="str">
        <f t="shared" si="225"/>
        <v/>
      </c>
      <c r="W3083" s="3" t="e">
        <f t="shared" si="226"/>
        <v>#NUM!</v>
      </c>
      <c r="X3083" s="3" t="str">
        <f t="shared" si="227"/>
        <v/>
      </c>
    </row>
    <row r="3084" spans="14:24" ht="14.5" customHeight="1">
      <c r="N3084">
        <v>3081</v>
      </c>
      <c r="O3084" s="4">
        <v>40350</v>
      </c>
      <c r="P3084" s="3" t="s">
        <v>3927</v>
      </c>
      <c r="Q3084" s="3" t="s">
        <v>592</v>
      </c>
      <c r="R3084" s="3" t="s">
        <v>268</v>
      </c>
      <c r="S3084" s="3" t="s">
        <v>3928</v>
      </c>
      <c r="T3084" s="3" t="str">
        <f t="shared" si="224"/>
        <v>โนนคอมภูผาม่านขอนแก่น</v>
      </c>
      <c r="U3084" s="3" t="s">
        <v>2626</v>
      </c>
      <c r="V3084" s="3" t="str">
        <f t="shared" si="225"/>
        <v/>
      </c>
      <c r="W3084" s="3" t="e">
        <f t="shared" si="226"/>
        <v>#NUM!</v>
      </c>
      <c r="X3084" s="3" t="str">
        <f t="shared" si="227"/>
        <v/>
      </c>
    </row>
    <row r="3085" spans="14:24" ht="14.5" customHeight="1">
      <c r="N3085">
        <v>3082</v>
      </c>
      <c r="O3085" s="4">
        <v>40350</v>
      </c>
      <c r="P3085" s="3" t="s">
        <v>3585</v>
      </c>
      <c r="Q3085" s="3" t="s">
        <v>592</v>
      </c>
      <c r="R3085" s="3" t="s">
        <v>268</v>
      </c>
      <c r="S3085" s="3" t="s">
        <v>3928</v>
      </c>
      <c r="T3085" s="3" t="str">
        <f t="shared" si="224"/>
        <v>นาฝายภูผาม่านขอนแก่น</v>
      </c>
      <c r="U3085" s="3" t="s">
        <v>2626</v>
      </c>
      <c r="V3085" s="3" t="str">
        <f t="shared" si="225"/>
        <v/>
      </c>
      <c r="W3085" s="3" t="e">
        <f t="shared" si="226"/>
        <v>#NUM!</v>
      </c>
      <c r="X3085" s="3" t="str">
        <f t="shared" si="227"/>
        <v/>
      </c>
    </row>
    <row r="3086" spans="14:24" ht="14.5" customHeight="1">
      <c r="N3086">
        <v>3083</v>
      </c>
      <c r="O3086" s="4">
        <v>40350</v>
      </c>
      <c r="P3086" s="3" t="s">
        <v>592</v>
      </c>
      <c r="Q3086" s="3" t="s">
        <v>592</v>
      </c>
      <c r="R3086" s="3" t="s">
        <v>268</v>
      </c>
      <c r="S3086" s="3" t="s">
        <v>3928</v>
      </c>
      <c r="T3086" s="3" t="str">
        <f t="shared" si="224"/>
        <v>ภูผาม่านภูผาม่านขอนแก่น</v>
      </c>
      <c r="U3086" s="3" t="s">
        <v>2626</v>
      </c>
      <c r="V3086" s="3" t="str">
        <f t="shared" si="225"/>
        <v/>
      </c>
      <c r="W3086" s="3" t="e">
        <f t="shared" si="226"/>
        <v>#NUM!</v>
      </c>
      <c r="X3086" s="3" t="str">
        <f t="shared" si="227"/>
        <v/>
      </c>
    </row>
    <row r="3087" spans="14:24" ht="14.5" customHeight="1">
      <c r="N3087">
        <v>3084</v>
      </c>
      <c r="O3087" s="4">
        <v>40350</v>
      </c>
      <c r="P3087" s="3" t="s">
        <v>3929</v>
      </c>
      <c r="Q3087" s="3" t="s">
        <v>592</v>
      </c>
      <c r="R3087" s="3" t="s">
        <v>268</v>
      </c>
      <c r="S3087" s="3" t="s">
        <v>3928</v>
      </c>
      <c r="T3087" s="3" t="str">
        <f t="shared" si="224"/>
        <v>วังสวาบภูผาม่านขอนแก่น</v>
      </c>
      <c r="U3087" s="3" t="s">
        <v>2626</v>
      </c>
      <c r="V3087" s="3" t="str">
        <f t="shared" si="225"/>
        <v/>
      </c>
      <c r="W3087" s="3" t="e">
        <f t="shared" si="226"/>
        <v>#NUM!</v>
      </c>
      <c r="X3087" s="3" t="str">
        <f t="shared" si="227"/>
        <v/>
      </c>
    </row>
    <row r="3088" spans="14:24" ht="14.5" customHeight="1">
      <c r="N3088">
        <v>3085</v>
      </c>
      <c r="O3088" s="4">
        <v>40350</v>
      </c>
      <c r="P3088" s="3" t="s">
        <v>3930</v>
      </c>
      <c r="Q3088" s="3" t="s">
        <v>592</v>
      </c>
      <c r="R3088" s="3" t="s">
        <v>268</v>
      </c>
      <c r="S3088" s="3" t="s">
        <v>3928</v>
      </c>
      <c r="T3088" s="3" t="str">
        <f t="shared" si="224"/>
        <v>ห้วยม่วงภูผาม่านขอนแก่น</v>
      </c>
      <c r="U3088" s="3" t="s">
        <v>2626</v>
      </c>
      <c r="V3088" s="3" t="str">
        <f t="shared" si="225"/>
        <v/>
      </c>
      <c r="W3088" s="3" t="e">
        <f t="shared" si="226"/>
        <v>#NUM!</v>
      </c>
      <c r="X3088" s="3" t="str">
        <f t="shared" si="227"/>
        <v/>
      </c>
    </row>
    <row r="3089" spans="14:24" ht="14.5" customHeight="1">
      <c r="N3089">
        <v>3086</v>
      </c>
      <c r="O3089" s="4">
        <v>40170</v>
      </c>
      <c r="P3089" s="3" t="s">
        <v>562</v>
      </c>
      <c r="Q3089" s="3" t="s">
        <v>572</v>
      </c>
      <c r="R3089" s="3" t="s">
        <v>268</v>
      </c>
      <c r="S3089" s="3" t="s">
        <v>3931</v>
      </c>
      <c r="T3089" s="3" t="str">
        <f t="shared" si="224"/>
        <v>กระนวนซำสูงขอนแก่น</v>
      </c>
      <c r="U3089" s="3" t="s">
        <v>2626</v>
      </c>
      <c r="V3089" s="3" t="str">
        <f t="shared" si="225"/>
        <v/>
      </c>
      <c r="W3089" s="3" t="e">
        <f t="shared" si="226"/>
        <v>#NUM!</v>
      </c>
      <c r="X3089" s="3" t="str">
        <f t="shared" si="227"/>
        <v/>
      </c>
    </row>
    <row r="3090" spans="14:24" ht="14.5" customHeight="1">
      <c r="N3090">
        <v>3087</v>
      </c>
      <c r="O3090" s="4">
        <v>40170</v>
      </c>
      <c r="P3090" s="3" t="s">
        <v>3932</v>
      </c>
      <c r="Q3090" s="3" t="s">
        <v>572</v>
      </c>
      <c r="R3090" s="3" t="s">
        <v>268</v>
      </c>
      <c r="S3090" s="3" t="s">
        <v>3931</v>
      </c>
      <c r="T3090" s="3" t="str">
        <f t="shared" si="224"/>
        <v>คำแมดซำสูงขอนแก่น</v>
      </c>
      <c r="U3090" s="3" t="s">
        <v>2626</v>
      </c>
      <c r="V3090" s="3" t="str">
        <f t="shared" si="225"/>
        <v/>
      </c>
      <c r="W3090" s="3" t="e">
        <f t="shared" si="226"/>
        <v>#NUM!</v>
      </c>
      <c r="X3090" s="3" t="str">
        <f t="shared" si="227"/>
        <v/>
      </c>
    </row>
    <row r="3091" spans="14:24" ht="14.5" customHeight="1">
      <c r="N3091">
        <v>3088</v>
      </c>
      <c r="O3091" s="4">
        <v>40170</v>
      </c>
      <c r="P3091" s="3" t="s">
        <v>3933</v>
      </c>
      <c r="Q3091" s="3" t="s">
        <v>572</v>
      </c>
      <c r="R3091" s="3" t="s">
        <v>268</v>
      </c>
      <c r="S3091" s="3" t="s">
        <v>3931</v>
      </c>
      <c r="T3091" s="3" t="str">
        <f t="shared" si="224"/>
        <v>บ้านโนนซำสูงขอนแก่น</v>
      </c>
      <c r="U3091" s="3" t="s">
        <v>2626</v>
      </c>
      <c r="V3091" s="3" t="str">
        <f t="shared" si="225"/>
        <v/>
      </c>
      <c r="W3091" s="3" t="e">
        <f t="shared" si="226"/>
        <v>#NUM!</v>
      </c>
      <c r="X3091" s="3" t="str">
        <f t="shared" si="227"/>
        <v/>
      </c>
    </row>
    <row r="3092" spans="14:24" ht="14.5" customHeight="1">
      <c r="N3092">
        <v>3089</v>
      </c>
      <c r="O3092" s="4">
        <v>40170</v>
      </c>
      <c r="P3092" s="3" t="s">
        <v>3934</v>
      </c>
      <c r="Q3092" s="3" t="s">
        <v>572</v>
      </c>
      <c r="R3092" s="3" t="s">
        <v>268</v>
      </c>
      <c r="S3092" s="3" t="s">
        <v>3931</v>
      </c>
      <c r="T3092" s="3" t="str">
        <f t="shared" si="224"/>
        <v>คูคำซำสูงขอนแก่น</v>
      </c>
      <c r="U3092" s="3" t="s">
        <v>2626</v>
      </c>
      <c r="V3092" s="3" t="str">
        <f t="shared" si="225"/>
        <v/>
      </c>
      <c r="W3092" s="3" t="e">
        <f t="shared" si="226"/>
        <v>#NUM!</v>
      </c>
      <c r="X3092" s="3" t="str">
        <f t="shared" si="227"/>
        <v/>
      </c>
    </row>
    <row r="3093" spans="14:24" ht="14.5" customHeight="1">
      <c r="N3093">
        <v>3090</v>
      </c>
      <c r="O3093" s="4">
        <v>40170</v>
      </c>
      <c r="P3093" s="3" t="s">
        <v>3935</v>
      </c>
      <c r="Q3093" s="3" t="s">
        <v>572</v>
      </c>
      <c r="R3093" s="3" t="s">
        <v>268</v>
      </c>
      <c r="S3093" s="3" t="s">
        <v>3931</v>
      </c>
      <c r="T3093" s="3" t="str">
        <f t="shared" si="224"/>
        <v>ห้วยเตยซำสูงขอนแก่น</v>
      </c>
      <c r="U3093" s="3" t="s">
        <v>2626</v>
      </c>
      <c r="V3093" s="3" t="str">
        <f t="shared" si="225"/>
        <v/>
      </c>
      <c r="W3093" s="3" t="e">
        <f t="shared" si="226"/>
        <v>#NUM!</v>
      </c>
      <c r="X3093" s="3" t="str">
        <f t="shared" si="227"/>
        <v/>
      </c>
    </row>
    <row r="3094" spans="14:24" ht="14.5" customHeight="1">
      <c r="N3094">
        <v>3091</v>
      </c>
      <c r="O3094" s="4">
        <v>40160</v>
      </c>
      <c r="P3094" s="3" t="s">
        <v>2077</v>
      </c>
      <c r="Q3094" s="3" t="s">
        <v>566</v>
      </c>
      <c r="R3094" s="3" t="s">
        <v>268</v>
      </c>
      <c r="S3094" s="3" t="s">
        <v>3936</v>
      </c>
      <c r="T3094" s="3" t="str">
        <f t="shared" si="224"/>
        <v>บ้านโคกโคกโพธิ์ไชยขอนแก่น</v>
      </c>
      <c r="U3094" s="3" t="s">
        <v>2626</v>
      </c>
      <c r="V3094" s="3" t="str">
        <f t="shared" si="225"/>
        <v/>
      </c>
      <c r="W3094" s="3" t="e">
        <f t="shared" si="226"/>
        <v>#NUM!</v>
      </c>
      <c r="X3094" s="3" t="str">
        <f t="shared" si="227"/>
        <v/>
      </c>
    </row>
    <row r="3095" spans="14:24" ht="14.5" customHeight="1">
      <c r="N3095">
        <v>3092</v>
      </c>
      <c r="O3095" s="4">
        <v>40160</v>
      </c>
      <c r="P3095" s="3" t="s">
        <v>3937</v>
      </c>
      <c r="Q3095" s="3" t="s">
        <v>566</v>
      </c>
      <c r="R3095" s="3" t="s">
        <v>268</v>
      </c>
      <c r="S3095" s="3" t="s">
        <v>3936</v>
      </c>
      <c r="T3095" s="3" t="str">
        <f t="shared" si="224"/>
        <v>โพธิ์ไชยโคกโพธิ์ไชยขอนแก่น</v>
      </c>
      <c r="U3095" s="3" t="s">
        <v>2626</v>
      </c>
      <c r="V3095" s="3" t="str">
        <f t="shared" si="225"/>
        <v/>
      </c>
      <c r="W3095" s="3" t="e">
        <f t="shared" si="226"/>
        <v>#NUM!</v>
      </c>
      <c r="X3095" s="3" t="str">
        <f t="shared" si="227"/>
        <v/>
      </c>
    </row>
    <row r="3096" spans="14:24" ht="14.5" customHeight="1">
      <c r="N3096">
        <v>3093</v>
      </c>
      <c r="O3096" s="4">
        <v>40160</v>
      </c>
      <c r="P3096" s="3" t="s">
        <v>1803</v>
      </c>
      <c r="Q3096" s="3" t="s">
        <v>566</v>
      </c>
      <c r="R3096" s="3" t="s">
        <v>268</v>
      </c>
      <c r="S3096" s="3" t="s">
        <v>3936</v>
      </c>
      <c r="T3096" s="3" t="str">
        <f t="shared" si="224"/>
        <v>ซับสมบูรณ์โคกโพธิ์ไชยขอนแก่น</v>
      </c>
      <c r="U3096" s="3" t="s">
        <v>2626</v>
      </c>
      <c r="V3096" s="3" t="str">
        <f t="shared" si="225"/>
        <v/>
      </c>
      <c r="W3096" s="3" t="e">
        <f t="shared" si="226"/>
        <v>#NUM!</v>
      </c>
      <c r="X3096" s="3" t="str">
        <f t="shared" si="227"/>
        <v/>
      </c>
    </row>
    <row r="3097" spans="14:24" ht="14.5" customHeight="1">
      <c r="N3097">
        <v>3094</v>
      </c>
      <c r="O3097" s="4">
        <v>40160</v>
      </c>
      <c r="P3097" s="3" t="s">
        <v>3938</v>
      </c>
      <c r="Q3097" s="3" t="s">
        <v>566</v>
      </c>
      <c r="R3097" s="3" t="s">
        <v>268</v>
      </c>
      <c r="S3097" s="3" t="s">
        <v>3936</v>
      </c>
      <c r="T3097" s="3" t="str">
        <f t="shared" si="224"/>
        <v>นาแพงโคกโพธิ์ไชยขอนแก่น</v>
      </c>
      <c r="U3097" s="3" t="s">
        <v>2626</v>
      </c>
      <c r="V3097" s="3" t="str">
        <f t="shared" si="225"/>
        <v/>
      </c>
      <c r="W3097" s="3" t="e">
        <f t="shared" si="226"/>
        <v>#NUM!</v>
      </c>
      <c r="X3097" s="3" t="str">
        <f t="shared" si="227"/>
        <v/>
      </c>
    </row>
    <row r="3098" spans="14:24" ht="14.5" customHeight="1">
      <c r="N3098">
        <v>3095</v>
      </c>
      <c r="O3098" s="4">
        <v>40150</v>
      </c>
      <c r="P3098" s="3" t="s">
        <v>3939</v>
      </c>
      <c r="Q3098" s="3" t="s">
        <v>607</v>
      </c>
      <c r="R3098" s="3" t="s">
        <v>268</v>
      </c>
      <c r="S3098" s="3" t="s">
        <v>3940</v>
      </c>
      <c r="T3098" s="3" t="str">
        <f t="shared" si="224"/>
        <v>กุดธาตุหนองนาคำขอนแก่น</v>
      </c>
      <c r="U3098" s="3" t="s">
        <v>2626</v>
      </c>
      <c r="V3098" s="3" t="str">
        <f t="shared" si="225"/>
        <v/>
      </c>
      <c r="W3098" s="3" t="e">
        <f t="shared" si="226"/>
        <v>#NUM!</v>
      </c>
      <c r="X3098" s="3" t="str">
        <f t="shared" si="227"/>
        <v/>
      </c>
    </row>
    <row r="3099" spans="14:24" ht="14.5" customHeight="1">
      <c r="N3099">
        <v>3096</v>
      </c>
      <c r="O3099" s="4">
        <v>40150</v>
      </c>
      <c r="P3099" s="3" t="s">
        <v>2077</v>
      </c>
      <c r="Q3099" s="3" t="s">
        <v>607</v>
      </c>
      <c r="R3099" s="3" t="s">
        <v>268</v>
      </c>
      <c r="S3099" s="3" t="s">
        <v>3940</v>
      </c>
      <c r="T3099" s="3" t="str">
        <f t="shared" si="224"/>
        <v>บ้านโคกหนองนาคำขอนแก่น</v>
      </c>
      <c r="U3099" s="3" t="s">
        <v>2626</v>
      </c>
      <c r="V3099" s="3" t="str">
        <f t="shared" si="225"/>
        <v/>
      </c>
      <c r="W3099" s="3" t="e">
        <f t="shared" si="226"/>
        <v>#NUM!</v>
      </c>
      <c r="X3099" s="3" t="str">
        <f t="shared" si="227"/>
        <v/>
      </c>
    </row>
    <row r="3100" spans="14:24" ht="14.5" customHeight="1">
      <c r="N3100">
        <v>3097</v>
      </c>
      <c r="O3100" s="4">
        <v>40150</v>
      </c>
      <c r="P3100" s="3" t="s">
        <v>3941</v>
      </c>
      <c r="Q3100" s="3" t="s">
        <v>607</v>
      </c>
      <c r="R3100" s="3" t="s">
        <v>268</v>
      </c>
      <c r="S3100" s="3" t="s">
        <v>3940</v>
      </c>
      <c r="T3100" s="3" t="str">
        <f t="shared" si="224"/>
        <v>ขนวนหนองนาคำขอนแก่น</v>
      </c>
      <c r="U3100" s="3" t="s">
        <v>2626</v>
      </c>
      <c r="V3100" s="3" t="str">
        <f t="shared" si="225"/>
        <v/>
      </c>
      <c r="W3100" s="3" t="e">
        <f t="shared" si="226"/>
        <v>#NUM!</v>
      </c>
      <c r="X3100" s="3" t="str">
        <f t="shared" si="227"/>
        <v/>
      </c>
    </row>
    <row r="3101" spans="14:24" ht="14.5" customHeight="1">
      <c r="N3101">
        <v>3098</v>
      </c>
      <c r="O3101" s="4">
        <v>40110</v>
      </c>
      <c r="P3101" s="3" t="s">
        <v>583</v>
      </c>
      <c r="Q3101" s="3" t="s">
        <v>583</v>
      </c>
      <c r="R3101" s="3" t="s">
        <v>268</v>
      </c>
      <c r="S3101" s="3" t="s">
        <v>3942</v>
      </c>
      <c r="T3101" s="3" t="str">
        <f t="shared" si="224"/>
        <v>บ้านแฮดบ้านแฮดขอนแก่น</v>
      </c>
      <c r="U3101" s="3" t="s">
        <v>2626</v>
      </c>
      <c r="V3101" s="3" t="str">
        <f t="shared" si="225"/>
        <v/>
      </c>
      <c r="W3101" s="3" t="e">
        <f t="shared" si="226"/>
        <v>#NUM!</v>
      </c>
      <c r="X3101" s="3" t="str">
        <f t="shared" si="227"/>
        <v/>
      </c>
    </row>
    <row r="3102" spans="14:24" ht="14.5" customHeight="1">
      <c r="N3102">
        <v>3099</v>
      </c>
      <c r="O3102" s="4">
        <v>40110</v>
      </c>
      <c r="P3102" s="3" t="s">
        <v>3578</v>
      </c>
      <c r="Q3102" s="3" t="s">
        <v>583</v>
      </c>
      <c r="R3102" s="3" t="s">
        <v>268</v>
      </c>
      <c r="S3102" s="3" t="s">
        <v>3942</v>
      </c>
      <c r="T3102" s="3" t="str">
        <f t="shared" si="224"/>
        <v>โคกสำราญบ้านแฮดขอนแก่น</v>
      </c>
      <c r="U3102" s="3" t="s">
        <v>2626</v>
      </c>
      <c r="V3102" s="3" t="str">
        <f t="shared" si="225"/>
        <v/>
      </c>
      <c r="W3102" s="3" t="e">
        <f t="shared" si="226"/>
        <v>#NUM!</v>
      </c>
      <c r="X3102" s="3" t="str">
        <f t="shared" si="227"/>
        <v/>
      </c>
    </row>
    <row r="3103" spans="14:24" ht="14.5" customHeight="1">
      <c r="N3103">
        <v>3100</v>
      </c>
      <c r="O3103" s="4">
        <v>40110</v>
      </c>
      <c r="P3103" s="3" t="s">
        <v>2656</v>
      </c>
      <c r="Q3103" s="3" t="s">
        <v>583</v>
      </c>
      <c r="R3103" s="3" t="s">
        <v>268</v>
      </c>
      <c r="S3103" s="3" t="s">
        <v>3942</v>
      </c>
      <c r="T3103" s="3" t="str">
        <f t="shared" si="224"/>
        <v>โนนสมบูรณ์บ้านแฮดขอนแก่น</v>
      </c>
      <c r="U3103" s="3" t="s">
        <v>2626</v>
      </c>
      <c r="V3103" s="3" t="str">
        <f t="shared" si="225"/>
        <v/>
      </c>
      <c r="W3103" s="3" t="e">
        <f t="shared" si="226"/>
        <v>#NUM!</v>
      </c>
      <c r="X3103" s="3" t="str">
        <f t="shared" si="227"/>
        <v/>
      </c>
    </row>
    <row r="3104" spans="14:24" ht="14.5" customHeight="1">
      <c r="N3104">
        <v>3101</v>
      </c>
      <c r="O3104" s="4">
        <v>40110</v>
      </c>
      <c r="P3104" s="3" t="s">
        <v>1869</v>
      </c>
      <c r="Q3104" s="3" t="s">
        <v>583</v>
      </c>
      <c r="R3104" s="3" t="s">
        <v>268</v>
      </c>
      <c r="S3104" s="3" t="s">
        <v>3942</v>
      </c>
      <c r="T3104" s="3" t="str">
        <f t="shared" si="224"/>
        <v>หนองแซงบ้านแฮดขอนแก่น</v>
      </c>
      <c r="U3104" s="3" t="s">
        <v>2626</v>
      </c>
      <c r="V3104" s="3" t="str">
        <f t="shared" si="225"/>
        <v/>
      </c>
      <c r="W3104" s="3" t="e">
        <f t="shared" si="226"/>
        <v>#NUM!</v>
      </c>
      <c r="X3104" s="3" t="str">
        <f t="shared" si="227"/>
        <v/>
      </c>
    </row>
    <row r="3105" spans="14:24" ht="14.5" customHeight="1">
      <c r="N3105">
        <v>3102</v>
      </c>
      <c r="O3105" s="4">
        <v>40110</v>
      </c>
      <c r="P3105" s="3" t="s">
        <v>577</v>
      </c>
      <c r="Q3105" s="3" t="s">
        <v>577</v>
      </c>
      <c r="R3105" s="3" t="s">
        <v>268</v>
      </c>
      <c r="S3105" s="3" t="s">
        <v>3943</v>
      </c>
      <c r="T3105" s="3" t="str">
        <f t="shared" si="224"/>
        <v>โนนศิลาโนนศิลาขอนแก่น</v>
      </c>
      <c r="U3105" s="3" t="s">
        <v>2626</v>
      </c>
      <c r="V3105" s="3" t="str">
        <f t="shared" si="225"/>
        <v/>
      </c>
      <c r="W3105" s="3" t="e">
        <f t="shared" si="226"/>
        <v>#NUM!</v>
      </c>
      <c r="X3105" s="3" t="str">
        <f t="shared" si="227"/>
        <v/>
      </c>
    </row>
    <row r="3106" spans="14:24" ht="14.5" customHeight="1">
      <c r="N3106">
        <v>3103</v>
      </c>
      <c r="O3106" s="4">
        <v>40110</v>
      </c>
      <c r="P3106" s="3" t="s">
        <v>2065</v>
      </c>
      <c r="Q3106" s="3" t="s">
        <v>577</v>
      </c>
      <c r="R3106" s="3" t="s">
        <v>268</v>
      </c>
      <c r="S3106" s="3" t="s">
        <v>3943</v>
      </c>
      <c r="T3106" s="3" t="str">
        <f t="shared" si="224"/>
        <v>หนองปลาหมอโนนศิลาขอนแก่น</v>
      </c>
      <c r="U3106" s="3" t="s">
        <v>2626</v>
      </c>
      <c r="V3106" s="3" t="str">
        <f t="shared" si="225"/>
        <v/>
      </c>
      <c r="W3106" s="3" t="e">
        <f t="shared" si="226"/>
        <v>#NUM!</v>
      </c>
      <c r="X3106" s="3" t="str">
        <f t="shared" si="227"/>
        <v/>
      </c>
    </row>
    <row r="3107" spans="14:24" ht="14.5" customHeight="1">
      <c r="N3107">
        <v>3104</v>
      </c>
      <c r="O3107" s="4">
        <v>40110</v>
      </c>
      <c r="P3107" s="3" t="s">
        <v>2805</v>
      </c>
      <c r="Q3107" s="3" t="s">
        <v>577</v>
      </c>
      <c r="R3107" s="3" t="s">
        <v>268</v>
      </c>
      <c r="S3107" s="3" t="s">
        <v>3943</v>
      </c>
      <c r="T3107" s="3" t="str">
        <f t="shared" si="224"/>
        <v>บ้านหันโนนศิลาขอนแก่น</v>
      </c>
      <c r="U3107" s="3" t="s">
        <v>2626</v>
      </c>
      <c r="V3107" s="3" t="str">
        <f t="shared" si="225"/>
        <v/>
      </c>
      <c r="W3107" s="3" t="e">
        <f t="shared" si="226"/>
        <v>#NUM!</v>
      </c>
      <c r="X3107" s="3" t="str">
        <f t="shared" si="227"/>
        <v/>
      </c>
    </row>
    <row r="3108" spans="14:24" ht="14.5" customHeight="1">
      <c r="N3108">
        <v>3105</v>
      </c>
      <c r="O3108" s="4">
        <v>40110</v>
      </c>
      <c r="P3108" s="3" t="s">
        <v>3944</v>
      </c>
      <c r="Q3108" s="3" t="s">
        <v>577</v>
      </c>
      <c r="R3108" s="3" t="s">
        <v>268</v>
      </c>
      <c r="S3108" s="3" t="s">
        <v>3943</v>
      </c>
      <c r="T3108" s="3" t="str">
        <f t="shared" si="224"/>
        <v>เปือยใหญ่โนนศิลาขอนแก่น</v>
      </c>
      <c r="U3108" s="3" t="s">
        <v>2626</v>
      </c>
      <c r="V3108" s="3" t="str">
        <f t="shared" si="225"/>
        <v/>
      </c>
      <c r="W3108" s="3" t="e">
        <f t="shared" si="226"/>
        <v>#NUM!</v>
      </c>
      <c r="X3108" s="3" t="str">
        <f t="shared" si="227"/>
        <v/>
      </c>
    </row>
    <row r="3109" spans="14:24" ht="14.5" customHeight="1">
      <c r="N3109">
        <v>3106</v>
      </c>
      <c r="O3109" s="4">
        <v>40110</v>
      </c>
      <c r="P3109" s="3" t="s">
        <v>958</v>
      </c>
      <c r="Q3109" s="3" t="s">
        <v>577</v>
      </c>
      <c r="R3109" s="3" t="s">
        <v>268</v>
      </c>
      <c r="S3109" s="3" t="s">
        <v>3943</v>
      </c>
      <c r="T3109" s="3" t="str">
        <f t="shared" si="224"/>
        <v>โนนแดงโนนศิลาขอนแก่น</v>
      </c>
      <c r="U3109" s="3" t="s">
        <v>2626</v>
      </c>
      <c r="V3109" s="3" t="str">
        <f t="shared" si="225"/>
        <v/>
      </c>
      <c r="W3109" s="3" t="e">
        <f t="shared" si="226"/>
        <v>#NUM!</v>
      </c>
      <c r="X3109" s="3" t="str">
        <f t="shared" si="227"/>
        <v/>
      </c>
    </row>
    <row r="3110" spans="14:24" ht="14.5" customHeight="1">
      <c r="N3110">
        <v>3107</v>
      </c>
      <c r="O3110" s="4">
        <v>40150</v>
      </c>
      <c r="P3110" s="3" t="s">
        <v>1895</v>
      </c>
      <c r="Q3110" s="3" t="s">
        <v>599</v>
      </c>
      <c r="R3110" s="3" t="s">
        <v>268</v>
      </c>
      <c r="S3110" s="3" t="s">
        <v>3945</v>
      </c>
      <c r="T3110" s="3" t="str">
        <f t="shared" si="224"/>
        <v>ในเมืองเวียงเก่าขอนแก่น</v>
      </c>
      <c r="U3110" s="3" t="s">
        <v>2626</v>
      </c>
      <c r="V3110" s="3" t="str">
        <f t="shared" si="225"/>
        <v/>
      </c>
      <c r="W3110" s="3" t="e">
        <f t="shared" si="226"/>
        <v>#NUM!</v>
      </c>
      <c r="X3110" s="3" t="str">
        <f t="shared" si="227"/>
        <v/>
      </c>
    </row>
    <row r="3111" spans="14:24" ht="14.5" customHeight="1">
      <c r="N3111">
        <v>3108</v>
      </c>
      <c r="O3111" s="4">
        <v>40150</v>
      </c>
      <c r="P3111" s="3" t="s">
        <v>3946</v>
      </c>
      <c r="Q3111" s="3" t="s">
        <v>599</v>
      </c>
      <c r="R3111" s="3" t="s">
        <v>268</v>
      </c>
      <c r="S3111" s="3" t="s">
        <v>3945</v>
      </c>
      <c r="T3111" s="3" t="str">
        <f t="shared" si="224"/>
        <v>เมืองเก่าพัฒนาเวียงเก่าขอนแก่น</v>
      </c>
      <c r="U3111" s="3" t="s">
        <v>2626</v>
      </c>
      <c r="V3111" s="3" t="str">
        <f t="shared" si="225"/>
        <v/>
      </c>
      <c r="W3111" s="3" t="e">
        <f t="shared" si="226"/>
        <v>#NUM!</v>
      </c>
      <c r="X3111" s="3" t="str">
        <f t="shared" si="227"/>
        <v/>
      </c>
    </row>
    <row r="3112" spans="14:24" ht="14.5" customHeight="1">
      <c r="N3112">
        <v>3109</v>
      </c>
      <c r="O3112" s="4">
        <v>40150</v>
      </c>
      <c r="P3112" s="3" t="s">
        <v>1811</v>
      </c>
      <c r="Q3112" s="3" t="s">
        <v>599</v>
      </c>
      <c r="R3112" s="3" t="s">
        <v>268</v>
      </c>
      <c r="S3112" s="3" t="s">
        <v>3945</v>
      </c>
      <c r="T3112" s="3" t="str">
        <f t="shared" si="224"/>
        <v>เขาน้อยเวียงเก่าขอนแก่น</v>
      </c>
      <c r="U3112" s="3" t="s">
        <v>2626</v>
      </c>
      <c r="V3112" s="3" t="str">
        <f t="shared" si="225"/>
        <v/>
      </c>
      <c r="W3112" s="3" t="e">
        <f t="shared" si="226"/>
        <v>#NUM!</v>
      </c>
      <c r="X3112" s="3" t="str">
        <f t="shared" si="227"/>
        <v/>
      </c>
    </row>
    <row r="3113" spans="14:24" ht="14.5" customHeight="1">
      <c r="N3113">
        <v>3110</v>
      </c>
      <c r="O3113" s="4">
        <v>41000</v>
      </c>
      <c r="P3113" s="3" t="s">
        <v>3947</v>
      </c>
      <c r="Q3113" s="3" t="s">
        <v>2058</v>
      </c>
      <c r="R3113" s="3" t="s">
        <v>503</v>
      </c>
      <c r="S3113" s="3" t="s">
        <v>3948</v>
      </c>
      <c r="T3113" s="3" t="str">
        <f t="shared" si="224"/>
        <v>หมากแข้งเมืองอุดรธานีอุดรธานี</v>
      </c>
      <c r="U3113" s="3" t="s">
        <v>2626</v>
      </c>
      <c r="V3113" s="3" t="str">
        <f t="shared" si="225"/>
        <v/>
      </c>
      <c r="W3113" s="3" t="e">
        <f t="shared" si="226"/>
        <v>#NUM!</v>
      </c>
      <c r="X3113" s="3" t="str">
        <f t="shared" si="227"/>
        <v/>
      </c>
    </row>
    <row r="3114" spans="14:24" ht="14.5" customHeight="1">
      <c r="N3114">
        <v>3111</v>
      </c>
      <c r="O3114" s="4">
        <v>41000</v>
      </c>
      <c r="P3114" s="3" t="s">
        <v>3949</v>
      </c>
      <c r="Q3114" s="3" t="s">
        <v>2058</v>
      </c>
      <c r="R3114" s="3" t="s">
        <v>503</v>
      </c>
      <c r="S3114" s="3" t="s">
        <v>3948</v>
      </c>
      <c r="T3114" s="3" t="str">
        <f t="shared" si="224"/>
        <v>นิคมสงเคราะห์เมืองอุดรธานีอุดรธานี</v>
      </c>
      <c r="U3114" s="3" t="s">
        <v>2626</v>
      </c>
      <c r="V3114" s="3" t="str">
        <f t="shared" si="225"/>
        <v/>
      </c>
      <c r="W3114" s="3" t="e">
        <f t="shared" si="226"/>
        <v>#NUM!</v>
      </c>
      <c r="X3114" s="3" t="str">
        <f t="shared" si="227"/>
        <v/>
      </c>
    </row>
    <row r="3115" spans="14:24" ht="14.5" customHeight="1">
      <c r="N3115">
        <v>3112</v>
      </c>
      <c r="O3115" s="4">
        <v>41000</v>
      </c>
      <c r="P3115" s="3" t="s">
        <v>3950</v>
      </c>
      <c r="Q3115" s="3" t="s">
        <v>2058</v>
      </c>
      <c r="R3115" s="3" t="s">
        <v>503</v>
      </c>
      <c r="S3115" s="3" t="s">
        <v>3948</v>
      </c>
      <c r="T3115" s="3" t="str">
        <f t="shared" si="224"/>
        <v>บ้านขาวเมืองอุดรธานีอุดรธานี</v>
      </c>
      <c r="U3115" s="3" t="s">
        <v>2626</v>
      </c>
      <c r="V3115" s="3" t="str">
        <f t="shared" si="225"/>
        <v/>
      </c>
      <c r="W3115" s="3" t="e">
        <f t="shared" si="226"/>
        <v>#NUM!</v>
      </c>
      <c r="X3115" s="3" t="str">
        <f t="shared" si="227"/>
        <v/>
      </c>
    </row>
    <row r="3116" spans="14:24" ht="14.5" customHeight="1">
      <c r="N3116">
        <v>3113</v>
      </c>
      <c r="O3116" s="4">
        <v>41000</v>
      </c>
      <c r="P3116" s="3" t="s">
        <v>1081</v>
      </c>
      <c r="Q3116" s="3" t="s">
        <v>2058</v>
      </c>
      <c r="R3116" s="3" t="s">
        <v>503</v>
      </c>
      <c r="S3116" s="3" t="s">
        <v>3948</v>
      </c>
      <c r="T3116" s="3" t="str">
        <f t="shared" si="224"/>
        <v>หนองบัวเมืองอุดรธานีอุดรธานี</v>
      </c>
      <c r="U3116" s="3" t="s">
        <v>2626</v>
      </c>
      <c r="V3116" s="3" t="str">
        <f t="shared" si="225"/>
        <v/>
      </c>
      <c r="W3116" s="3" t="e">
        <f t="shared" si="226"/>
        <v>#NUM!</v>
      </c>
      <c r="X3116" s="3" t="str">
        <f t="shared" si="227"/>
        <v/>
      </c>
    </row>
    <row r="3117" spans="14:24" ht="14.5" customHeight="1">
      <c r="N3117">
        <v>3114</v>
      </c>
      <c r="O3117" s="4">
        <v>41000</v>
      </c>
      <c r="P3117" s="3" t="s">
        <v>3951</v>
      </c>
      <c r="Q3117" s="3" t="s">
        <v>2058</v>
      </c>
      <c r="R3117" s="3" t="s">
        <v>503</v>
      </c>
      <c r="S3117" s="3" t="s">
        <v>3948</v>
      </c>
      <c r="T3117" s="3" t="str">
        <f t="shared" si="224"/>
        <v>บ้านตาดเมืองอุดรธานีอุดรธานี</v>
      </c>
      <c r="U3117" s="3" t="s">
        <v>2626</v>
      </c>
      <c r="V3117" s="3" t="str">
        <f t="shared" si="225"/>
        <v/>
      </c>
      <c r="W3117" s="3" t="e">
        <f t="shared" si="226"/>
        <v>#NUM!</v>
      </c>
      <c r="X3117" s="3" t="str">
        <f t="shared" si="227"/>
        <v/>
      </c>
    </row>
    <row r="3118" spans="14:24" ht="14.5" customHeight="1">
      <c r="N3118">
        <v>3115</v>
      </c>
      <c r="O3118" s="4">
        <v>41330</v>
      </c>
      <c r="P3118" s="3" t="s">
        <v>962</v>
      </c>
      <c r="Q3118" s="3" t="s">
        <v>2058</v>
      </c>
      <c r="R3118" s="3" t="s">
        <v>503</v>
      </c>
      <c r="S3118" s="3" t="s">
        <v>3948</v>
      </c>
      <c r="T3118" s="3" t="str">
        <f t="shared" si="224"/>
        <v>โนนสูงเมืองอุดรธานีอุดรธานี</v>
      </c>
      <c r="U3118" s="3" t="s">
        <v>2626</v>
      </c>
      <c r="V3118" s="3" t="str">
        <f t="shared" si="225"/>
        <v/>
      </c>
      <c r="W3118" s="3" t="e">
        <f t="shared" si="226"/>
        <v>#NUM!</v>
      </c>
      <c r="X3118" s="3" t="str">
        <f t="shared" si="227"/>
        <v/>
      </c>
    </row>
    <row r="3119" spans="14:24" ht="14.5" customHeight="1">
      <c r="N3119">
        <v>3116</v>
      </c>
      <c r="O3119" s="4">
        <v>41000</v>
      </c>
      <c r="P3119" s="3" t="s">
        <v>3952</v>
      </c>
      <c r="Q3119" s="3" t="s">
        <v>2058</v>
      </c>
      <c r="R3119" s="3" t="s">
        <v>503</v>
      </c>
      <c r="S3119" s="3" t="s">
        <v>3948</v>
      </c>
      <c r="T3119" s="3" t="str">
        <f t="shared" si="224"/>
        <v>หมูม่นเมืองอุดรธานีอุดรธานี</v>
      </c>
      <c r="U3119" s="3" t="s">
        <v>2626</v>
      </c>
      <c r="V3119" s="3" t="str">
        <f t="shared" si="225"/>
        <v/>
      </c>
      <c r="W3119" s="3" t="e">
        <f t="shared" si="226"/>
        <v>#NUM!</v>
      </c>
      <c r="X3119" s="3" t="str">
        <f t="shared" si="227"/>
        <v/>
      </c>
    </row>
    <row r="3120" spans="14:24" ht="14.5" customHeight="1">
      <c r="N3120">
        <v>3117</v>
      </c>
      <c r="O3120" s="4">
        <v>41000</v>
      </c>
      <c r="P3120" s="3" t="s">
        <v>1439</v>
      </c>
      <c r="Q3120" s="3" t="s">
        <v>2058</v>
      </c>
      <c r="R3120" s="3" t="s">
        <v>503</v>
      </c>
      <c r="S3120" s="3" t="s">
        <v>3948</v>
      </c>
      <c r="T3120" s="3" t="str">
        <f t="shared" si="224"/>
        <v>เชียงยืนเมืองอุดรธานีอุดรธานี</v>
      </c>
      <c r="U3120" s="3" t="s">
        <v>2626</v>
      </c>
      <c r="V3120" s="3" t="str">
        <f t="shared" si="225"/>
        <v/>
      </c>
      <c r="W3120" s="3" t="e">
        <f t="shared" si="226"/>
        <v>#NUM!</v>
      </c>
      <c r="X3120" s="3" t="str">
        <f t="shared" si="227"/>
        <v/>
      </c>
    </row>
    <row r="3121" spans="14:24" ht="14.5" customHeight="1">
      <c r="N3121">
        <v>3118</v>
      </c>
      <c r="O3121" s="4">
        <v>41000</v>
      </c>
      <c r="P3121" s="3" t="s">
        <v>607</v>
      </c>
      <c r="Q3121" s="3" t="s">
        <v>2058</v>
      </c>
      <c r="R3121" s="3" t="s">
        <v>503</v>
      </c>
      <c r="S3121" s="3" t="s">
        <v>3948</v>
      </c>
      <c r="T3121" s="3" t="str">
        <f t="shared" si="224"/>
        <v>หนองนาคำเมืองอุดรธานีอุดรธานี</v>
      </c>
      <c r="U3121" s="3" t="s">
        <v>2626</v>
      </c>
      <c r="V3121" s="3" t="str">
        <f t="shared" si="225"/>
        <v/>
      </c>
      <c r="W3121" s="3" t="e">
        <f t="shared" si="226"/>
        <v>#NUM!</v>
      </c>
      <c r="X3121" s="3" t="str">
        <f t="shared" si="227"/>
        <v/>
      </c>
    </row>
    <row r="3122" spans="14:24" ht="14.5" customHeight="1">
      <c r="N3122">
        <v>3119</v>
      </c>
      <c r="O3122" s="4">
        <v>41000</v>
      </c>
      <c r="P3122" s="3" t="s">
        <v>3953</v>
      </c>
      <c r="Q3122" s="3" t="s">
        <v>2058</v>
      </c>
      <c r="R3122" s="3" t="s">
        <v>503</v>
      </c>
      <c r="S3122" s="3" t="s">
        <v>3948</v>
      </c>
      <c r="T3122" s="3" t="str">
        <f t="shared" si="224"/>
        <v>กุดสระเมืองอุดรธานีอุดรธานี</v>
      </c>
      <c r="U3122" s="3" t="s">
        <v>2626</v>
      </c>
      <c r="V3122" s="3" t="str">
        <f t="shared" si="225"/>
        <v/>
      </c>
      <c r="W3122" s="3" t="e">
        <f t="shared" si="226"/>
        <v>#NUM!</v>
      </c>
      <c r="X3122" s="3" t="str">
        <f t="shared" si="227"/>
        <v/>
      </c>
    </row>
    <row r="3123" spans="14:24" ht="14.5" customHeight="1">
      <c r="N3123">
        <v>3120</v>
      </c>
      <c r="O3123" s="4">
        <v>41000</v>
      </c>
      <c r="P3123" s="3" t="s">
        <v>1226</v>
      </c>
      <c r="Q3123" s="3" t="s">
        <v>2058</v>
      </c>
      <c r="R3123" s="3" t="s">
        <v>503</v>
      </c>
      <c r="S3123" s="3" t="s">
        <v>3948</v>
      </c>
      <c r="T3123" s="3" t="str">
        <f t="shared" si="224"/>
        <v>นาดีเมืองอุดรธานีอุดรธานี</v>
      </c>
      <c r="U3123" s="3" t="s">
        <v>2626</v>
      </c>
      <c r="V3123" s="3" t="str">
        <f t="shared" si="225"/>
        <v/>
      </c>
      <c r="W3123" s="3" t="e">
        <f t="shared" si="226"/>
        <v>#NUM!</v>
      </c>
      <c r="X3123" s="3" t="str">
        <f t="shared" si="227"/>
        <v/>
      </c>
    </row>
    <row r="3124" spans="14:24" ht="14.5" customHeight="1">
      <c r="N3124">
        <v>3121</v>
      </c>
      <c r="O3124" s="4">
        <v>41000</v>
      </c>
      <c r="P3124" s="3" t="s">
        <v>3954</v>
      </c>
      <c r="Q3124" s="3" t="s">
        <v>2058</v>
      </c>
      <c r="R3124" s="3" t="s">
        <v>503</v>
      </c>
      <c r="S3124" s="3" t="s">
        <v>3948</v>
      </c>
      <c r="T3124" s="3" t="str">
        <f t="shared" si="224"/>
        <v>บ้านเลื่อมเมืองอุดรธานีอุดรธานี</v>
      </c>
      <c r="U3124" s="3" t="s">
        <v>2626</v>
      </c>
      <c r="V3124" s="3" t="str">
        <f t="shared" si="225"/>
        <v/>
      </c>
      <c r="W3124" s="3" t="e">
        <f t="shared" si="226"/>
        <v>#NUM!</v>
      </c>
      <c r="X3124" s="3" t="str">
        <f t="shared" si="227"/>
        <v/>
      </c>
    </row>
    <row r="3125" spans="14:24" ht="14.5" customHeight="1">
      <c r="N3125">
        <v>3122</v>
      </c>
      <c r="O3125" s="4">
        <v>41000</v>
      </c>
      <c r="P3125" s="3" t="s">
        <v>3955</v>
      </c>
      <c r="Q3125" s="3" t="s">
        <v>2058</v>
      </c>
      <c r="R3125" s="3" t="s">
        <v>503</v>
      </c>
      <c r="S3125" s="3" t="s">
        <v>3948</v>
      </c>
      <c r="T3125" s="3" t="str">
        <f t="shared" si="224"/>
        <v>เชียงพิณเมืองอุดรธานีอุดรธานี</v>
      </c>
      <c r="U3125" s="3" t="s">
        <v>2626</v>
      </c>
      <c r="V3125" s="3" t="str">
        <f t="shared" si="225"/>
        <v/>
      </c>
      <c r="W3125" s="3" t="e">
        <f t="shared" si="226"/>
        <v>#NUM!</v>
      </c>
      <c r="X3125" s="3" t="str">
        <f t="shared" si="227"/>
        <v/>
      </c>
    </row>
    <row r="3126" spans="14:24" ht="14.5" customHeight="1">
      <c r="N3126">
        <v>3123</v>
      </c>
      <c r="O3126" s="4">
        <v>41000</v>
      </c>
      <c r="P3126" s="3" t="s">
        <v>3956</v>
      </c>
      <c r="Q3126" s="3" t="s">
        <v>2058</v>
      </c>
      <c r="R3126" s="3" t="s">
        <v>503</v>
      </c>
      <c r="S3126" s="3" t="s">
        <v>3948</v>
      </c>
      <c r="T3126" s="3" t="str">
        <f t="shared" si="224"/>
        <v>สามพร้าวเมืองอุดรธานีอุดรธานี</v>
      </c>
      <c r="U3126" s="3" t="s">
        <v>2626</v>
      </c>
      <c r="V3126" s="3" t="str">
        <f t="shared" si="225"/>
        <v/>
      </c>
      <c r="W3126" s="3" t="e">
        <f t="shared" si="226"/>
        <v>#NUM!</v>
      </c>
      <c r="X3126" s="3" t="str">
        <f t="shared" si="227"/>
        <v/>
      </c>
    </row>
    <row r="3127" spans="14:24" ht="14.5" customHeight="1">
      <c r="N3127">
        <v>3124</v>
      </c>
      <c r="O3127" s="4">
        <v>41000</v>
      </c>
      <c r="P3127" s="3" t="s">
        <v>3173</v>
      </c>
      <c r="Q3127" s="3" t="s">
        <v>2058</v>
      </c>
      <c r="R3127" s="3" t="s">
        <v>503</v>
      </c>
      <c r="S3127" s="3" t="s">
        <v>3948</v>
      </c>
      <c r="T3127" s="3" t="str">
        <f t="shared" si="224"/>
        <v>หนองไฮเมืองอุดรธานีอุดรธานี</v>
      </c>
      <c r="U3127" s="3" t="s">
        <v>2626</v>
      </c>
      <c r="V3127" s="3" t="str">
        <f t="shared" si="225"/>
        <v/>
      </c>
      <c r="W3127" s="3" t="e">
        <f t="shared" si="226"/>
        <v>#NUM!</v>
      </c>
      <c r="X3127" s="3" t="str">
        <f t="shared" si="227"/>
        <v/>
      </c>
    </row>
    <row r="3128" spans="14:24" ht="14.5" customHeight="1">
      <c r="N3128">
        <v>3125</v>
      </c>
      <c r="O3128" s="4">
        <v>41000</v>
      </c>
      <c r="P3128" s="3" t="s">
        <v>3916</v>
      </c>
      <c r="Q3128" s="3" t="s">
        <v>2058</v>
      </c>
      <c r="R3128" s="3" t="s">
        <v>503</v>
      </c>
      <c r="S3128" s="3" t="s">
        <v>3948</v>
      </c>
      <c r="T3128" s="3" t="str">
        <f t="shared" si="224"/>
        <v>นาข่าเมืองอุดรธานีอุดรธานี</v>
      </c>
      <c r="U3128" s="3" t="s">
        <v>2626</v>
      </c>
      <c r="V3128" s="3" t="str">
        <f t="shared" si="225"/>
        <v/>
      </c>
      <c r="W3128" s="3" t="e">
        <f t="shared" si="226"/>
        <v>#NUM!</v>
      </c>
      <c r="X3128" s="3" t="str">
        <f t="shared" si="227"/>
        <v/>
      </c>
    </row>
    <row r="3129" spans="14:24" ht="14.5" customHeight="1">
      <c r="N3129">
        <v>3126</v>
      </c>
      <c r="O3129" s="4">
        <v>41000</v>
      </c>
      <c r="P3129" s="3" t="s">
        <v>3957</v>
      </c>
      <c r="Q3129" s="3" t="s">
        <v>2058</v>
      </c>
      <c r="R3129" s="3" t="s">
        <v>503</v>
      </c>
      <c r="S3129" s="3" t="s">
        <v>3948</v>
      </c>
      <c r="T3129" s="3" t="str">
        <f t="shared" si="224"/>
        <v>บ้านจั่นเมืองอุดรธานีอุดรธานี</v>
      </c>
      <c r="U3129" s="3" t="s">
        <v>2626</v>
      </c>
      <c r="V3129" s="3" t="str">
        <f t="shared" si="225"/>
        <v/>
      </c>
      <c r="W3129" s="3" t="e">
        <f t="shared" si="226"/>
        <v>#NUM!</v>
      </c>
      <c r="X3129" s="3" t="str">
        <f t="shared" si="227"/>
        <v/>
      </c>
    </row>
    <row r="3130" spans="14:24" ht="14.5" customHeight="1">
      <c r="N3130">
        <v>3127</v>
      </c>
      <c r="O3130" s="4">
        <v>41000</v>
      </c>
      <c r="P3130" s="3" t="s">
        <v>3958</v>
      </c>
      <c r="Q3130" s="3" t="s">
        <v>2058</v>
      </c>
      <c r="R3130" s="3" t="s">
        <v>503</v>
      </c>
      <c r="S3130" s="3" t="s">
        <v>3948</v>
      </c>
      <c r="T3130" s="3" t="str">
        <f t="shared" si="224"/>
        <v>หนองขอนกว้างเมืองอุดรธานีอุดรธานี</v>
      </c>
      <c r="U3130" s="3" t="s">
        <v>2626</v>
      </c>
      <c r="V3130" s="3" t="str">
        <f t="shared" si="225"/>
        <v/>
      </c>
      <c r="W3130" s="3" t="e">
        <f t="shared" si="226"/>
        <v>#NUM!</v>
      </c>
      <c r="X3130" s="3" t="str">
        <f t="shared" si="227"/>
        <v/>
      </c>
    </row>
    <row r="3131" spans="14:24" ht="14.5" customHeight="1">
      <c r="N3131">
        <v>3128</v>
      </c>
      <c r="O3131" s="4">
        <v>41000</v>
      </c>
      <c r="P3131" s="3" t="s">
        <v>2094</v>
      </c>
      <c r="Q3131" s="3" t="s">
        <v>2058</v>
      </c>
      <c r="R3131" s="3" t="s">
        <v>503</v>
      </c>
      <c r="S3131" s="3" t="s">
        <v>3948</v>
      </c>
      <c r="T3131" s="3" t="str">
        <f t="shared" si="224"/>
        <v>โคกสะอาดเมืองอุดรธานีอุดรธานี</v>
      </c>
      <c r="U3131" s="3" t="s">
        <v>2626</v>
      </c>
      <c r="V3131" s="3" t="str">
        <f t="shared" si="225"/>
        <v/>
      </c>
      <c r="W3131" s="3" t="e">
        <f t="shared" si="226"/>
        <v>#NUM!</v>
      </c>
      <c r="X3131" s="3" t="str">
        <f t="shared" si="227"/>
        <v/>
      </c>
    </row>
    <row r="3132" spans="14:24" ht="14.5" customHeight="1">
      <c r="N3132">
        <v>3129</v>
      </c>
      <c r="O3132" s="4">
        <v>41000</v>
      </c>
      <c r="P3132" s="3" t="s">
        <v>3959</v>
      </c>
      <c r="Q3132" s="3" t="s">
        <v>2058</v>
      </c>
      <c r="R3132" s="3" t="s">
        <v>503</v>
      </c>
      <c r="S3132" s="3" t="s">
        <v>3948</v>
      </c>
      <c r="T3132" s="3" t="str">
        <f t="shared" si="224"/>
        <v>นากว้างเมืองอุดรธานีอุดรธานี</v>
      </c>
      <c r="U3132" s="3" t="s">
        <v>2626</v>
      </c>
      <c r="V3132" s="3" t="str">
        <f t="shared" si="225"/>
        <v/>
      </c>
      <c r="W3132" s="3" t="e">
        <f t="shared" si="226"/>
        <v>#NUM!</v>
      </c>
      <c r="X3132" s="3" t="str">
        <f t="shared" si="227"/>
        <v/>
      </c>
    </row>
    <row r="3133" spans="14:24" ht="14.5" customHeight="1">
      <c r="N3133">
        <v>3130</v>
      </c>
      <c r="O3133" s="4">
        <v>41330</v>
      </c>
      <c r="P3133" s="3" t="s">
        <v>1404</v>
      </c>
      <c r="Q3133" s="3" t="s">
        <v>2058</v>
      </c>
      <c r="R3133" s="3" t="s">
        <v>503</v>
      </c>
      <c r="S3133" s="3" t="s">
        <v>3948</v>
      </c>
      <c r="T3133" s="3" t="str">
        <f t="shared" si="224"/>
        <v>หนองไผ่เมืองอุดรธานีอุดรธานี</v>
      </c>
      <c r="U3133" s="3" t="s">
        <v>2626</v>
      </c>
      <c r="V3133" s="3" t="str">
        <f t="shared" si="225"/>
        <v/>
      </c>
      <c r="W3133" s="3" t="e">
        <f t="shared" si="226"/>
        <v>#NUM!</v>
      </c>
      <c r="X3133" s="3" t="str">
        <f t="shared" si="227"/>
        <v/>
      </c>
    </row>
    <row r="3134" spans="14:24" ht="14.5" customHeight="1">
      <c r="N3134">
        <v>3131</v>
      </c>
      <c r="O3134" s="4">
        <v>41250</v>
      </c>
      <c r="P3134" s="3" t="s">
        <v>2034</v>
      </c>
      <c r="Q3134" s="3" t="s">
        <v>2034</v>
      </c>
      <c r="R3134" s="3" t="s">
        <v>503</v>
      </c>
      <c r="S3134" s="3" t="s">
        <v>3960</v>
      </c>
      <c r="T3134" s="3" t="str">
        <f t="shared" si="224"/>
        <v>กุดจับกุดจับอุดรธานี</v>
      </c>
      <c r="U3134" s="3" t="s">
        <v>2626</v>
      </c>
      <c r="V3134" s="3" t="str">
        <f t="shared" si="225"/>
        <v/>
      </c>
      <c r="W3134" s="3" t="e">
        <f t="shared" si="226"/>
        <v>#NUM!</v>
      </c>
      <c r="X3134" s="3" t="str">
        <f t="shared" si="227"/>
        <v/>
      </c>
    </row>
    <row r="3135" spans="14:24" ht="14.5" customHeight="1">
      <c r="N3135">
        <v>3132</v>
      </c>
      <c r="O3135" s="4">
        <v>41250</v>
      </c>
      <c r="P3135" s="3" t="s">
        <v>3961</v>
      </c>
      <c r="Q3135" s="3" t="s">
        <v>2034</v>
      </c>
      <c r="R3135" s="3" t="s">
        <v>503</v>
      </c>
      <c r="S3135" s="3" t="s">
        <v>3960</v>
      </c>
      <c r="T3135" s="3" t="str">
        <f t="shared" si="224"/>
        <v>ปะโคกุดจับอุดรธานี</v>
      </c>
      <c r="U3135" s="3" t="s">
        <v>2626</v>
      </c>
      <c r="V3135" s="3" t="str">
        <f t="shared" si="225"/>
        <v/>
      </c>
      <c r="W3135" s="3" t="e">
        <f t="shared" si="226"/>
        <v>#NUM!</v>
      </c>
      <c r="X3135" s="3" t="str">
        <f t="shared" si="227"/>
        <v/>
      </c>
    </row>
    <row r="3136" spans="14:24" ht="14.5" customHeight="1">
      <c r="N3136">
        <v>3133</v>
      </c>
      <c r="O3136" s="4">
        <v>41250</v>
      </c>
      <c r="P3136" s="3" t="s">
        <v>3962</v>
      </c>
      <c r="Q3136" s="3" t="s">
        <v>2034</v>
      </c>
      <c r="R3136" s="3" t="s">
        <v>503</v>
      </c>
      <c r="S3136" s="3" t="s">
        <v>3960</v>
      </c>
      <c r="T3136" s="3" t="str">
        <f t="shared" si="224"/>
        <v>ขอนยูงกุดจับอุดรธานี</v>
      </c>
      <c r="U3136" s="3" t="s">
        <v>2626</v>
      </c>
      <c r="V3136" s="3" t="str">
        <f t="shared" si="225"/>
        <v/>
      </c>
      <c r="W3136" s="3" t="e">
        <f t="shared" si="226"/>
        <v>#NUM!</v>
      </c>
      <c r="X3136" s="3" t="str">
        <f t="shared" si="227"/>
        <v/>
      </c>
    </row>
    <row r="3137" spans="14:24" ht="14.5" customHeight="1">
      <c r="N3137">
        <v>3134</v>
      </c>
      <c r="O3137" s="4">
        <v>41250</v>
      </c>
      <c r="P3137" s="3" t="s">
        <v>3556</v>
      </c>
      <c r="Q3137" s="3" t="s">
        <v>2034</v>
      </c>
      <c r="R3137" s="3" t="s">
        <v>503</v>
      </c>
      <c r="S3137" s="3" t="s">
        <v>3960</v>
      </c>
      <c r="T3137" s="3" t="str">
        <f t="shared" si="224"/>
        <v>เชียงเพ็งกุดจับอุดรธานี</v>
      </c>
      <c r="U3137" s="3" t="s">
        <v>2626</v>
      </c>
      <c r="V3137" s="3" t="str">
        <f t="shared" si="225"/>
        <v/>
      </c>
      <c r="W3137" s="3" t="e">
        <f t="shared" si="226"/>
        <v>#NUM!</v>
      </c>
      <c r="X3137" s="3" t="str">
        <f t="shared" si="227"/>
        <v/>
      </c>
    </row>
    <row r="3138" spans="14:24" ht="14.5" customHeight="1">
      <c r="N3138">
        <v>3135</v>
      </c>
      <c r="O3138" s="4">
        <v>41250</v>
      </c>
      <c r="P3138" s="3" t="s">
        <v>3963</v>
      </c>
      <c r="Q3138" s="3" t="s">
        <v>2034</v>
      </c>
      <c r="R3138" s="3" t="s">
        <v>503</v>
      </c>
      <c r="S3138" s="3" t="s">
        <v>3960</v>
      </c>
      <c r="T3138" s="3" t="str">
        <f t="shared" si="224"/>
        <v>สร้างก่อกุดจับอุดรธานี</v>
      </c>
      <c r="U3138" s="3" t="s">
        <v>2626</v>
      </c>
      <c r="V3138" s="3" t="str">
        <f t="shared" si="225"/>
        <v/>
      </c>
      <c r="W3138" s="3" t="e">
        <f t="shared" si="226"/>
        <v>#NUM!</v>
      </c>
      <c r="X3138" s="3" t="str">
        <f t="shared" si="227"/>
        <v/>
      </c>
    </row>
    <row r="3139" spans="14:24" ht="14.5" customHeight="1">
      <c r="N3139">
        <v>3136</v>
      </c>
      <c r="O3139" s="4">
        <v>41250</v>
      </c>
      <c r="P3139" s="3" t="s">
        <v>3865</v>
      </c>
      <c r="Q3139" s="3" t="s">
        <v>2034</v>
      </c>
      <c r="R3139" s="3" t="s">
        <v>503</v>
      </c>
      <c r="S3139" s="3" t="s">
        <v>3960</v>
      </c>
      <c r="T3139" s="3" t="str">
        <f t="shared" si="224"/>
        <v>เมืองเพียกุดจับอุดรธานี</v>
      </c>
      <c r="U3139" s="3" t="s">
        <v>2626</v>
      </c>
      <c r="V3139" s="3" t="str">
        <f t="shared" si="225"/>
        <v/>
      </c>
      <c r="W3139" s="3" t="e">
        <f t="shared" si="226"/>
        <v>#NUM!</v>
      </c>
      <c r="X3139" s="3" t="str">
        <f t="shared" si="227"/>
        <v/>
      </c>
    </row>
    <row r="3140" spans="14:24" ht="14.5" customHeight="1">
      <c r="N3140">
        <v>3137</v>
      </c>
      <c r="O3140" s="4">
        <v>41250</v>
      </c>
      <c r="P3140" s="3" t="s">
        <v>3964</v>
      </c>
      <c r="Q3140" s="3" t="s">
        <v>2034</v>
      </c>
      <c r="R3140" s="3" t="s">
        <v>503</v>
      </c>
      <c r="S3140" s="3" t="s">
        <v>3960</v>
      </c>
      <c r="T3140" s="3" t="str">
        <f t="shared" si="224"/>
        <v>ตาลเลียนกุดจับอุดรธานี</v>
      </c>
      <c r="U3140" s="3" t="s">
        <v>2626</v>
      </c>
      <c r="V3140" s="3" t="str">
        <f t="shared" si="225"/>
        <v/>
      </c>
      <c r="W3140" s="3" t="e">
        <f t="shared" si="226"/>
        <v>#NUM!</v>
      </c>
      <c r="X3140" s="3" t="str">
        <f t="shared" si="227"/>
        <v/>
      </c>
    </row>
    <row r="3141" spans="14:24" ht="14.5" customHeight="1">
      <c r="N3141">
        <v>3138</v>
      </c>
      <c r="O3141" s="4">
        <v>41360</v>
      </c>
      <c r="P3141" s="3" t="s">
        <v>3965</v>
      </c>
      <c r="Q3141" s="3" t="s">
        <v>2064</v>
      </c>
      <c r="R3141" s="3" t="s">
        <v>503</v>
      </c>
      <c r="S3141" s="3" t="s">
        <v>3966</v>
      </c>
      <c r="T3141" s="3" t="str">
        <f t="shared" ref="T3141:T3204" si="228">P3141&amp;Q3141&amp;R3141</f>
        <v>หมากหญ้าหนองวัวซออุดรธานี</v>
      </c>
      <c r="U3141" s="3" t="s">
        <v>2626</v>
      </c>
      <c r="V3141" s="3" t="str">
        <f t="shared" ref="V3141:V3204" si="229">IF($V$1=$S3141,$N3141,"")</f>
        <v/>
      </c>
      <c r="W3141" s="3" t="e">
        <f t="shared" ref="W3141:W3204" si="230">SMALL($V$4:$V$7439,N3141)</f>
        <v>#NUM!</v>
      </c>
      <c r="X3141" s="3" t="str">
        <f t="shared" ref="X3141:X3204" si="231">IFERROR(INDEX($P$4:$P$7439,$W3141,1),"")</f>
        <v/>
      </c>
    </row>
    <row r="3142" spans="14:24" ht="14.5" customHeight="1">
      <c r="N3142">
        <v>3139</v>
      </c>
      <c r="O3142" s="4">
        <v>41220</v>
      </c>
      <c r="P3142" s="3" t="s">
        <v>3967</v>
      </c>
      <c r="Q3142" s="3" t="s">
        <v>2064</v>
      </c>
      <c r="R3142" s="3" t="s">
        <v>503</v>
      </c>
      <c r="S3142" s="3" t="s">
        <v>3966</v>
      </c>
      <c r="T3142" s="3" t="str">
        <f t="shared" si="228"/>
        <v>หนองอ้อหนองวัวซออุดรธานี</v>
      </c>
      <c r="U3142" s="3" t="s">
        <v>2626</v>
      </c>
      <c r="V3142" s="3" t="str">
        <f t="shared" si="229"/>
        <v/>
      </c>
      <c r="W3142" s="3" t="e">
        <f t="shared" si="230"/>
        <v>#NUM!</v>
      </c>
      <c r="X3142" s="3" t="str">
        <f t="shared" si="231"/>
        <v/>
      </c>
    </row>
    <row r="3143" spans="14:24" ht="14.5" customHeight="1">
      <c r="N3143">
        <v>3140</v>
      </c>
      <c r="O3143" s="4">
        <v>41220</v>
      </c>
      <c r="P3143" s="3" t="s">
        <v>3968</v>
      </c>
      <c r="Q3143" s="3" t="s">
        <v>2064</v>
      </c>
      <c r="R3143" s="3" t="s">
        <v>503</v>
      </c>
      <c r="S3143" s="3" t="s">
        <v>3966</v>
      </c>
      <c r="T3143" s="3" t="str">
        <f t="shared" si="228"/>
        <v>อูบมุงหนองวัวซออุดรธานี</v>
      </c>
      <c r="U3143" s="3" t="s">
        <v>2626</v>
      </c>
      <c r="V3143" s="3" t="str">
        <f t="shared" si="229"/>
        <v/>
      </c>
      <c r="W3143" s="3" t="e">
        <f t="shared" si="230"/>
        <v>#NUM!</v>
      </c>
      <c r="X3143" s="3" t="str">
        <f t="shared" si="231"/>
        <v/>
      </c>
    </row>
    <row r="3144" spans="14:24" ht="14.5" customHeight="1">
      <c r="N3144">
        <v>3141</v>
      </c>
      <c r="O3144" s="4">
        <v>41220</v>
      </c>
      <c r="P3144" s="3" t="s">
        <v>3969</v>
      </c>
      <c r="Q3144" s="3" t="s">
        <v>2064</v>
      </c>
      <c r="R3144" s="3" t="s">
        <v>503</v>
      </c>
      <c r="S3144" s="3" t="s">
        <v>3966</v>
      </c>
      <c r="T3144" s="3" t="str">
        <f t="shared" si="228"/>
        <v>กุดหมากไฟหนองวัวซออุดรธานี</v>
      </c>
      <c r="U3144" s="3" t="s">
        <v>2626</v>
      </c>
      <c r="V3144" s="3" t="str">
        <f t="shared" si="229"/>
        <v/>
      </c>
      <c r="W3144" s="3" t="e">
        <f t="shared" si="230"/>
        <v>#NUM!</v>
      </c>
      <c r="X3144" s="3" t="str">
        <f t="shared" si="231"/>
        <v/>
      </c>
    </row>
    <row r="3145" spans="14:24" ht="14.5" customHeight="1">
      <c r="N3145">
        <v>3142</v>
      </c>
      <c r="O3145" s="4">
        <v>41360</v>
      </c>
      <c r="P3145" s="3" t="s">
        <v>3970</v>
      </c>
      <c r="Q3145" s="3" t="s">
        <v>2064</v>
      </c>
      <c r="R3145" s="3" t="s">
        <v>503</v>
      </c>
      <c r="S3145" s="3" t="s">
        <v>3966</v>
      </c>
      <c r="T3145" s="3" t="str">
        <f t="shared" si="228"/>
        <v>น้ำพ่นหนองวัวซออุดรธานี</v>
      </c>
      <c r="U3145" s="3" t="s">
        <v>2626</v>
      </c>
      <c r="V3145" s="3" t="str">
        <f t="shared" si="229"/>
        <v/>
      </c>
      <c r="W3145" s="3" t="e">
        <f t="shared" si="230"/>
        <v>#NUM!</v>
      </c>
      <c r="X3145" s="3" t="str">
        <f t="shared" si="231"/>
        <v/>
      </c>
    </row>
    <row r="3146" spans="14:24" ht="14.5" customHeight="1">
      <c r="N3146">
        <v>3143</v>
      </c>
      <c r="O3146" s="4">
        <v>41360</v>
      </c>
      <c r="P3146" s="3" t="s">
        <v>3084</v>
      </c>
      <c r="Q3146" s="3" t="s">
        <v>2064</v>
      </c>
      <c r="R3146" s="3" t="s">
        <v>503</v>
      </c>
      <c r="S3146" s="3" t="s">
        <v>3966</v>
      </c>
      <c r="T3146" s="3" t="str">
        <f t="shared" si="228"/>
        <v>หนองบัวบานหนองวัวซออุดรธานี</v>
      </c>
      <c r="U3146" s="3" t="s">
        <v>2626</v>
      </c>
      <c r="V3146" s="3" t="str">
        <f t="shared" si="229"/>
        <v/>
      </c>
      <c r="W3146" s="3" t="e">
        <f t="shared" si="230"/>
        <v>#NUM!</v>
      </c>
      <c r="X3146" s="3" t="str">
        <f t="shared" si="231"/>
        <v/>
      </c>
    </row>
    <row r="3147" spans="14:24" ht="14.5" customHeight="1">
      <c r="N3147">
        <v>3144</v>
      </c>
      <c r="O3147" s="4">
        <v>41220</v>
      </c>
      <c r="P3147" s="3" t="s">
        <v>3971</v>
      </c>
      <c r="Q3147" s="3" t="s">
        <v>2064</v>
      </c>
      <c r="R3147" s="3" t="s">
        <v>503</v>
      </c>
      <c r="S3147" s="3" t="s">
        <v>3966</v>
      </c>
      <c r="T3147" s="3" t="str">
        <f t="shared" si="228"/>
        <v>โนนหวายหนองวัวซออุดรธานี</v>
      </c>
      <c r="U3147" s="3" t="s">
        <v>2626</v>
      </c>
      <c r="V3147" s="3" t="str">
        <f t="shared" si="229"/>
        <v/>
      </c>
      <c r="W3147" s="3" t="e">
        <f t="shared" si="230"/>
        <v>#NUM!</v>
      </c>
      <c r="X3147" s="3" t="str">
        <f t="shared" si="231"/>
        <v/>
      </c>
    </row>
    <row r="3148" spans="14:24" ht="14.5" customHeight="1">
      <c r="N3148">
        <v>3145</v>
      </c>
      <c r="O3148" s="4">
        <v>41360</v>
      </c>
      <c r="P3148" s="3" t="s">
        <v>2064</v>
      </c>
      <c r="Q3148" s="3" t="s">
        <v>2064</v>
      </c>
      <c r="R3148" s="3" t="s">
        <v>503</v>
      </c>
      <c r="S3148" s="3" t="s">
        <v>3966</v>
      </c>
      <c r="T3148" s="3" t="str">
        <f t="shared" si="228"/>
        <v>หนองวัวซอหนองวัวซออุดรธานี</v>
      </c>
      <c r="U3148" s="3" t="s">
        <v>2626</v>
      </c>
      <c r="V3148" s="3" t="str">
        <f t="shared" si="229"/>
        <v/>
      </c>
      <c r="W3148" s="3" t="e">
        <f t="shared" si="230"/>
        <v>#NUM!</v>
      </c>
      <c r="X3148" s="3" t="str">
        <f t="shared" si="231"/>
        <v/>
      </c>
    </row>
    <row r="3149" spans="14:24" ht="14.5" customHeight="1">
      <c r="N3149">
        <v>3146</v>
      </c>
      <c r="O3149" s="4">
        <v>41110</v>
      </c>
      <c r="P3149" s="3" t="s">
        <v>3972</v>
      </c>
      <c r="Q3149" s="3" t="s">
        <v>2036</v>
      </c>
      <c r="R3149" s="3" t="s">
        <v>503</v>
      </c>
      <c r="S3149" s="3" t="s">
        <v>3973</v>
      </c>
      <c r="T3149" s="3" t="str">
        <f t="shared" si="228"/>
        <v>ตูมใต้กุมภวาปีอุดรธานี</v>
      </c>
      <c r="U3149" s="3" t="s">
        <v>2626</v>
      </c>
      <c r="V3149" s="3" t="str">
        <f t="shared" si="229"/>
        <v/>
      </c>
      <c r="W3149" s="3" t="e">
        <f t="shared" si="230"/>
        <v>#NUM!</v>
      </c>
      <c r="X3149" s="3" t="str">
        <f t="shared" si="231"/>
        <v/>
      </c>
    </row>
    <row r="3150" spans="14:24" ht="14.5" customHeight="1">
      <c r="N3150">
        <v>3147</v>
      </c>
      <c r="O3150" s="4">
        <v>41370</v>
      </c>
      <c r="P3150" s="3" t="s">
        <v>3974</v>
      </c>
      <c r="Q3150" s="3" t="s">
        <v>2036</v>
      </c>
      <c r="R3150" s="3" t="s">
        <v>503</v>
      </c>
      <c r="S3150" s="3" t="s">
        <v>3973</v>
      </c>
      <c r="T3150" s="3" t="str">
        <f t="shared" si="228"/>
        <v>พันดอนกุมภวาปีอุดรธานี</v>
      </c>
      <c r="U3150" s="3" t="s">
        <v>2626</v>
      </c>
      <c r="V3150" s="3" t="str">
        <f t="shared" si="229"/>
        <v/>
      </c>
      <c r="W3150" s="3" t="e">
        <f t="shared" si="230"/>
        <v>#NUM!</v>
      </c>
      <c r="X3150" s="3" t="str">
        <f t="shared" si="231"/>
        <v/>
      </c>
    </row>
    <row r="3151" spans="14:24" ht="14.5" customHeight="1">
      <c r="N3151">
        <v>3148</v>
      </c>
      <c r="O3151" s="4">
        <v>41110</v>
      </c>
      <c r="P3151" s="3" t="s">
        <v>3975</v>
      </c>
      <c r="Q3151" s="3" t="s">
        <v>2036</v>
      </c>
      <c r="R3151" s="3" t="s">
        <v>503</v>
      </c>
      <c r="S3151" s="3" t="s">
        <v>3973</v>
      </c>
      <c r="T3151" s="3" t="str">
        <f t="shared" si="228"/>
        <v>เวียงคำกุมภวาปีอุดรธานี</v>
      </c>
      <c r="U3151" s="3" t="s">
        <v>2626</v>
      </c>
      <c r="V3151" s="3" t="str">
        <f t="shared" si="229"/>
        <v/>
      </c>
      <c r="W3151" s="3" t="e">
        <f t="shared" si="230"/>
        <v>#NUM!</v>
      </c>
      <c r="X3151" s="3" t="str">
        <f t="shared" si="231"/>
        <v/>
      </c>
    </row>
    <row r="3152" spans="14:24" ht="14.5" customHeight="1">
      <c r="N3152">
        <v>3149</v>
      </c>
      <c r="O3152" s="4">
        <v>41110</v>
      </c>
      <c r="P3152" s="3" t="s">
        <v>3976</v>
      </c>
      <c r="Q3152" s="3" t="s">
        <v>2036</v>
      </c>
      <c r="R3152" s="3" t="s">
        <v>503</v>
      </c>
      <c r="S3152" s="3" t="s">
        <v>3973</v>
      </c>
      <c r="T3152" s="3" t="str">
        <f t="shared" si="228"/>
        <v>แชแลกุมภวาปีอุดรธานี</v>
      </c>
      <c r="U3152" s="3" t="s">
        <v>2626</v>
      </c>
      <c r="V3152" s="3" t="str">
        <f t="shared" si="229"/>
        <v/>
      </c>
      <c r="W3152" s="3" t="e">
        <f t="shared" si="230"/>
        <v>#NUM!</v>
      </c>
      <c r="X3152" s="3" t="str">
        <f t="shared" si="231"/>
        <v/>
      </c>
    </row>
    <row r="3153" spans="14:24" ht="14.5" customHeight="1">
      <c r="N3153">
        <v>3150</v>
      </c>
      <c r="O3153" s="4">
        <v>41110</v>
      </c>
      <c r="P3153" s="3" t="s">
        <v>3977</v>
      </c>
      <c r="Q3153" s="3" t="s">
        <v>2036</v>
      </c>
      <c r="R3153" s="3" t="s">
        <v>503</v>
      </c>
      <c r="S3153" s="3" t="s">
        <v>3973</v>
      </c>
      <c r="T3153" s="3" t="str">
        <f t="shared" si="228"/>
        <v>เชียงแหวกุมภวาปีอุดรธานี</v>
      </c>
      <c r="U3153" s="3" t="s">
        <v>2626</v>
      </c>
      <c r="V3153" s="3" t="str">
        <f t="shared" si="229"/>
        <v/>
      </c>
      <c r="W3153" s="3" t="e">
        <f t="shared" si="230"/>
        <v>#NUM!</v>
      </c>
      <c r="X3153" s="3" t="str">
        <f t="shared" si="231"/>
        <v/>
      </c>
    </row>
    <row r="3154" spans="14:24" ht="14.5" customHeight="1">
      <c r="N3154">
        <v>3151</v>
      </c>
      <c r="O3154" s="4">
        <v>41110</v>
      </c>
      <c r="P3154" s="3" t="s">
        <v>3978</v>
      </c>
      <c r="Q3154" s="3" t="s">
        <v>2036</v>
      </c>
      <c r="R3154" s="3" t="s">
        <v>503</v>
      </c>
      <c r="S3154" s="3" t="s">
        <v>3973</v>
      </c>
      <c r="T3154" s="3" t="str">
        <f t="shared" si="228"/>
        <v>ห้วยเกิ้งกุมภวาปีอุดรธานี</v>
      </c>
      <c r="U3154" s="3" t="s">
        <v>2626</v>
      </c>
      <c r="V3154" s="3" t="str">
        <f t="shared" si="229"/>
        <v/>
      </c>
      <c r="W3154" s="3" t="e">
        <f t="shared" si="230"/>
        <v>#NUM!</v>
      </c>
      <c r="X3154" s="3" t="str">
        <f t="shared" si="231"/>
        <v/>
      </c>
    </row>
    <row r="3155" spans="14:24" ht="14.5" customHeight="1">
      <c r="N3155">
        <v>3152</v>
      </c>
      <c r="O3155" s="4">
        <v>41370</v>
      </c>
      <c r="P3155" s="3" t="s">
        <v>3979</v>
      </c>
      <c r="Q3155" s="3" t="s">
        <v>2036</v>
      </c>
      <c r="R3155" s="3" t="s">
        <v>503</v>
      </c>
      <c r="S3155" s="3" t="s">
        <v>3973</v>
      </c>
      <c r="T3155" s="3" t="str">
        <f t="shared" si="228"/>
        <v>เสอเพลอกุมภวาปีอุดรธานี</v>
      </c>
      <c r="U3155" s="3" t="s">
        <v>2626</v>
      </c>
      <c r="V3155" s="3" t="str">
        <f t="shared" si="229"/>
        <v/>
      </c>
      <c r="W3155" s="3" t="e">
        <f t="shared" si="230"/>
        <v>#NUM!</v>
      </c>
      <c r="X3155" s="3" t="str">
        <f t="shared" si="231"/>
        <v/>
      </c>
    </row>
    <row r="3156" spans="14:24" ht="14.5" customHeight="1">
      <c r="N3156">
        <v>3153</v>
      </c>
      <c r="O3156" s="4">
        <v>41110</v>
      </c>
      <c r="P3156" s="3" t="s">
        <v>3980</v>
      </c>
      <c r="Q3156" s="3" t="s">
        <v>2036</v>
      </c>
      <c r="R3156" s="3" t="s">
        <v>503</v>
      </c>
      <c r="S3156" s="3" t="s">
        <v>3973</v>
      </c>
      <c r="T3156" s="3" t="str">
        <f t="shared" si="228"/>
        <v>สีออกุมภวาปีอุดรธานี</v>
      </c>
      <c r="U3156" s="3" t="s">
        <v>2626</v>
      </c>
      <c r="V3156" s="3" t="str">
        <f t="shared" si="229"/>
        <v/>
      </c>
      <c r="W3156" s="3" t="e">
        <f t="shared" si="230"/>
        <v>#NUM!</v>
      </c>
      <c r="X3156" s="3" t="str">
        <f t="shared" si="231"/>
        <v/>
      </c>
    </row>
    <row r="3157" spans="14:24" ht="14.5" customHeight="1">
      <c r="N3157">
        <v>3154</v>
      </c>
      <c r="O3157" s="4">
        <v>41370</v>
      </c>
      <c r="P3157" s="3" t="s">
        <v>3961</v>
      </c>
      <c r="Q3157" s="3" t="s">
        <v>2036</v>
      </c>
      <c r="R3157" s="3" t="s">
        <v>503</v>
      </c>
      <c r="S3157" s="3" t="s">
        <v>3973</v>
      </c>
      <c r="T3157" s="3" t="str">
        <f t="shared" si="228"/>
        <v>ปะโคกุมภวาปีอุดรธานี</v>
      </c>
      <c r="U3157" s="3" t="s">
        <v>2626</v>
      </c>
      <c r="V3157" s="3" t="str">
        <f t="shared" si="229"/>
        <v/>
      </c>
      <c r="W3157" s="3" t="e">
        <f t="shared" si="230"/>
        <v>#NUM!</v>
      </c>
      <c r="X3157" s="3" t="str">
        <f t="shared" si="231"/>
        <v/>
      </c>
    </row>
    <row r="3158" spans="14:24" ht="14.5" customHeight="1">
      <c r="N3158">
        <v>3155</v>
      </c>
      <c r="O3158" s="4">
        <v>41370</v>
      </c>
      <c r="P3158" s="3" t="s">
        <v>3981</v>
      </c>
      <c r="Q3158" s="3" t="s">
        <v>2036</v>
      </c>
      <c r="R3158" s="3" t="s">
        <v>503</v>
      </c>
      <c r="S3158" s="3" t="s">
        <v>3973</v>
      </c>
      <c r="T3158" s="3" t="str">
        <f t="shared" si="228"/>
        <v>ผาสุกกุมภวาปีอุดรธานี</v>
      </c>
      <c r="U3158" s="3" t="s">
        <v>2626</v>
      </c>
      <c r="V3158" s="3" t="str">
        <f t="shared" si="229"/>
        <v/>
      </c>
      <c r="W3158" s="3" t="e">
        <f t="shared" si="230"/>
        <v>#NUM!</v>
      </c>
      <c r="X3158" s="3" t="str">
        <f t="shared" si="231"/>
        <v/>
      </c>
    </row>
    <row r="3159" spans="14:24" ht="14.5" customHeight="1">
      <c r="N3159">
        <v>3156</v>
      </c>
      <c r="O3159" s="4">
        <v>41110</v>
      </c>
      <c r="P3159" s="3" t="s">
        <v>1668</v>
      </c>
      <c r="Q3159" s="3" t="s">
        <v>2036</v>
      </c>
      <c r="R3159" s="3" t="s">
        <v>503</v>
      </c>
      <c r="S3159" s="3" t="s">
        <v>3973</v>
      </c>
      <c r="T3159" s="3" t="str">
        <f t="shared" si="228"/>
        <v>ท่าลี่กุมภวาปีอุดรธานี</v>
      </c>
      <c r="U3159" s="3" t="s">
        <v>2626</v>
      </c>
      <c r="V3159" s="3" t="str">
        <f t="shared" si="229"/>
        <v/>
      </c>
      <c r="W3159" s="3" t="e">
        <f t="shared" si="230"/>
        <v>#NUM!</v>
      </c>
      <c r="X3159" s="3" t="str">
        <f t="shared" si="231"/>
        <v/>
      </c>
    </row>
    <row r="3160" spans="14:24" ht="14.5" customHeight="1">
      <c r="N3160">
        <v>3157</v>
      </c>
      <c r="O3160" s="4">
        <v>41110</v>
      </c>
      <c r="P3160" s="3" t="s">
        <v>2036</v>
      </c>
      <c r="Q3160" s="3" t="s">
        <v>2036</v>
      </c>
      <c r="R3160" s="3" t="s">
        <v>503</v>
      </c>
      <c r="S3160" s="3" t="s">
        <v>3973</v>
      </c>
      <c r="T3160" s="3" t="str">
        <f t="shared" si="228"/>
        <v>กุมภวาปีกุมภวาปีอุดรธานี</v>
      </c>
      <c r="U3160" s="3" t="s">
        <v>2626</v>
      </c>
      <c r="V3160" s="3" t="str">
        <f t="shared" si="229"/>
        <v/>
      </c>
      <c r="W3160" s="3" t="e">
        <f t="shared" si="230"/>
        <v>#NUM!</v>
      </c>
      <c r="X3160" s="3" t="str">
        <f t="shared" si="231"/>
        <v/>
      </c>
    </row>
    <row r="3161" spans="14:24" ht="14.5" customHeight="1">
      <c r="N3161">
        <v>3158</v>
      </c>
      <c r="O3161" s="4">
        <v>41110</v>
      </c>
      <c r="P3161" s="3" t="s">
        <v>2619</v>
      </c>
      <c r="Q3161" s="3" t="s">
        <v>2036</v>
      </c>
      <c r="R3161" s="3" t="s">
        <v>503</v>
      </c>
      <c r="S3161" s="3" t="s">
        <v>3973</v>
      </c>
      <c r="T3161" s="3" t="str">
        <f t="shared" si="228"/>
        <v>หนองหว้ากุมภวาปีอุดรธานี</v>
      </c>
      <c r="U3161" s="3" t="s">
        <v>2626</v>
      </c>
      <c r="V3161" s="3" t="str">
        <f t="shared" si="229"/>
        <v/>
      </c>
      <c r="W3161" s="3" t="e">
        <f t="shared" si="230"/>
        <v>#NUM!</v>
      </c>
      <c r="X3161" s="3" t="str">
        <f t="shared" si="231"/>
        <v/>
      </c>
    </row>
    <row r="3162" spans="14:24" ht="14.5" customHeight="1">
      <c r="N3162">
        <v>3159</v>
      </c>
      <c r="O3162" s="4">
        <v>41240</v>
      </c>
      <c r="P3162" s="3" t="s">
        <v>2047</v>
      </c>
      <c r="Q3162" s="3" t="s">
        <v>2047</v>
      </c>
      <c r="R3162" s="3" t="s">
        <v>503</v>
      </c>
      <c r="S3162" s="3" t="s">
        <v>3982</v>
      </c>
      <c r="T3162" s="3" t="str">
        <f t="shared" si="228"/>
        <v>โนนสะอาดโนนสะอาดอุดรธานี</v>
      </c>
      <c r="U3162" s="3" t="s">
        <v>2626</v>
      </c>
      <c r="V3162" s="3" t="str">
        <f t="shared" si="229"/>
        <v/>
      </c>
      <c r="W3162" s="3" t="e">
        <f t="shared" si="230"/>
        <v>#NUM!</v>
      </c>
      <c r="X3162" s="3" t="str">
        <f t="shared" si="231"/>
        <v/>
      </c>
    </row>
    <row r="3163" spans="14:24" ht="14.5" customHeight="1">
      <c r="N3163">
        <v>3160</v>
      </c>
      <c r="O3163" s="4">
        <v>41240</v>
      </c>
      <c r="P3163" s="3" t="s">
        <v>3983</v>
      </c>
      <c r="Q3163" s="3" t="s">
        <v>2047</v>
      </c>
      <c r="R3163" s="3" t="s">
        <v>503</v>
      </c>
      <c r="S3163" s="3" t="s">
        <v>3982</v>
      </c>
      <c r="T3163" s="3" t="str">
        <f t="shared" si="228"/>
        <v>บุ่งแก้วโนนสะอาดอุดรธานี</v>
      </c>
      <c r="U3163" s="3" t="s">
        <v>2626</v>
      </c>
      <c r="V3163" s="3" t="str">
        <f t="shared" si="229"/>
        <v/>
      </c>
      <c r="W3163" s="3" t="e">
        <f t="shared" si="230"/>
        <v>#NUM!</v>
      </c>
      <c r="X3163" s="3" t="str">
        <f t="shared" si="231"/>
        <v/>
      </c>
    </row>
    <row r="3164" spans="14:24" ht="14.5" customHeight="1">
      <c r="N3164">
        <v>3161</v>
      </c>
      <c r="O3164" s="4">
        <v>41240</v>
      </c>
      <c r="P3164" s="3" t="s">
        <v>3984</v>
      </c>
      <c r="Q3164" s="3" t="s">
        <v>2047</v>
      </c>
      <c r="R3164" s="3" t="s">
        <v>503</v>
      </c>
      <c r="S3164" s="3" t="s">
        <v>3982</v>
      </c>
      <c r="T3164" s="3" t="str">
        <f t="shared" si="228"/>
        <v>โพธิ์ศรีสำราญโนนสะอาดอุดรธานี</v>
      </c>
      <c r="U3164" s="3" t="s">
        <v>2626</v>
      </c>
      <c r="V3164" s="3" t="str">
        <f t="shared" si="229"/>
        <v/>
      </c>
      <c r="W3164" s="3" t="e">
        <f t="shared" si="230"/>
        <v>#NUM!</v>
      </c>
      <c r="X3164" s="3" t="str">
        <f t="shared" si="231"/>
        <v/>
      </c>
    </row>
    <row r="3165" spans="14:24" ht="14.5" customHeight="1">
      <c r="N3165">
        <v>3162</v>
      </c>
      <c r="O3165" s="4">
        <v>41240</v>
      </c>
      <c r="P3165" s="3" t="s">
        <v>3985</v>
      </c>
      <c r="Q3165" s="3" t="s">
        <v>2047</v>
      </c>
      <c r="R3165" s="3" t="s">
        <v>503</v>
      </c>
      <c r="S3165" s="3" t="s">
        <v>3982</v>
      </c>
      <c r="T3165" s="3" t="str">
        <f t="shared" si="228"/>
        <v>ทมนางามโนนสะอาดอุดรธานี</v>
      </c>
      <c r="U3165" s="3" t="s">
        <v>2626</v>
      </c>
      <c r="V3165" s="3" t="str">
        <f t="shared" si="229"/>
        <v/>
      </c>
      <c r="W3165" s="3" t="e">
        <f t="shared" si="230"/>
        <v>#NUM!</v>
      </c>
      <c r="X3165" s="3" t="str">
        <f t="shared" si="231"/>
        <v/>
      </c>
    </row>
    <row r="3166" spans="14:24" ht="14.5" customHeight="1">
      <c r="N3166">
        <v>3163</v>
      </c>
      <c r="O3166" s="4">
        <v>41240</v>
      </c>
      <c r="P3166" s="3" t="s">
        <v>533</v>
      </c>
      <c r="Q3166" s="3" t="s">
        <v>2047</v>
      </c>
      <c r="R3166" s="3" t="s">
        <v>503</v>
      </c>
      <c r="S3166" s="3" t="s">
        <v>3982</v>
      </c>
      <c r="T3166" s="3" t="str">
        <f t="shared" si="228"/>
        <v>หนองกุงศรีโนนสะอาดอุดรธานี</v>
      </c>
      <c r="U3166" s="3" t="s">
        <v>2626</v>
      </c>
      <c r="V3166" s="3" t="str">
        <f t="shared" si="229"/>
        <v/>
      </c>
      <c r="W3166" s="3" t="e">
        <f t="shared" si="230"/>
        <v>#NUM!</v>
      </c>
      <c r="X3166" s="3" t="str">
        <f t="shared" si="231"/>
        <v/>
      </c>
    </row>
    <row r="3167" spans="14:24" ht="14.5" customHeight="1">
      <c r="N3167">
        <v>3164</v>
      </c>
      <c r="O3167" s="4">
        <v>41240</v>
      </c>
      <c r="P3167" s="3" t="s">
        <v>2749</v>
      </c>
      <c r="Q3167" s="3" t="s">
        <v>2047</v>
      </c>
      <c r="R3167" s="3" t="s">
        <v>503</v>
      </c>
      <c r="S3167" s="3" t="s">
        <v>3982</v>
      </c>
      <c r="T3167" s="3" t="str">
        <f t="shared" si="228"/>
        <v>โคกกลางโนนสะอาดอุดรธานี</v>
      </c>
      <c r="U3167" s="3" t="s">
        <v>2626</v>
      </c>
      <c r="V3167" s="3" t="str">
        <f t="shared" si="229"/>
        <v/>
      </c>
      <c r="W3167" s="3" t="e">
        <f t="shared" si="230"/>
        <v>#NUM!</v>
      </c>
      <c r="X3167" s="3" t="str">
        <f t="shared" si="231"/>
        <v/>
      </c>
    </row>
    <row r="3168" spans="14:24" ht="14.5" customHeight="1">
      <c r="N3168">
        <v>3165</v>
      </c>
      <c r="O3168" s="4">
        <v>41130</v>
      </c>
      <c r="P3168" s="3" t="s">
        <v>2067</v>
      </c>
      <c r="Q3168" s="3" t="s">
        <v>2067</v>
      </c>
      <c r="R3168" s="3" t="s">
        <v>503</v>
      </c>
      <c r="S3168" s="3" t="s">
        <v>3986</v>
      </c>
      <c r="T3168" s="3" t="str">
        <f t="shared" si="228"/>
        <v>หนองหานหนองหานอุดรธานี</v>
      </c>
      <c r="U3168" s="3" t="s">
        <v>2626</v>
      </c>
      <c r="V3168" s="3" t="str">
        <f t="shared" si="229"/>
        <v/>
      </c>
      <c r="W3168" s="3" t="e">
        <f t="shared" si="230"/>
        <v>#NUM!</v>
      </c>
      <c r="X3168" s="3" t="str">
        <f t="shared" si="231"/>
        <v/>
      </c>
    </row>
    <row r="3169" spans="14:24" ht="14.5" customHeight="1">
      <c r="N3169">
        <v>3166</v>
      </c>
      <c r="O3169" s="4">
        <v>41130</v>
      </c>
      <c r="P3169" s="3" t="s">
        <v>3896</v>
      </c>
      <c r="Q3169" s="3" t="s">
        <v>2067</v>
      </c>
      <c r="R3169" s="3" t="s">
        <v>503</v>
      </c>
      <c r="S3169" s="3" t="s">
        <v>3986</v>
      </c>
      <c r="T3169" s="3" t="str">
        <f t="shared" si="228"/>
        <v>หนองเม็กหนองหานอุดรธานี</v>
      </c>
      <c r="U3169" s="3" t="s">
        <v>2626</v>
      </c>
      <c r="V3169" s="3" t="str">
        <f t="shared" si="229"/>
        <v/>
      </c>
      <c r="W3169" s="3" t="e">
        <f t="shared" si="230"/>
        <v>#NUM!</v>
      </c>
      <c r="X3169" s="3" t="str">
        <f t="shared" si="231"/>
        <v/>
      </c>
    </row>
    <row r="3170" spans="14:24" ht="14.5" customHeight="1">
      <c r="N3170">
        <v>3167</v>
      </c>
      <c r="O3170" s="4">
        <v>41130</v>
      </c>
      <c r="P3170" s="3" t="s">
        <v>3987</v>
      </c>
      <c r="Q3170" s="3" t="s">
        <v>2067</v>
      </c>
      <c r="R3170" s="3" t="s">
        <v>503</v>
      </c>
      <c r="S3170" s="3" t="s">
        <v>3986</v>
      </c>
      <c r="T3170" s="3" t="str">
        <f t="shared" si="228"/>
        <v>พังงูหนองหานอุดรธานี</v>
      </c>
      <c r="U3170" s="3" t="s">
        <v>2626</v>
      </c>
      <c r="V3170" s="3" t="str">
        <f t="shared" si="229"/>
        <v/>
      </c>
      <c r="W3170" s="3" t="e">
        <f t="shared" si="230"/>
        <v>#NUM!</v>
      </c>
      <c r="X3170" s="3" t="str">
        <f t="shared" si="231"/>
        <v/>
      </c>
    </row>
    <row r="3171" spans="14:24" ht="14.5" customHeight="1">
      <c r="N3171">
        <v>3168</v>
      </c>
      <c r="O3171" s="4">
        <v>41130</v>
      </c>
      <c r="P3171" s="3" t="s">
        <v>3988</v>
      </c>
      <c r="Q3171" s="3" t="s">
        <v>2067</v>
      </c>
      <c r="R3171" s="3" t="s">
        <v>503</v>
      </c>
      <c r="S3171" s="3" t="s">
        <v>3986</v>
      </c>
      <c r="T3171" s="3" t="str">
        <f t="shared" si="228"/>
        <v>สะแบงหนองหานอุดรธานี</v>
      </c>
      <c r="U3171" s="3" t="s">
        <v>2626</v>
      </c>
      <c r="V3171" s="3" t="str">
        <f t="shared" si="229"/>
        <v/>
      </c>
      <c r="W3171" s="3" t="e">
        <f t="shared" si="230"/>
        <v>#NUM!</v>
      </c>
      <c r="X3171" s="3" t="str">
        <f t="shared" si="231"/>
        <v/>
      </c>
    </row>
    <row r="3172" spans="14:24" ht="14.5" customHeight="1">
      <c r="N3172">
        <v>3169</v>
      </c>
      <c r="O3172" s="4">
        <v>41130</v>
      </c>
      <c r="P3172" s="3" t="s">
        <v>3989</v>
      </c>
      <c r="Q3172" s="3" t="s">
        <v>2067</v>
      </c>
      <c r="R3172" s="3" t="s">
        <v>503</v>
      </c>
      <c r="S3172" s="3" t="s">
        <v>3986</v>
      </c>
      <c r="T3172" s="3" t="str">
        <f t="shared" si="228"/>
        <v>สร้อยพร้าวหนองหานอุดรธานี</v>
      </c>
      <c r="U3172" s="3" t="s">
        <v>2626</v>
      </c>
      <c r="V3172" s="3" t="str">
        <f t="shared" si="229"/>
        <v/>
      </c>
      <c r="W3172" s="3" t="e">
        <f t="shared" si="230"/>
        <v>#NUM!</v>
      </c>
      <c r="X3172" s="3" t="str">
        <f t="shared" si="231"/>
        <v/>
      </c>
    </row>
    <row r="3173" spans="14:24" ht="14.5" customHeight="1">
      <c r="N3173">
        <v>3170</v>
      </c>
      <c r="O3173" s="4">
        <v>41320</v>
      </c>
      <c r="P3173" s="3" t="s">
        <v>3990</v>
      </c>
      <c r="Q3173" s="3" t="s">
        <v>2067</v>
      </c>
      <c r="R3173" s="3" t="s">
        <v>503</v>
      </c>
      <c r="S3173" s="3" t="s">
        <v>3986</v>
      </c>
      <c r="T3173" s="3" t="str">
        <f t="shared" si="228"/>
        <v>บ้านเชียงหนองหานอุดรธานี</v>
      </c>
      <c r="U3173" s="3" t="s">
        <v>2626</v>
      </c>
      <c r="V3173" s="3" t="str">
        <f t="shared" si="229"/>
        <v/>
      </c>
      <c r="W3173" s="3" t="e">
        <f t="shared" si="230"/>
        <v>#NUM!</v>
      </c>
      <c r="X3173" s="3" t="str">
        <f t="shared" si="231"/>
        <v/>
      </c>
    </row>
    <row r="3174" spans="14:24" ht="14.5" customHeight="1">
      <c r="N3174">
        <v>3171</v>
      </c>
      <c r="O3174" s="4">
        <v>41320</v>
      </c>
      <c r="P3174" s="3" t="s">
        <v>3991</v>
      </c>
      <c r="Q3174" s="3" t="s">
        <v>2067</v>
      </c>
      <c r="R3174" s="3" t="s">
        <v>503</v>
      </c>
      <c r="S3174" s="3" t="s">
        <v>3986</v>
      </c>
      <c r="T3174" s="3" t="str">
        <f t="shared" si="228"/>
        <v>บ้านยาหนองหานอุดรธานี</v>
      </c>
      <c r="U3174" s="3" t="s">
        <v>2626</v>
      </c>
      <c r="V3174" s="3" t="str">
        <f t="shared" si="229"/>
        <v/>
      </c>
      <c r="W3174" s="3" t="e">
        <f t="shared" si="230"/>
        <v>#NUM!</v>
      </c>
      <c r="X3174" s="3" t="str">
        <f t="shared" si="231"/>
        <v/>
      </c>
    </row>
    <row r="3175" spans="14:24" ht="14.5" customHeight="1">
      <c r="N3175">
        <v>3172</v>
      </c>
      <c r="O3175" s="4">
        <v>41130</v>
      </c>
      <c r="P3175" s="3" t="s">
        <v>3396</v>
      </c>
      <c r="Q3175" s="3" t="s">
        <v>2067</v>
      </c>
      <c r="R3175" s="3" t="s">
        <v>503</v>
      </c>
      <c r="S3175" s="3" t="s">
        <v>3986</v>
      </c>
      <c r="T3175" s="3" t="str">
        <f t="shared" si="228"/>
        <v>โพนงามหนองหานอุดรธานี</v>
      </c>
      <c r="U3175" s="3" t="s">
        <v>2626</v>
      </c>
      <c r="V3175" s="3" t="str">
        <f t="shared" si="229"/>
        <v/>
      </c>
      <c r="W3175" s="3" t="e">
        <f t="shared" si="230"/>
        <v>#NUM!</v>
      </c>
      <c r="X3175" s="3" t="str">
        <f t="shared" si="231"/>
        <v/>
      </c>
    </row>
    <row r="3176" spans="14:24" ht="14.5" customHeight="1">
      <c r="N3176">
        <v>3173</v>
      </c>
      <c r="O3176" s="4">
        <v>41130</v>
      </c>
      <c r="P3176" s="3" t="s">
        <v>3992</v>
      </c>
      <c r="Q3176" s="3" t="s">
        <v>2067</v>
      </c>
      <c r="R3176" s="3" t="s">
        <v>503</v>
      </c>
      <c r="S3176" s="3" t="s">
        <v>3986</v>
      </c>
      <c r="T3176" s="3" t="str">
        <f t="shared" si="228"/>
        <v>ผักตบหนองหานอุดรธานี</v>
      </c>
      <c r="U3176" s="3" t="s">
        <v>2626</v>
      </c>
      <c r="V3176" s="3" t="str">
        <f t="shared" si="229"/>
        <v/>
      </c>
      <c r="W3176" s="3" t="e">
        <f t="shared" si="230"/>
        <v>#NUM!</v>
      </c>
      <c r="X3176" s="3" t="str">
        <f t="shared" si="231"/>
        <v/>
      </c>
    </row>
    <row r="3177" spans="14:24" ht="14.5" customHeight="1">
      <c r="N3177">
        <v>3174</v>
      </c>
      <c r="O3177" s="4">
        <v>41130</v>
      </c>
      <c r="P3177" s="3" t="s">
        <v>1404</v>
      </c>
      <c r="Q3177" s="3" t="s">
        <v>2067</v>
      </c>
      <c r="R3177" s="3" t="s">
        <v>503</v>
      </c>
      <c r="S3177" s="3" t="s">
        <v>3986</v>
      </c>
      <c r="T3177" s="3" t="str">
        <f t="shared" si="228"/>
        <v>หนองไผ่หนองหานอุดรธานี</v>
      </c>
      <c r="U3177" s="3" t="s">
        <v>2626</v>
      </c>
      <c r="V3177" s="3" t="str">
        <f t="shared" si="229"/>
        <v/>
      </c>
      <c r="W3177" s="3" t="e">
        <f t="shared" si="230"/>
        <v>#NUM!</v>
      </c>
      <c r="X3177" s="3" t="str">
        <f t="shared" si="231"/>
        <v/>
      </c>
    </row>
    <row r="3178" spans="14:24" ht="14.5" customHeight="1">
      <c r="N3178">
        <v>3175</v>
      </c>
      <c r="O3178" s="4">
        <v>41130</v>
      </c>
      <c r="P3178" s="3" t="s">
        <v>3993</v>
      </c>
      <c r="Q3178" s="3" t="s">
        <v>2067</v>
      </c>
      <c r="R3178" s="3" t="s">
        <v>503</v>
      </c>
      <c r="S3178" s="3" t="s">
        <v>3986</v>
      </c>
      <c r="T3178" s="3" t="str">
        <f t="shared" si="228"/>
        <v>ดอนหายโศกหนองหานอุดรธานี</v>
      </c>
      <c r="U3178" s="3" t="s">
        <v>2626</v>
      </c>
      <c r="V3178" s="3" t="str">
        <f t="shared" si="229"/>
        <v/>
      </c>
      <c r="W3178" s="3" t="e">
        <f t="shared" si="230"/>
        <v>#NUM!</v>
      </c>
      <c r="X3178" s="3" t="str">
        <f t="shared" si="231"/>
        <v/>
      </c>
    </row>
    <row r="3179" spans="14:24" ht="14.5" customHeight="1">
      <c r="N3179">
        <v>3176</v>
      </c>
      <c r="O3179" s="4">
        <v>41320</v>
      </c>
      <c r="P3179" s="3" t="s">
        <v>3994</v>
      </c>
      <c r="Q3179" s="3" t="s">
        <v>2067</v>
      </c>
      <c r="R3179" s="3" t="s">
        <v>503</v>
      </c>
      <c r="S3179" s="3" t="s">
        <v>3986</v>
      </c>
      <c r="T3179" s="3" t="str">
        <f t="shared" si="228"/>
        <v>หนองสระปลาหนองหานอุดรธานี</v>
      </c>
      <c r="U3179" s="3" t="s">
        <v>2626</v>
      </c>
      <c r="V3179" s="3" t="str">
        <f t="shared" si="229"/>
        <v/>
      </c>
      <c r="W3179" s="3" t="e">
        <f t="shared" si="230"/>
        <v>#NUM!</v>
      </c>
      <c r="X3179" s="3" t="str">
        <f t="shared" si="231"/>
        <v/>
      </c>
    </row>
    <row r="3180" spans="14:24" ht="14.5" customHeight="1">
      <c r="N3180">
        <v>3177</v>
      </c>
      <c r="O3180" s="4">
        <v>41310</v>
      </c>
      <c r="P3180" s="3" t="s">
        <v>2042</v>
      </c>
      <c r="Q3180" s="3" t="s">
        <v>2042</v>
      </c>
      <c r="R3180" s="3" t="s">
        <v>503</v>
      </c>
      <c r="S3180" s="3" t="s">
        <v>3995</v>
      </c>
      <c r="T3180" s="3" t="str">
        <f t="shared" si="228"/>
        <v>ทุ่งฝนทุ่งฝนอุดรธานี</v>
      </c>
      <c r="U3180" s="3" t="s">
        <v>2626</v>
      </c>
      <c r="V3180" s="3" t="str">
        <f t="shared" si="229"/>
        <v/>
      </c>
      <c r="W3180" s="3" t="e">
        <f t="shared" si="230"/>
        <v>#NUM!</v>
      </c>
      <c r="X3180" s="3" t="str">
        <f t="shared" si="231"/>
        <v/>
      </c>
    </row>
    <row r="3181" spans="14:24" ht="14.5" customHeight="1">
      <c r="N3181">
        <v>3178</v>
      </c>
      <c r="O3181" s="4">
        <v>41310</v>
      </c>
      <c r="P3181" s="3" t="s">
        <v>1027</v>
      </c>
      <c r="Q3181" s="3" t="s">
        <v>2042</v>
      </c>
      <c r="R3181" s="3" t="s">
        <v>503</v>
      </c>
      <c r="S3181" s="3" t="s">
        <v>3995</v>
      </c>
      <c r="T3181" s="3" t="str">
        <f t="shared" si="228"/>
        <v>ทุ่งใหญ่ทุ่งฝนอุดรธานี</v>
      </c>
      <c r="U3181" s="3" t="s">
        <v>2626</v>
      </c>
      <c r="V3181" s="3" t="str">
        <f t="shared" si="229"/>
        <v/>
      </c>
      <c r="W3181" s="3" t="e">
        <f t="shared" si="230"/>
        <v>#NUM!</v>
      </c>
      <c r="X3181" s="3" t="str">
        <f t="shared" si="231"/>
        <v/>
      </c>
    </row>
    <row r="3182" spans="14:24" ht="14.5" customHeight="1">
      <c r="N3182">
        <v>3179</v>
      </c>
      <c r="O3182" s="4">
        <v>41310</v>
      </c>
      <c r="P3182" s="3" t="s">
        <v>3905</v>
      </c>
      <c r="Q3182" s="3" t="s">
        <v>2042</v>
      </c>
      <c r="R3182" s="3" t="s">
        <v>503</v>
      </c>
      <c r="S3182" s="3" t="s">
        <v>3995</v>
      </c>
      <c r="T3182" s="3" t="str">
        <f t="shared" si="228"/>
        <v>นาชุมแสงทุ่งฝนอุดรธานี</v>
      </c>
      <c r="U3182" s="3" t="s">
        <v>2626</v>
      </c>
      <c r="V3182" s="3" t="str">
        <f t="shared" si="229"/>
        <v/>
      </c>
      <c r="W3182" s="3" t="e">
        <f t="shared" si="230"/>
        <v>#NUM!</v>
      </c>
      <c r="X3182" s="3" t="str">
        <f t="shared" si="231"/>
        <v/>
      </c>
    </row>
    <row r="3183" spans="14:24" ht="14.5" customHeight="1">
      <c r="N3183">
        <v>3180</v>
      </c>
      <c r="O3183" s="4">
        <v>41310</v>
      </c>
      <c r="P3183" s="3" t="s">
        <v>919</v>
      </c>
      <c r="Q3183" s="3" t="s">
        <v>2042</v>
      </c>
      <c r="R3183" s="3" t="s">
        <v>503</v>
      </c>
      <c r="S3183" s="3" t="s">
        <v>3995</v>
      </c>
      <c r="T3183" s="3" t="str">
        <f t="shared" si="228"/>
        <v>นาทมทุ่งฝนอุดรธานี</v>
      </c>
      <c r="U3183" s="3" t="s">
        <v>2626</v>
      </c>
      <c r="V3183" s="3" t="str">
        <f t="shared" si="229"/>
        <v/>
      </c>
      <c r="W3183" s="3" t="e">
        <f t="shared" si="230"/>
        <v>#NUM!</v>
      </c>
      <c r="X3183" s="3" t="str">
        <f t="shared" si="231"/>
        <v/>
      </c>
    </row>
    <row r="3184" spans="14:24" ht="14.5" customHeight="1">
      <c r="N3184">
        <v>3181</v>
      </c>
      <c r="O3184" s="4">
        <v>41290</v>
      </c>
      <c r="P3184" s="3" t="s">
        <v>2040</v>
      </c>
      <c r="Q3184" s="3" t="s">
        <v>2040</v>
      </c>
      <c r="R3184" s="3" t="s">
        <v>503</v>
      </c>
      <c r="S3184" s="3" t="s">
        <v>3996</v>
      </c>
      <c r="T3184" s="3" t="str">
        <f t="shared" si="228"/>
        <v>ไชยวานไชยวานอุดรธานี</v>
      </c>
      <c r="U3184" s="3" t="s">
        <v>2626</v>
      </c>
      <c r="V3184" s="3" t="str">
        <f t="shared" si="229"/>
        <v/>
      </c>
      <c r="W3184" s="3" t="e">
        <f t="shared" si="230"/>
        <v>#NUM!</v>
      </c>
      <c r="X3184" s="3" t="str">
        <f t="shared" si="231"/>
        <v/>
      </c>
    </row>
    <row r="3185" spans="14:24" ht="14.5" customHeight="1">
      <c r="N3185">
        <v>3182</v>
      </c>
      <c r="O3185" s="4">
        <v>41290</v>
      </c>
      <c r="P3185" s="3" t="s">
        <v>2787</v>
      </c>
      <c r="Q3185" s="3" t="s">
        <v>2040</v>
      </c>
      <c r="R3185" s="3" t="s">
        <v>503</v>
      </c>
      <c r="S3185" s="3" t="s">
        <v>3996</v>
      </c>
      <c r="T3185" s="3" t="str">
        <f t="shared" si="228"/>
        <v>หนองหลักไชยวานอุดรธานี</v>
      </c>
      <c r="U3185" s="3" t="s">
        <v>2626</v>
      </c>
      <c r="V3185" s="3" t="str">
        <f t="shared" si="229"/>
        <v/>
      </c>
      <c r="W3185" s="3" t="e">
        <f t="shared" si="230"/>
        <v>#NUM!</v>
      </c>
      <c r="X3185" s="3" t="str">
        <f t="shared" si="231"/>
        <v/>
      </c>
    </row>
    <row r="3186" spans="14:24" ht="14.5" customHeight="1">
      <c r="N3186">
        <v>3183</v>
      </c>
      <c r="O3186" s="4">
        <v>41290</v>
      </c>
      <c r="P3186" s="3" t="s">
        <v>3997</v>
      </c>
      <c r="Q3186" s="3" t="s">
        <v>2040</v>
      </c>
      <c r="R3186" s="3" t="s">
        <v>503</v>
      </c>
      <c r="S3186" s="3" t="s">
        <v>3996</v>
      </c>
      <c r="T3186" s="3" t="str">
        <f t="shared" si="228"/>
        <v>คำเลาะไชยวานอุดรธานี</v>
      </c>
      <c r="U3186" s="3" t="s">
        <v>2626</v>
      </c>
      <c r="V3186" s="3" t="str">
        <f t="shared" si="229"/>
        <v/>
      </c>
      <c r="W3186" s="3" t="e">
        <f t="shared" si="230"/>
        <v>#NUM!</v>
      </c>
      <c r="X3186" s="3" t="str">
        <f t="shared" si="231"/>
        <v/>
      </c>
    </row>
    <row r="3187" spans="14:24" ht="14.5" customHeight="1">
      <c r="N3187">
        <v>3184</v>
      </c>
      <c r="O3187" s="4">
        <v>41290</v>
      </c>
      <c r="P3187" s="3" t="s">
        <v>3998</v>
      </c>
      <c r="Q3187" s="3" t="s">
        <v>2040</v>
      </c>
      <c r="R3187" s="3" t="s">
        <v>503</v>
      </c>
      <c r="S3187" s="3" t="s">
        <v>3996</v>
      </c>
      <c r="T3187" s="3" t="str">
        <f t="shared" si="228"/>
        <v>โพนสูงไชยวานอุดรธานี</v>
      </c>
      <c r="U3187" s="3" t="s">
        <v>2626</v>
      </c>
      <c r="V3187" s="3" t="str">
        <f t="shared" si="229"/>
        <v/>
      </c>
      <c r="W3187" s="3" t="e">
        <f t="shared" si="230"/>
        <v>#NUM!</v>
      </c>
      <c r="X3187" s="3" t="str">
        <f t="shared" si="231"/>
        <v/>
      </c>
    </row>
    <row r="3188" spans="14:24" ht="14.5" customHeight="1">
      <c r="N3188">
        <v>3185</v>
      </c>
      <c r="O3188" s="4">
        <v>41230</v>
      </c>
      <c r="P3188" s="3" t="s">
        <v>2060</v>
      </c>
      <c r="Q3188" s="3" t="s">
        <v>2060</v>
      </c>
      <c r="R3188" s="3" t="s">
        <v>503</v>
      </c>
      <c r="S3188" s="3" t="s">
        <v>3999</v>
      </c>
      <c r="T3188" s="3" t="str">
        <f t="shared" si="228"/>
        <v>ศรีธาตุศรีธาตุอุดรธานี</v>
      </c>
      <c r="U3188" s="3" t="s">
        <v>2626</v>
      </c>
      <c r="V3188" s="3" t="str">
        <f t="shared" si="229"/>
        <v/>
      </c>
      <c r="W3188" s="3" t="e">
        <f t="shared" si="230"/>
        <v>#NUM!</v>
      </c>
      <c r="X3188" s="3" t="str">
        <f t="shared" si="231"/>
        <v/>
      </c>
    </row>
    <row r="3189" spans="14:24" ht="14.5" customHeight="1">
      <c r="N3189">
        <v>3186</v>
      </c>
      <c r="O3189" s="4">
        <v>41230</v>
      </c>
      <c r="P3189" s="3" t="s">
        <v>4000</v>
      </c>
      <c r="Q3189" s="3" t="s">
        <v>2060</v>
      </c>
      <c r="R3189" s="3" t="s">
        <v>503</v>
      </c>
      <c r="S3189" s="3" t="s">
        <v>3999</v>
      </c>
      <c r="T3189" s="3" t="str">
        <f t="shared" si="228"/>
        <v>จำปีศรีธาตุอุดรธานี</v>
      </c>
      <c r="U3189" s="3" t="s">
        <v>2626</v>
      </c>
      <c r="V3189" s="3" t="str">
        <f t="shared" si="229"/>
        <v/>
      </c>
      <c r="W3189" s="3" t="e">
        <f t="shared" si="230"/>
        <v>#NUM!</v>
      </c>
      <c r="X3189" s="3" t="str">
        <f t="shared" si="231"/>
        <v/>
      </c>
    </row>
    <row r="3190" spans="14:24" ht="14.5" customHeight="1">
      <c r="N3190">
        <v>3187</v>
      </c>
      <c r="O3190" s="4">
        <v>41230</v>
      </c>
      <c r="P3190" s="3" t="s">
        <v>2128</v>
      </c>
      <c r="Q3190" s="3" t="s">
        <v>2060</v>
      </c>
      <c r="R3190" s="3" t="s">
        <v>503</v>
      </c>
      <c r="S3190" s="3" t="s">
        <v>3999</v>
      </c>
      <c r="T3190" s="3" t="str">
        <f t="shared" si="228"/>
        <v>บ้านโปร่งศรีธาตุอุดรธานี</v>
      </c>
      <c r="U3190" s="3" t="s">
        <v>2626</v>
      </c>
      <c r="V3190" s="3" t="str">
        <f t="shared" si="229"/>
        <v/>
      </c>
      <c r="W3190" s="3" t="e">
        <f t="shared" si="230"/>
        <v>#NUM!</v>
      </c>
      <c r="X3190" s="3" t="str">
        <f t="shared" si="231"/>
        <v/>
      </c>
    </row>
    <row r="3191" spans="14:24" ht="14.5" customHeight="1">
      <c r="N3191">
        <v>3188</v>
      </c>
      <c r="O3191" s="4">
        <v>41230</v>
      </c>
      <c r="P3191" s="3" t="s">
        <v>3863</v>
      </c>
      <c r="Q3191" s="3" t="s">
        <v>2060</v>
      </c>
      <c r="R3191" s="3" t="s">
        <v>503</v>
      </c>
      <c r="S3191" s="3" t="s">
        <v>3999</v>
      </c>
      <c r="T3191" s="3" t="str">
        <f t="shared" si="228"/>
        <v>หัวนาคำศรีธาตุอุดรธานี</v>
      </c>
      <c r="U3191" s="3" t="s">
        <v>2626</v>
      </c>
      <c r="V3191" s="3" t="str">
        <f t="shared" si="229"/>
        <v/>
      </c>
      <c r="W3191" s="3" t="e">
        <f t="shared" si="230"/>
        <v>#NUM!</v>
      </c>
      <c r="X3191" s="3" t="str">
        <f t="shared" si="231"/>
        <v/>
      </c>
    </row>
    <row r="3192" spans="14:24" ht="14.5" customHeight="1">
      <c r="N3192">
        <v>3189</v>
      </c>
      <c r="O3192" s="4">
        <v>41230</v>
      </c>
      <c r="P3192" s="3" t="s">
        <v>4001</v>
      </c>
      <c r="Q3192" s="3" t="s">
        <v>2060</v>
      </c>
      <c r="R3192" s="3" t="s">
        <v>503</v>
      </c>
      <c r="S3192" s="3" t="s">
        <v>3999</v>
      </c>
      <c r="T3192" s="3" t="str">
        <f t="shared" si="228"/>
        <v>หนองนกเขียนศรีธาตุอุดรธานี</v>
      </c>
      <c r="U3192" s="3" t="s">
        <v>2626</v>
      </c>
      <c r="V3192" s="3" t="str">
        <f t="shared" si="229"/>
        <v/>
      </c>
      <c r="W3192" s="3" t="e">
        <f t="shared" si="230"/>
        <v>#NUM!</v>
      </c>
      <c r="X3192" s="3" t="str">
        <f t="shared" si="231"/>
        <v/>
      </c>
    </row>
    <row r="3193" spans="14:24" ht="14.5" customHeight="1">
      <c r="N3193">
        <v>3190</v>
      </c>
      <c r="O3193" s="4">
        <v>41230</v>
      </c>
      <c r="P3193" s="3" t="s">
        <v>2044</v>
      </c>
      <c r="Q3193" s="3" t="s">
        <v>2060</v>
      </c>
      <c r="R3193" s="3" t="s">
        <v>503</v>
      </c>
      <c r="S3193" s="3" t="s">
        <v>3999</v>
      </c>
      <c r="T3193" s="3" t="str">
        <f t="shared" si="228"/>
        <v>นายูงศรีธาตุอุดรธานี</v>
      </c>
      <c r="U3193" s="3" t="s">
        <v>2626</v>
      </c>
      <c r="V3193" s="3" t="str">
        <f t="shared" si="229"/>
        <v/>
      </c>
      <c r="W3193" s="3" t="e">
        <f t="shared" si="230"/>
        <v>#NUM!</v>
      </c>
      <c r="X3193" s="3" t="str">
        <f t="shared" si="231"/>
        <v/>
      </c>
    </row>
    <row r="3194" spans="14:24" ht="14.5" customHeight="1">
      <c r="N3194">
        <v>3191</v>
      </c>
      <c r="O3194" s="4">
        <v>41230</v>
      </c>
      <c r="P3194" s="3" t="s">
        <v>3521</v>
      </c>
      <c r="Q3194" s="3" t="s">
        <v>2060</v>
      </c>
      <c r="R3194" s="3" t="s">
        <v>503</v>
      </c>
      <c r="S3194" s="3" t="s">
        <v>3999</v>
      </c>
      <c r="T3194" s="3" t="str">
        <f t="shared" si="228"/>
        <v>ตาดทองศรีธาตุอุดรธานี</v>
      </c>
      <c r="U3194" s="3" t="s">
        <v>2626</v>
      </c>
      <c r="V3194" s="3" t="str">
        <f t="shared" si="229"/>
        <v/>
      </c>
      <c r="W3194" s="3" t="e">
        <f t="shared" si="230"/>
        <v>#NUM!</v>
      </c>
      <c r="X3194" s="3" t="str">
        <f t="shared" si="231"/>
        <v/>
      </c>
    </row>
    <row r="3195" spans="14:24" ht="14.5" customHeight="1">
      <c r="N3195">
        <v>3192</v>
      </c>
      <c r="O3195" s="4">
        <v>41280</v>
      </c>
      <c r="P3195" s="3" t="s">
        <v>4002</v>
      </c>
      <c r="Q3195" s="3" t="s">
        <v>2059</v>
      </c>
      <c r="R3195" s="3" t="s">
        <v>503</v>
      </c>
      <c r="S3195" s="3" t="s">
        <v>4003</v>
      </c>
      <c r="T3195" s="3" t="str">
        <f t="shared" si="228"/>
        <v>หนองกุงทับม้าวังสามหมออุดรธานี</v>
      </c>
      <c r="U3195" s="3" t="s">
        <v>2626</v>
      </c>
      <c r="V3195" s="3" t="str">
        <f t="shared" si="229"/>
        <v/>
      </c>
      <c r="W3195" s="3" t="e">
        <f t="shared" si="230"/>
        <v>#NUM!</v>
      </c>
      <c r="X3195" s="3" t="str">
        <f t="shared" si="231"/>
        <v/>
      </c>
    </row>
    <row r="3196" spans="14:24" ht="14.5" customHeight="1">
      <c r="N3196">
        <v>3193</v>
      </c>
      <c r="O3196" s="4">
        <v>41280</v>
      </c>
      <c r="P3196" s="3" t="s">
        <v>1911</v>
      </c>
      <c r="Q3196" s="3" t="s">
        <v>2059</v>
      </c>
      <c r="R3196" s="3" t="s">
        <v>503</v>
      </c>
      <c r="S3196" s="3" t="s">
        <v>4003</v>
      </c>
      <c r="T3196" s="3" t="str">
        <f t="shared" si="228"/>
        <v>หนองหญ้าไซวังสามหมออุดรธานี</v>
      </c>
      <c r="U3196" s="3" t="s">
        <v>2626</v>
      </c>
      <c r="V3196" s="3" t="str">
        <f t="shared" si="229"/>
        <v/>
      </c>
      <c r="W3196" s="3" t="e">
        <f t="shared" si="230"/>
        <v>#NUM!</v>
      </c>
      <c r="X3196" s="3" t="str">
        <f t="shared" si="231"/>
        <v/>
      </c>
    </row>
    <row r="3197" spans="14:24" ht="14.5" customHeight="1">
      <c r="N3197">
        <v>3194</v>
      </c>
      <c r="O3197" s="4">
        <v>41280</v>
      </c>
      <c r="P3197" s="3" t="s">
        <v>4004</v>
      </c>
      <c r="Q3197" s="3" t="s">
        <v>2059</v>
      </c>
      <c r="R3197" s="3" t="s">
        <v>503</v>
      </c>
      <c r="S3197" s="3" t="s">
        <v>4003</v>
      </c>
      <c r="T3197" s="3" t="str">
        <f t="shared" si="228"/>
        <v>บะยาววังสามหมออุดรธานี</v>
      </c>
      <c r="U3197" s="3" t="s">
        <v>2626</v>
      </c>
      <c r="V3197" s="3" t="str">
        <f t="shared" si="229"/>
        <v/>
      </c>
      <c r="W3197" s="3" t="e">
        <f t="shared" si="230"/>
        <v>#NUM!</v>
      </c>
      <c r="X3197" s="3" t="str">
        <f t="shared" si="231"/>
        <v/>
      </c>
    </row>
    <row r="3198" spans="14:24" ht="14.5" customHeight="1">
      <c r="N3198">
        <v>3195</v>
      </c>
      <c r="O3198" s="4">
        <v>41280</v>
      </c>
      <c r="P3198" s="3" t="s">
        <v>3981</v>
      </c>
      <c r="Q3198" s="3" t="s">
        <v>2059</v>
      </c>
      <c r="R3198" s="3" t="s">
        <v>503</v>
      </c>
      <c r="S3198" s="3" t="s">
        <v>4003</v>
      </c>
      <c r="T3198" s="3" t="str">
        <f t="shared" si="228"/>
        <v>ผาสุกวังสามหมออุดรธานี</v>
      </c>
      <c r="U3198" s="3" t="s">
        <v>2626</v>
      </c>
      <c r="V3198" s="3" t="str">
        <f t="shared" si="229"/>
        <v/>
      </c>
      <c r="W3198" s="3" t="e">
        <f t="shared" si="230"/>
        <v>#NUM!</v>
      </c>
      <c r="X3198" s="3" t="str">
        <f t="shared" si="231"/>
        <v/>
      </c>
    </row>
    <row r="3199" spans="14:24" ht="14.5" customHeight="1">
      <c r="N3199">
        <v>3196</v>
      </c>
      <c r="O3199" s="4">
        <v>41280</v>
      </c>
      <c r="P3199" s="3" t="s">
        <v>4005</v>
      </c>
      <c r="Q3199" s="3" t="s">
        <v>2059</v>
      </c>
      <c r="R3199" s="3" t="s">
        <v>503</v>
      </c>
      <c r="S3199" s="3" t="s">
        <v>4003</v>
      </c>
      <c r="T3199" s="3" t="str">
        <f t="shared" si="228"/>
        <v>คำโคกสูงวังสามหมออุดรธานี</v>
      </c>
      <c r="U3199" s="3" t="s">
        <v>2626</v>
      </c>
      <c r="V3199" s="3" t="str">
        <f t="shared" si="229"/>
        <v/>
      </c>
      <c r="W3199" s="3" t="e">
        <f t="shared" si="230"/>
        <v>#NUM!</v>
      </c>
      <c r="X3199" s="3" t="str">
        <f t="shared" si="231"/>
        <v/>
      </c>
    </row>
    <row r="3200" spans="14:24" ht="14.5" customHeight="1">
      <c r="N3200">
        <v>3197</v>
      </c>
      <c r="O3200" s="4">
        <v>41280</v>
      </c>
      <c r="P3200" s="3" t="s">
        <v>2059</v>
      </c>
      <c r="Q3200" s="3" t="s">
        <v>2059</v>
      </c>
      <c r="R3200" s="3" t="s">
        <v>503</v>
      </c>
      <c r="S3200" s="3" t="s">
        <v>4003</v>
      </c>
      <c r="T3200" s="3" t="str">
        <f t="shared" si="228"/>
        <v>วังสามหมอวังสามหมออุดรธานี</v>
      </c>
      <c r="U3200" s="3" t="s">
        <v>2626</v>
      </c>
      <c r="V3200" s="3" t="str">
        <f t="shared" si="229"/>
        <v/>
      </c>
      <c r="W3200" s="3" t="e">
        <f t="shared" si="230"/>
        <v>#NUM!</v>
      </c>
      <c r="X3200" s="3" t="str">
        <f t="shared" si="231"/>
        <v/>
      </c>
    </row>
    <row r="3201" spans="14:24" ht="14.5" customHeight="1">
      <c r="N3201">
        <v>3198</v>
      </c>
      <c r="O3201" s="4">
        <v>41190</v>
      </c>
      <c r="P3201" s="3" t="s">
        <v>4006</v>
      </c>
      <c r="Q3201" s="3" t="s">
        <v>2049</v>
      </c>
      <c r="R3201" s="3" t="s">
        <v>503</v>
      </c>
      <c r="S3201" s="3" t="s">
        <v>4007</v>
      </c>
      <c r="T3201" s="3" t="str">
        <f t="shared" si="228"/>
        <v>ศรีสุทโธบ้านดุงอุดรธานี</v>
      </c>
      <c r="U3201" s="3" t="s">
        <v>2626</v>
      </c>
      <c r="V3201" s="3" t="str">
        <f t="shared" si="229"/>
        <v/>
      </c>
      <c r="W3201" s="3" t="e">
        <f t="shared" si="230"/>
        <v>#NUM!</v>
      </c>
      <c r="X3201" s="3" t="str">
        <f t="shared" si="231"/>
        <v/>
      </c>
    </row>
    <row r="3202" spans="14:24" ht="14.5" customHeight="1">
      <c r="N3202">
        <v>3199</v>
      </c>
      <c r="O3202" s="4">
        <v>41190</v>
      </c>
      <c r="P3202" s="3" t="s">
        <v>2049</v>
      </c>
      <c r="Q3202" s="3" t="s">
        <v>2049</v>
      </c>
      <c r="R3202" s="3" t="s">
        <v>503</v>
      </c>
      <c r="S3202" s="3" t="s">
        <v>4007</v>
      </c>
      <c r="T3202" s="3" t="str">
        <f t="shared" si="228"/>
        <v>บ้านดุงบ้านดุงอุดรธานี</v>
      </c>
      <c r="U3202" s="3" t="s">
        <v>2626</v>
      </c>
      <c r="V3202" s="3" t="str">
        <f t="shared" si="229"/>
        <v/>
      </c>
      <c r="W3202" s="3" t="e">
        <f t="shared" si="230"/>
        <v>#NUM!</v>
      </c>
      <c r="X3202" s="3" t="str">
        <f t="shared" si="231"/>
        <v/>
      </c>
    </row>
    <row r="3203" spans="14:24" ht="14.5" customHeight="1">
      <c r="N3203">
        <v>3200</v>
      </c>
      <c r="O3203" s="4">
        <v>41190</v>
      </c>
      <c r="P3203" s="3" t="s">
        <v>4008</v>
      </c>
      <c r="Q3203" s="3" t="s">
        <v>2049</v>
      </c>
      <c r="R3203" s="3" t="s">
        <v>503</v>
      </c>
      <c r="S3203" s="3" t="s">
        <v>4007</v>
      </c>
      <c r="T3203" s="3" t="str">
        <f t="shared" si="228"/>
        <v>ดงเย็นบ้านดุงอุดรธานี</v>
      </c>
      <c r="U3203" s="3" t="s">
        <v>2626</v>
      </c>
      <c r="V3203" s="3" t="str">
        <f t="shared" si="229"/>
        <v/>
      </c>
      <c r="W3203" s="3" t="e">
        <f t="shared" si="230"/>
        <v>#NUM!</v>
      </c>
      <c r="X3203" s="3" t="str">
        <f t="shared" si="231"/>
        <v/>
      </c>
    </row>
    <row r="3204" spans="14:24" ht="14.5" customHeight="1">
      <c r="N3204">
        <v>3201</v>
      </c>
      <c r="O3204" s="4">
        <v>41190</v>
      </c>
      <c r="P3204" s="3" t="s">
        <v>3998</v>
      </c>
      <c r="Q3204" s="3" t="s">
        <v>2049</v>
      </c>
      <c r="R3204" s="3" t="s">
        <v>503</v>
      </c>
      <c r="S3204" s="3" t="s">
        <v>4007</v>
      </c>
      <c r="T3204" s="3" t="str">
        <f t="shared" si="228"/>
        <v>โพนสูงบ้านดุงอุดรธานี</v>
      </c>
      <c r="U3204" s="3" t="s">
        <v>2626</v>
      </c>
      <c r="V3204" s="3" t="str">
        <f t="shared" si="229"/>
        <v/>
      </c>
      <c r="W3204" s="3" t="e">
        <f t="shared" si="230"/>
        <v>#NUM!</v>
      </c>
      <c r="X3204" s="3" t="str">
        <f t="shared" si="231"/>
        <v/>
      </c>
    </row>
    <row r="3205" spans="14:24" ht="14.5" customHeight="1">
      <c r="N3205">
        <v>3202</v>
      </c>
      <c r="O3205" s="4">
        <v>41190</v>
      </c>
      <c r="P3205" s="3" t="s">
        <v>4009</v>
      </c>
      <c r="Q3205" s="3" t="s">
        <v>2049</v>
      </c>
      <c r="R3205" s="3" t="s">
        <v>503</v>
      </c>
      <c r="S3205" s="3" t="s">
        <v>4007</v>
      </c>
      <c r="T3205" s="3" t="str">
        <f t="shared" ref="T3205:T3268" si="232">P3205&amp;Q3205&amp;R3205</f>
        <v>อ้อมกอบ้านดุงอุดรธานี</v>
      </c>
      <c r="U3205" s="3" t="s">
        <v>2626</v>
      </c>
      <c r="V3205" s="3" t="str">
        <f t="shared" ref="V3205:V3268" si="233">IF($V$1=$S3205,$N3205,"")</f>
        <v/>
      </c>
      <c r="W3205" s="3" t="e">
        <f t="shared" ref="W3205:W3268" si="234">SMALL($V$4:$V$7439,N3205)</f>
        <v>#NUM!</v>
      </c>
      <c r="X3205" s="3" t="str">
        <f t="shared" ref="X3205:X3268" si="235">IFERROR(INDEX($P$4:$P$7439,$W3205,1),"")</f>
        <v/>
      </c>
    </row>
    <row r="3206" spans="14:24" ht="14.5" customHeight="1">
      <c r="N3206">
        <v>3203</v>
      </c>
      <c r="O3206" s="4">
        <v>41190</v>
      </c>
      <c r="P3206" s="3" t="s">
        <v>4010</v>
      </c>
      <c r="Q3206" s="3" t="s">
        <v>2049</v>
      </c>
      <c r="R3206" s="3" t="s">
        <v>503</v>
      </c>
      <c r="S3206" s="3" t="s">
        <v>4007</v>
      </c>
      <c r="T3206" s="3" t="str">
        <f t="shared" si="232"/>
        <v>บ้านจันทน์บ้านดุงอุดรธานี</v>
      </c>
      <c r="U3206" s="3" t="s">
        <v>2626</v>
      </c>
      <c r="V3206" s="3" t="str">
        <f t="shared" si="233"/>
        <v/>
      </c>
      <c r="W3206" s="3" t="e">
        <f t="shared" si="234"/>
        <v>#NUM!</v>
      </c>
      <c r="X3206" s="3" t="str">
        <f t="shared" si="235"/>
        <v/>
      </c>
    </row>
    <row r="3207" spans="14:24" ht="14.5" customHeight="1">
      <c r="N3207">
        <v>3204</v>
      </c>
      <c r="O3207" s="4">
        <v>41190</v>
      </c>
      <c r="P3207" s="3" t="s">
        <v>4011</v>
      </c>
      <c r="Q3207" s="3" t="s">
        <v>2049</v>
      </c>
      <c r="R3207" s="3" t="s">
        <v>503</v>
      </c>
      <c r="S3207" s="3" t="s">
        <v>4007</v>
      </c>
      <c r="T3207" s="3" t="str">
        <f t="shared" si="232"/>
        <v>บ้านชัยบ้านดุงอุดรธานี</v>
      </c>
      <c r="U3207" s="3" t="s">
        <v>2626</v>
      </c>
      <c r="V3207" s="3" t="str">
        <f t="shared" si="233"/>
        <v/>
      </c>
      <c r="W3207" s="3" t="e">
        <f t="shared" si="234"/>
        <v>#NUM!</v>
      </c>
      <c r="X3207" s="3" t="str">
        <f t="shared" si="235"/>
        <v/>
      </c>
    </row>
    <row r="3208" spans="14:24" ht="14.5" customHeight="1">
      <c r="N3208">
        <v>3205</v>
      </c>
      <c r="O3208" s="4">
        <v>41190</v>
      </c>
      <c r="P3208" s="3" t="s">
        <v>4012</v>
      </c>
      <c r="Q3208" s="3" t="s">
        <v>2049</v>
      </c>
      <c r="R3208" s="3" t="s">
        <v>503</v>
      </c>
      <c r="S3208" s="3" t="s">
        <v>4007</v>
      </c>
      <c r="T3208" s="3" t="str">
        <f t="shared" si="232"/>
        <v>นาไหมบ้านดุงอุดรธานี</v>
      </c>
      <c r="U3208" s="3" t="s">
        <v>2626</v>
      </c>
      <c r="V3208" s="3" t="str">
        <f t="shared" si="233"/>
        <v/>
      </c>
      <c r="W3208" s="3" t="e">
        <f t="shared" si="234"/>
        <v>#NUM!</v>
      </c>
      <c r="X3208" s="3" t="str">
        <f t="shared" si="235"/>
        <v/>
      </c>
    </row>
    <row r="3209" spans="14:24" ht="14.5" customHeight="1">
      <c r="N3209">
        <v>3206</v>
      </c>
      <c r="O3209" s="4">
        <v>41190</v>
      </c>
      <c r="P3209" s="3" t="s">
        <v>4013</v>
      </c>
      <c r="Q3209" s="3" t="s">
        <v>2049</v>
      </c>
      <c r="R3209" s="3" t="s">
        <v>503</v>
      </c>
      <c r="S3209" s="3" t="s">
        <v>4007</v>
      </c>
      <c r="T3209" s="3" t="str">
        <f t="shared" si="232"/>
        <v>ถ่อนนาลับบ้านดุงอุดรธานี</v>
      </c>
      <c r="U3209" s="3" t="s">
        <v>2626</v>
      </c>
      <c r="V3209" s="3" t="str">
        <f t="shared" si="233"/>
        <v/>
      </c>
      <c r="W3209" s="3" t="e">
        <f t="shared" si="234"/>
        <v>#NUM!</v>
      </c>
      <c r="X3209" s="3" t="str">
        <f t="shared" si="235"/>
        <v/>
      </c>
    </row>
    <row r="3210" spans="14:24" ht="14.5" customHeight="1">
      <c r="N3210">
        <v>3207</v>
      </c>
      <c r="O3210" s="4">
        <v>41190</v>
      </c>
      <c r="P3210" s="3" t="s">
        <v>1370</v>
      </c>
      <c r="Q3210" s="3" t="s">
        <v>2049</v>
      </c>
      <c r="R3210" s="3" t="s">
        <v>503</v>
      </c>
      <c r="S3210" s="3" t="s">
        <v>4007</v>
      </c>
      <c r="T3210" s="3" t="str">
        <f t="shared" si="232"/>
        <v>วังทองบ้านดุงอุดรธานี</v>
      </c>
      <c r="U3210" s="3" t="s">
        <v>2626</v>
      </c>
      <c r="V3210" s="3" t="str">
        <f t="shared" si="233"/>
        <v/>
      </c>
      <c r="W3210" s="3" t="e">
        <f t="shared" si="234"/>
        <v>#NUM!</v>
      </c>
      <c r="X3210" s="3" t="str">
        <f t="shared" si="235"/>
        <v/>
      </c>
    </row>
    <row r="3211" spans="14:24" ht="14.5" customHeight="1">
      <c r="N3211">
        <v>3208</v>
      </c>
      <c r="O3211" s="4">
        <v>41190</v>
      </c>
      <c r="P3211" s="3" t="s">
        <v>1749</v>
      </c>
      <c r="Q3211" s="3" t="s">
        <v>2049</v>
      </c>
      <c r="R3211" s="3" t="s">
        <v>503</v>
      </c>
      <c r="S3211" s="3" t="s">
        <v>4007</v>
      </c>
      <c r="T3211" s="3" t="str">
        <f t="shared" si="232"/>
        <v>บ้านม่วงบ้านดุงอุดรธานี</v>
      </c>
      <c r="U3211" s="3" t="s">
        <v>2626</v>
      </c>
      <c r="V3211" s="3" t="str">
        <f t="shared" si="233"/>
        <v/>
      </c>
      <c r="W3211" s="3" t="e">
        <f t="shared" si="234"/>
        <v>#NUM!</v>
      </c>
      <c r="X3211" s="3" t="str">
        <f t="shared" si="235"/>
        <v/>
      </c>
    </row>
    <row r="3212" spans="14:24" ht="14.5" customHeight="1">
      <c r="N3212">
        <v>3209</v>
      </c>
      <c r="O3212" s="4">
        <v>41190</v>
      </c>
      <c r="P3212" s="3" t="s">
        <v>3951</v>
      </c>
      <c r="Q3212" s="3" t="s">
        <v>2049</v>
      </c>
      <c r="R3212" s="3" t="s">
        <v>503</v>
      </c>
      <c r="S3212" s="3" t="s">
        <v>4007</v>
      </c>
      <c r="T3212" s="3" t="str">
        <f t="shared" si="232"/>
        <v>บ้านตาดบ้านดุงอุดรธานี</v>
      </c>
      <c r="U3212" s="3" t="s">
        <v>2626</v>
      </c>
      <c r="V3212" s="3" t="str">
        <f t="shared" si="233"/>
        <v/>
      </c>
      <c r="W3212" s="3" t="e">
        <f t="shared" si="234"/>
        <v>#NUM!</v>
      </c>
      <c r="X3212" s="3" t="str">
        <f t="shared" si="235"/>
        <v/>
      </c>
    </row>
    <row r="3213" spans="14:24" ht="14.5" customHeight="1">
      <c r="N3213">
        <v>3210</v>
      </c>
      <c r="O3213" s="4">
        <v>41190</v>
      </c>
      <c r="P3213" s="3" t="s">
        <v>3344</v>
      </c>
      <c r="Q3213" s="3" t="s">
        <v>2049</v>
      </c>
      <c r="R3213" s="3" t="s">
        <v>503</v>
      </c>
      <c r="S3213" s="3" t="s">
        <v>4007</v>
      </c>
      <c r="T3213" s="3" t="str">
        <f t="shared" si="232"/>
        <v>นาคำบ้านดุงอุดรธานี</v>
      </c>
      <c r="U3213" s="3" t="s">
        <v>2626</v>
      </c>
      <c r="V3213" s="3" t="str">
        <f t="shared" si="233"/>
        <v/>
      </c>
      <c r="W3213" s="3" t="e">
        <f t="shared" si="234"/>
        <v>#NUM!</v>
      </c>
      <c r="X3213" s="3" t="str">
        <f t="shared" si="235"/>
        <v/>
      </c>
    </row>
    <row r="3214" spans="14:24" ht="14.5" customHeight="1">
      <c r="N3214">
        <v>3211</v>
      </c>
      <c r="O3214" s="4">
        <v>41160</v>
      </c>
      <c r="P3214" s="3" t="s">
        <v>2051</v>
      </c>
      <c r="Q3214" s="3" t="s">
        <v>2051</v>
      </c>
      <c r="R3214" s="3" t="s">
        <v>503</v>
      </c>
      <c r="S3214" s="3" t="s">
        <v>4014</v>
      </c>
      <c r="T3214" s="3" t="str">
        <f t="shared" si="232"/>
        <v>บ้านผือบ้านผืออุดรธานี</v>
      </c>
      <c r="U3214" s="3" t="s">
        <v>2626</v>
      </c>
      <c r="V3214" s="3" t="str">
        <f t="shared" si="233"/>
        <v/>
      </c>
      <c r="W3214" s="3" t="e">
        <f t="shared" si="234"/>
        <v>#NUM!</v>
      </c>
      <c r="X3214" s="3" t="str">
        <f t="shared" si="235"/>
        <v/>
      </c>
    </row>
    <row r="3215" spans="14:24" ht="14.5" customHeight="1">
      <c r="N3215">
        <v>3212</v>
      </c>
      <c r="O3215" s="4">
        <v>41160</v>
      </c>
      <c r="P3215" s="3" t="s">
        <v>2948</v>
      </c>
      <c r="Q3215" s="3" t="s">
        <v>2051</v>
      </c>
      <c r="R3215" s="3" t="s">
        <v>503</v>
      </c>
      <c r="S3215" s="3" t="s">
        <v>4014</v>
      </c>
      <c r="T3215" s="3" t="str">
        <f t="shared" si="232"/>
        <v>หายโศกบ้านผืออุดรธานี</v>
      </c>
      <c r="U3215" s="3" t="s">
        <v>2626</v>
      </c>
      <c r="V3215" s="3" t="str">
        <f t="shared" si="233"/>
        <v/>
      </c>
      <c r="W3215" s="3" t="e">
        <f t="shared" si="234"/>
        <v>#NUM!</v>
      </c>
      <c r="X3215" s="3" t="str">
        <f t="shared" si="235"/>
        <v/>
      </c>
    </row>
    <row r="3216" spans="14:24" ht="14.5" customHeight="1">
      <c r="N3216">
        <v>3213</v>
      </c>
      <c r="O3216" s="4">
        <v>41160</v>
      </c>
      <c r="P3216" s="3" t="s">
        <v>4015</v>
      </c>
      <c r="Q3216" s="3" t="s">
        <v>2051</v>
      </c>
      <c r="R3216" s="3" t="s">
        <v>503</v>
      </c>
      <c r="S3216" s="3" t="s">
        <v>4014</v>
      </c>
      <c r="T3216" s="3" t="str">
        <f t="shared" si="232"/>
        <v>เขือน้ำบ้านผืออุดรธานี</v>
      </c>
      <c r="U3216" s="3" t="s">
        <v>2626</v>
      </c>
      <c r="V3216" s="3" t="str">
        <f t="shared" si="233"/>
        <v/>
      </c>
      <c r="W3216" s="3" t="e">
        <f t="shared" si="234"/>
        <v>#NUM!</v>
      </c>
      <c r="X3216" s="3" t="str">
        <f t="shared" si="235"/>
        <v/>
      </c>
    </row>
    <row r="3217" spans="14:24" ht="14.5" customHeight="1">
      <c r="N3217">
        <v>3214</v>
      </c>
      <c r="O3217" s="4">
        <v>41160</v>
      </c>
      <c r="P3217" s="3" t="s">
        <v>4016</v>
      </c>
      <c r="Q3217" s="3" t="s">
        <v>2051</v>
      </c>
      <c r="R3217" s="3" t="s">
        <v>503</v>
      </c>
      <c r="S3217" s="3" t="s">
        <v>4014</v>
      </c>
      <c r="T3217" s="3" t="str">
        <f t="shared" si="232"/>
        <v>คำบงบ้านผืออุดรธานี</v>
      </c>
      <c r="U3217" s="3" t="s">
        <v>2626</v>
      </c>
      <c r="V3217" s="3" t="str">
        <f t="shared" si="233"/>
        <v/>
      </c>
      <c r="W3217" s="3" t="e">
        <f t="shared" si="234"/>
        <v>#NUM!</v>
      </c>
      <c r="X3217" s="3" t="str">
        <f t="shared" si="235"/>
        <v/>
      </c>
    </row>
    <row r="3218" spans="14:24" ht="14.5" customHeight="1">
      <c r="N3218">
        <v>3215</v>
      </c>
      <c r="O3218" s="4">
        <v>41160</v>
      </c>
      <c r="P3218" s="3" t="s">
        <v>3613</v>
      </c>
      <c r="Q3218" s="3" t="s">
        <v>2051</v>
      </c>
      <c r="R3218" s="3" t="s">
        <v>503</v>
      </c>
      <c r="S3218" s="3" t="s">
        <v>4014</v>
      </c>
      <c r="T3218" s="3" t="str">
        <f t="shared" si="232"/>
        <v>โนนทองบ้านผืออุดรธานี</v>
      </c>
      <c r="U3218" s="3" t="s">
        <v>2626</v>
      </c>
      <c r="V3218" s="3" t="str">
        <f t="shared" si="233"/>
        <v/>
      </c>
      <c r="W3218" s="3" t="e">
        <f t="shared" si="234"/>
        <v>#NUM!</v>
      </c>
      <c r="X3218" s="3" t="str">
        <f t="shared" si="235"/>
        <v/>
      </c>
    </row>
    <row r="3219" spans="14:24" ht="14.5" customHeight="1">
      <c r="N3219">
        <v>3216</v>
      </c>
      <c r="O3219" s="4">
        <v>41160</v>
      </c>
      <c r="P3219" s="3" t="s">
        <v>4017</v>
      </c>
      <c r="Q3219" s="3" t="s">
        <v>2051</v>
      </c>
      <c r="R3219" s="3" t="s">
        <v>503</v>
      </c>
      <c r="S3219" s="3" t="s">
        <v>4014</v>
      </c>
      <c r="T3219" s="3" t="str">
        <f t="shared" si="232"/>
        <v>ข้าวสารบ้านผืออุดรธานี</v>
      </c>
      <c r="U3219" s="3" t="s">
        <v>2626</v>
      </c>
      <c r="V3219" s="3" t="str">
        <f t="shared" si="233"/>
        <v/>
      </c>
      <c r="W3219" s="3" t="e">
        <f t="shared" si="234"/>
        <v>#NUM!</v>
      </c>
      <c r="X3219" s="3" t="str">
        <f t="shared" si="235"/>
        <v/>
      </c>
    </row>
    <row r="3220" spans="14:24" ht="14.5" customHeight="1">
      <c r="N3220">
        <v>3217</v>
      </c>
      <c r="O3220" s="4">
        <v>41160</v>
      </c>
      <c r="P3220" s="3" t="s">
        <v>4018</v>
      </c>
      <c r="Q3220" s="3" t="s">
        <v>2051</v>
      </c>
      <c r="R3220" s="3" t="s">
        <v>503</v>
      </c>
      <c r="S3220" s="3" t="s">
        <v>4014</v>
      </c>
      <c r="T3220" s="3" t="str">
        <f t="shared" si="232"/>
        <v>จำปาโมงบ้านผืออุดรธานี</v>
      </c>
      <c r="U3220" s="3" t="s">
        <v>2626</v>
      </c>
      <c r="V3220" s="3" t="str">
        <f t="shared" si="233"/>
        <v/>
      </c>
      <c r="W3220" s="3" t="e">
        <f t="shared" si="234"/>
        <v>#NUM!</v>
      </c>
      <c r="X3220" s="3" t="str">
        <f t="shared" si="235"/>
        <v/>
      </c>
    </row>
    <row r="3221" spans="14:24" ht="14.5" customHeight="1">
      <c r="N3221">
        <v>3218</v>
      </c>
      <c r="O3221" s="4">
        <v>41160</v>
      </c>
      <c r="P3221" s="3" t="s">
        <v>3370</v>
      </c>
      <c r="Q3221" s="3" t="s">
        <v>2051</v>
      </c>
      <c r="R3221" s="3" t="s">
        <v>503</v>
      </c>
      <c r="S3221" s="3" t="s">
        <v>4014</v>
      </c>
      <c r="T3221" s="3" t="str">
        <f t="shared" si="232"/>
        <v>กลางใหญ่บ้านผืออุดรธานี</v>
      </c>
      <c r="U3221" s="3" t="s">
        <v>2626</v>
      </c>
      <c r="V3221" s="3" t="str">
        <f t="shared" si="233"/>
        <v/>
      </c>
      <c r="W3221" s="3" t="e">
        <f t="shared" si="234"/>
        <v>#NUM!</v>
      </c>
      <c r="X3221" s="3" t="str">
        <f t="shared" si="235"/>
        <v/>
      </c>
    </row>
    <row r="3222" spans="14:24" ht="14.5" customHeight="1">
      <c r="N3222">
        <v>3219</v>
      </c>
      <c r="O3222" s="4">
        <v>41160</v>
      </c>
      <c r="P3222" s="3" t="s">
        <v>4019</v>
      </c>
      <c r="Q3222" s="3" t="s">
        <v>2051</v>
      </c>
      <c r="R3222" s="3" t="s">
        <v>503</v>
      </c>
      <c r="S3222" s="3" t="s">
        <v>4014</v>
      </c>
      <c r="T3222" s="3" t="str">
        <f t="shared" si="232"/>
        <v>เมืองพานบ้านผืออุดรธานี</v>
      </c>
      <c r="U3222" s="3" t="s">
        <v>2626</v>
      </c>
      <c r="V3222" s="3" t="str">
        <f t="shared" si="233"/>
        <v/>
      </c>
      <c r="W3222" s="3" t="e">
        <f t="shared" si="234"/>
        <v>#NUM!</v>
      </c>
      <c r="X3222" s="3" t="str">
        <f t="shared" si="235"/>
        <v/>
      </c>
    </row>
    <row r="3223" spans="14:24" ht="14.5" customHeight="1">
      <c r="N3223">
        <v>3220</v>
      </c>
      <c r="O3223" s="4">
        <v>41160</v>
      </c>
      <c r="P3223" s="3" t="s">
        <v>4020</v>
      </c>
      <c r="Q3223" s="3" t="s">
        <v>2051</v>
      </c>
      <c r="R3223" s="3" t="s">
        <v>503</v>
      </c>
      <c r="S3223" s="3" t="s">
        <v>4014</v>
      </c>
      <c r="T3223" s="3" t="str">
        <f t="shared" si="232"/>
        <v>คำด้วงบ้านผืออุดรธานี</v>
      </c>
      <c r="U3223" s="3" t="s">
        <v>2626</v>
      </c>
      <c r="V3223" s="3" t="str">
        <f t="shared" si="233"/>
        <v/>
      </c>
      <c r="W3223" s="3" t="e">
        <f t="shared" si="234"/>
        <v>#NUM!</v>
      </c>
      <c r="X3223" s="3" t="str">
        <f t="shared" si="235"/>
        <v/>
      </c>
    </row>
    <row r="3224" spans="14:24" ht="14.5" customHeight="1">
      <c r="N3224">
        <v>3221</v>
      </c>
      <c r="O3224" s="4">
        <v>41160</v>
      </c>
      <c r="P3224" s="3" t="s">
        <v>4021</v>
      </c>
      <c r="Q3224" s="3" t="s">
        <v>2051</v>
      </c>
      <c r="R3224" s="3" t="s">
        <v>503</v>
      </c>
      <c r="S3224" s="3" t="s">
        <v>4014</v>
      </c>
      <c r="T3224" s="3" t="str">
        <f t="shared" si="232"/>
        <v>หนองหัวคูบ้านผืออุดรธานี</v>
      </c>
      <c r="U3224" s="3" t="s">
        <v>2626</v>
      </c>
      <c r="V3224" s="3" t="str">
        <f t="shared" si="233"/>
        <v/>
      </c>
      <c r="W3224" s="3" t="e">
        <f t="shared" si="234"/>
        <v>#NUM!</v>
      </c>
      <c r="X3224" s="3" t="str">
        <f t="shared" si="235"/>
        <v/>
      </c>
    </row>
    <row r="3225" spans="14:24" ht="14.5" customHeight="1">
      <c r="N3225">
        <v>3222</v>
      </c>
      <c r="O3225" s="4">
        <v>41160</v>
      </c>
      <c r="P3225" s="3" t="s">
        <v>3785</v>
      </c>
      <c r="Q3225" s="3" t="s">
        <v>2051</v>
      </c>
      <c r="R3225" s="3" t="s">
        <v>503</v>
      </c>
      <c r="S3225" s="3" t="s">
        <v>4014</v>
      </c>
      <c r="T3225" s="3" t="str">
        <f t="shared" si="232"/>
        <v>บ้านค้อบ้านผืออุดรธานี</v>
      </c>
      <c r="U3225" s="3" t="s">
        <v>2626</v>
      </c>
      <c r="V3225" s="3" t="str">
        <f t="shared" si="233"/>
        <v/>
      </c>
      <c r="W3225" s="3" t="e">
        <f t="shared" si="234"/>
        <v>#NUM!</v>
      </c>
      <c r="X3225" s="3" t="str">
        <f t="shared" si="235"/>
        <v/>
      </c>
    </row>
    <row r="3226" spans="14:24" ht="14.5" customHeight="1">
      <c r="N3226">
        <v>3223</v>
      </c>
      <c r="O3226" s="4">
        <v>41160</v>
      </c>
      <c r="P3226" s="3" t="s">
        <v>2602</v>
      </c>
      <c r="Q3226" s="3" t="s">
        <v>2051</v>
      </c>
      <c r="R3226" s="3" t="s">
        <v>503</v>
      </c>
      <c r="S3226" s="3" t="s">
        <v>4014</v>
      </c>
      <c r="T3226" s="3" t="str">
        <f t="shared" si="232"/>
        <v>หนองแวงบ้านผืออุดรธานี</v>
      </c>
      <c r="U3226" s="3" t="s">
        <v>2626</v>
      </c>
      <c r="V3226" s="3" t="str">
        <f t="shared" si="233"/>
        <v/>
      </c>
      <c r="W3226" s="3" t="e">
        <f t="shared" si="234"/>
        <v>#NUM!</v>
      </c>
      <c r="X3226" s="3" t="str">
        <f t="shared" si="235"/>
        <v/>
      </c>
    </row>
    <row r="3227" spans="14:24" ht="14.5" customHeight="1">
      <c r="N3227">
        <v>3224</v>
      </c>
      <c r="O3227" s="4">
        <v>41210</v>
      </c>
      <c r="P3227" s="3" t="s">
        <v>4022</v>
      </c>
      <c r="Q3227" s="3" t="s">
        <v>2045</v>
      </c>
      <c r="R3227" s="3" t="s">
        <v>503</v>
      </c>
      <c r="S3227" s="3" t="s">
        <v>4023</v>
      </c>
      <c r="T3227" s="3" t="str">
        <f t="shared" si="232"/>
        <v>นางัวน้ำโสมอุดรธานี</v>
      </c>
      <c r="U3227" s="3" t="s">
        <v>2626</v>
      </c>
      <c r="V3227" s="3" t="str">
        <f t="shared" si="233"/>
        <v/>
      </c>
      <c r="W3227" s="3" t="e">
        <f t="shared" si="234"/>
        <v>#NUM!</v>
      </c>
      <c r="X3227" s="3" t="str">
        <f t="shared" si="235"/>
        <v/>
      </c>
    </row>
    <row r="3228" spans="14:24" ht="14.5" customHeight="1">
      <c r="N3228">
        <v>3225</v>
      </c>
      <c r="O3228" s="4">
        <v>41210</v>
      </c>
      <c r="P3228" s="3" t="s">
        <v>2045</v>
      </c>
      <c r="Q3228" s="3" t="s">
        <v>2045</v>
      </c>
      <c r="R3228" s="3" t="s">
        <v>503</v>
      </c>
      <c r="S3228" s="3" t="s">
        <v>4023</v>
      </c>
      <c r="T3228" s="3" t="str">
        <f t="shared" si="232"/>
        <v>น้ำโสมน้ำโสมอุดรธานี</v>
      </c>
      <c r="U3228" s="3" t="s">
        <v>2626</v>
      </c>
      <c r="V3228" s="3" t="str">
        <f t="shared" si="233"/>
        <v/>
      </c>
      <c r="W3228" s="3" t="e">
        <f t="shared" si="234"/>
        <v>#NUM!</v>
      </c>
      <c r="X3228" s="3" t="str">
        <f t="shared" si="235"/>
        <v/>
      </c>
    </row>
    <row r="3229" spans="14:24" ht="14.5" customHeight="1">
      <c r="N3229">
        <v>3226</v>
      </c>
      <c r="O3229" s="4">
        <v>41210</v>
      </c>
      <c r="P3229" s="3" t="s">
        <v>2602</v>
      </c>
      <c r="Q3229" s="3" t="s">
        <v>2045</v>
      </c>
      <c r="R3229" s="3" t="s">
        <v>503</v>
      </c>
      <c r="S3229" s="3" t="s">
        <v>4023</v>
      </c>
      <c r="T3229" s="3" t="str">
        <f t="shared" si="232"/>
        <v>หนองแวงน้ำโสมอุดรธานี</v>
      </c>
      <c r="U3229" s="3" t="s">
        <v>2626</v>
      </c>
      <c r="V3229" s="3" t="str">
        <f t="shared" si="233"/>
        <v/>
      </c>
      <c r="W3229" s="3" t="e">
        <f t="shared" si="234"/>
        <v>#NUM!</v>
      </c>
      <c r="X3229" s="3" t="str">
        <f t="shared" si="235"/>
        <v/>
      </c>
    </row>
    <row r="3230" spans="14:24" ht="14.5" customHeight="1">
      <c r="N3230">
        <v>3227</v>
      </c>
      <c r="O3230" s="4">
        <v>41210</v>
      </c>
      <c r="P3230" s="3" t="s">
        <v>4024</v>
      </c>
      <c r="Q3230" s="3" t="s">
        <v>2045</v>
      </c>
      <c r="R3230" s="3" t="s">
        <v>503</v>
      </c>
      <c r="S3230" s="3" t="s">
        <v>4023</v>
      </c>
      <c r="T3230" s="3" t="str">
        <f t="shared" si="232"/>
        <v>บ้านหยวกน้ำโสมอุดรธานี</v>
      </c>
      <c r="U3230" s="3" t="s">
        <v>2626</v>
      </c>
      <c r="V3230" s="3" t="str">
        <f t="shared" si="233"/>
        <v/>
      </c>
      <c r="W3230" s="3" t="e">
        <f t="shared" si="234"/>
        <v>#NUM!</v>
      </c>
      <c r="X3230" s="3" t="str">
        <f t="shared" si="235"/>
        <v/>
      </c>
    </row>
    <row r="3231" spans="14:24" ht="14.5" customHeight="1">
      <c r="N3231">
        <v>3228</v>
      </c>
      <c r="O3231" s="4">
        <v>41210</v>
      </c>
      <c r="P3231" s="3" t="s">
        <v>4025</v>
      </c>
      <c r="Q3231" s="3" t="s">
        <v>2045</v>
      </c>
      <c r="R3231" s="3" t="s">
        <v>503</v>
      </c>
      <c r="S3231" s="3" t="s">
        <v>4023</v>
      </c>
      <c r="T3231" s="3" t="str">
        <f t="shared" si="232"/>
        <v>โสมเยี่ยมน้ำโสมอุดรธานี</v>
      </c>
      <c r="U3231" s="3" t="s">
        <v>2626</v>
      </c>
      <c r="V3231" s="3" t="str">
        <f t="shared" si="233"/>
        <v/>
      </c>
      <c r="W3231" s="3" t="e">
        <f t="shared" si="234"/>
        <v>#NUM!</v>
      </c>
      <c r="X3231" s="3" t="str">
        <f t="shared" si="235"/>
        <v/>
      </c>
    </row>
    <row r="3232" spans="14:24" ht="14.5" customHeight="1">
      <c r="N3232">
        <v>3229</v>
      </c>
      <c r="O3232" s="4">
        <v>41210</v>
      </c>
      <c r="P3232" s="3" t="s">
        <v>3303</v>
      </c>
      <c r="Q3232" s="3" t="s">
        <v>2045</v>
      </c>
      <c r="R3232" s="3" t="s">
        <v>503</v>
      </c>
      <c r="S3232" s="3" t="s">
        <v>4023</v>
      </c>
      <c r="T3232" s="3" t="str">
        <f t="shared" si="232"/>
        <v>ศรีสำราญน้ำโสมอุดรธานี</v>
      </c>
      <c r="U3232" s="3" t="s">
        <v>2626</v>
      </c>
      <c r="V3232" s="3" t="str">
        <f t="shared" si="233"/>
        <v/>
      </c>
      <c r="W3232" s="3" t="e">
        <f t="shared" si="234"/>
        <v>#NUM!</v>
      </c>
      <c r="X3232" s="3" t="str">
        <f t="shared" si="235"/>
        <v/>
      </c>
    </row>
    <row r="3233" spans="14:24" ht="14.5" customHeight="1">
      <c r="N3233">
        <v>3230</v>
      </c>
      <c r="O3233" s="4">
        <v>41210</v>
      </c>
      <c r="P3233" s="3" t="s">
        <v>3574</v>
      </c>
      <c r="Q3233" s="3" t="s">
        <v>2045</v>
      </c>
      <c r="R3233" s="3" t="s">
        <v>503</v>
      </c>
      <c r="S3233" s="3" t="s">
        <v>4023</v>
      </c>
      <c r="T3233" s="3" t="str">
        <f t="shared" si="232"/>
        <v>สามัคคีน้ำโสมอุดรธานี</v>
      </c>
      <c r="U3233" s="3" t="s">
        <v>2626</v>
      </c>
      <c r="V3233" s="3" t="str">
        <f t="shared" si="233"/>
        <v/>
      </c>
      <c r="W3233" s="3" t="e">
        <f t="shared" si="234"/>
        <v>#NUM!</v>
      </c>
      <c r="X3233" s="3" t="str">
        <f t="shared" si="235"/>
        <v/>
      </c>
    </row>
    <row r="3234" spans="14:24" ht="14.5" customHeight="1">
      <c r="N3234">
        <v>3231</v>
      </c>
      <c r="O3234" s="4">
        <v>41150</v>
      </c>
      <c r="P3234" s="3" t="s">
        <v>2056</v>
      </c>
      <c r="Q3234" s="3" t="s">
        <v>2056</v>
      </c>
      <c r="R3234" s="3" t="s">
        <v>503</v>
      </c>
      <c r="S3234" s="3" t="s">
        <v>4026</v>
      </c>
      <c r="T3234" s="3" t="str">
        <f t="shared" si="232"/>
        <v>เพ็ญเพ็ญอุดรธานี</v>
      </c>
      <c r="U3234" s="3" t="s">
        <v>2626</v>
      </c>
      <c r="V3234" s="3" t="str">
        <f t="shared" si="233"/>
        <v/>
      </c>
      <c r="W3234" s="3" t="e">
        <f t="shared" si="234"/>
        <v>#NUM!</v>
      </c>
      <c r="X3234" s="3" t="str">
        <f t="shared" si="235"/>
        <v/>
      </c>
    </row>
    <row r="3235" spans="14:24" ht="14.5" customHeight="1">
      <c r="N3235">
        <v>3232</v>
      </c>
      <c r="O3235" s="4">
        <v>41150</v>
      </c>
      <c r="P3235" s="3" t="s">
        <v>2025</v>
      </c>
      <c r="Q3235" s="3" t="s">
        <v>2056</v>
      </c>
      <c r="R3235" s="3" t="s">
        <v>503</v>
      </c>
      <c r="S3235" s="3" t="s">
        <v>4026</v>
      </c>
      <c r="T3235" s="3" t="str">
        <f t="shared" si="232"/>
        <v>บ้านธาตุเพ็ญอุดรธานี</v>
      </c>
      <c r="U3235" s="3" t="s">
        <v>2626</v>
      </c>
      <c r="V3235" s="3" t="str">
        <f t="shared" si="233"/>
        <v/>
      </c>
      <c r="W3235" s="3" t="e">
        <f t="shared" si="234"/>
        <v>#NUM!</v>
      </c>
      <c r="X3235" s="3" t="str">
        <f t="shared" si="235"/>
        <v/>
      </c>
    </row>
    <row r="3236" spans="14:24" ht="14.5" customHeight="1">
      <c r="N3236">
        <v>3233</v>
      </c>
      <c r="O3236" s="4">
        <v>41150</v>
      </c>
      <c r="P3236" s="3" t="s">
        <v>4027</v>
      </c>
      <c r="Q3236" s="3" t="s">
        <v>2056</v>
      </c>
      <c r="R3236" s="3" t="s">
        <v>503</v>
      </c>
      <c r="S3236" s="3" t="s">
        <v>4026</v>
      </c>
      <c r="T3236" s="3" t="str">
        <f t="shared" si="232"/>
        <v>นาพู่เพ็ญอุดรธานี</v>
      </c>
      <c r="U3236" s="3" t="s">
        <v>2626</v>
      </c>
      <c r="V3236" s="3" t="str">
        <f t="shared" si="233"/>
        <v/>
      </c>
      <c r="W3236" s="3" t="e">
        <f t="shared" si="234"/>
        <v>#NUM!</v>
      </c>
      <c r="X3236" s="3" t="str">
        <f t="shared" si="235"/>
        <v/>
      </c>
    </row>
    <row r="3237" spans="14:24" ht="14.5" customHeight="1">
      <c r="N3237">
        <v>3234</v>
      </c>
      <c r="O3237" s="4">
        <v>41150</v>
      </c>
      <c r="P3237" s="3" t="s">
        <v>4028</v>
      </c>
      <c r="Q3237" s="3" t="s">
        <v>2056</v>
      </c>
      <c r="R3237" s="3" t="s">
        <v>503</v>
      </c>
      <c r="S3237" s="3" t="s">
        <v>4026</v>
      </c>
      <c r="T3237" s="3" t="str">
        <f t="shared" si="232"/>
        <v>เชียงหวางเพ็ญอุดรธานี</v>
      </c>
      <c r="U3237" s="3" t="s">
        <v>2626</v>
      </c>
      <c r="V3237" s="3" t="str">
        <f t="shared" si="233"/>
        <v/>
      </c>
      <c r="W3237" s="3" t="e">
        <f t="shared" si="234"/>
        <v>#NUM!</v>
      </c>
      <c r="X3237" s="3" t="str">
        <f t="shared" si="235"/>
        <v/>
      </c>
    </row>
    <row r="3238" spans="14:24" ht="14.5" customHeight="1">
      <c r="N3238">
        <v>3235</v>
      </c>
      <c r="O3238" s="4">
        <v>41150</v>
      </c>
      <c r="P3238" s="3" t="s">
        <v>4029</v>
      </c>
      <c r="Q3238" s="3" t="s">
        <v>2056</v>
      </c>
      <c r="R3238" s="3" t="s">
        <v>503</v>
      </c>
      <c r="S3238" s="3" t="s">
        <v>4026</v>
      </c>
      <c r="T3238" s="3" t="str">
        <f t="shared" si="232"/>
        <v>สุมเส้าเพ็ญอุดรธานี</v>
      </c>
      <c r="U3238" s="3" t="s">
        <v>2626</v>
      </c>
      <c r="V3238" s="3" t="str">
        <f t="shared" si="233"/>
        <v/>
      </c>
      <c r="W3238" s="3" t="e">
        <f t="shared" si="234"/>
        <v>#NUM!</v>
      </c>
      <c r="X3238" s="3" t="str">
        <f t="shared" si="235"/>
        <v/>
      </c>
    </row>
    <row r="3239" spans="14:24" ht="14.5" customHeight="1">
      <c r="N3239">
        <v>3236</v>
      </c>
      <c r="O3239" s="4">
        <v>41150</v>
      </c>
      <c r="P3239" s="3" t="s">
        <v>3031</v>
      </c>
      <c r="Q3239" s="3" t="s">
        <v>2056</v>
      </c>
      <c r="R3239" s="3" t="s">
        <v>503</v>
      </c>
      <c r="S3239" s="3" t="s">
        <v>4026</v>
      </c>
      <c r="T3239" s="3" t="str">
        <f t="shared" si="232"/>
        <v>นาบัวเพ็ญอุดรธานี</v>
      </c>
      <c r="U3239" s="3" t="s">
        <v>2626</v>
      </c>
      <c r="V3239" s="3" t="str">
        <f t="shared" si="233"/>
        <v/>
      </c>
      <c r="W3239" s="3" t="e">
        <f t="shared" si="234"/>
        <v>#NUM!</v>
      </c>
      <c r="X3239" s="3" t="str">
        <f t="shared" si="235"/>
        <v/>
      </c>
    </row>
    <row r="3240" spans="14:24" ht="14.5" customHeight="1">
      <c r="N3240">
        <v>3237</v>
      </c>
      <c r="O3240" s="4">
        <v>41150</v>
      </c>
      <c r="P3240" s="3" t="s">
        <v>3820</v>
      </c>
      <c r="Q3240" s="3" t="s">
        <v>2056</v>
      </c>
      <c r="R3240" s="3" t="s">
        <v>503</v>
      </c>
      <c r="S3240" s="3" t="s">
        <v>4026</v>
      </c>
      <c r="T3240" s="3" t="str">
        <f t="shared" si="232"/>
        <v>บ้านเหล่าเพ็ญอุดรธานี</v>
      </c>
      <c r="U3240" s="3" t="s">
        <v>2626</v>
      </c>
      <c r="V3240" s="3" t="str">
        <f t="shared" si="233"/>
        <v/>
      </c>
      <c r="W3240" s="3" t="e">
        <f t="shared" si="234"/>
        <v>#NUM!</v>
      </c>
      <c r="X3240" s="3" t="str">
        <f t="shared" si="235"/>
        <v/>
      </c>
    </row>
    <row r="3241" spans="14:24" ht="14.5" customHeight="1">
      <c r="N3241">
        <v>3238</v>
      </c>
      <c r="O3241" s="4">
        <v>41150</v>
      </c>
      <c r="P3241" s="3" t="s">
        <v>4030</v>
      </c>
      <c r="Q3241" s="3" t="s">
        <v>2056</v>
      </c>
      <c r="R3241" s="3" t="s">
        <v>503</v>
      </c>
      <c r="S3241" s="3" t="s">
        <v>4026</v>
      </c>
      <c r="T3241" s="3" t="str">
        <f t="shared" si="232"/>
        <v>จอมศรีเพ็ญอุดรธานี</v>
      </c>
      <c r="U3241" s="3" t="s">
        <v>2626</v>
      </c>
      <c r="V3241" s="3" t="str">
        <f t="shared" si="233"/>
        <v/>
      </c>
      <c r="W3241" s="3" t="e">
        <f t="shared" si="234"/>
        <v>#NUM!</v>
      </c>
      <c r="X3241" s="3" t="str">
        <f t="shared" si="235"/>
        <v/>
      </c>
    </row>
    <row r="3242" spans="14:24" ht="14.5" customHeight="1">
      <c r="N3242">
        <v>3239</v>
      </c>
      <c r="O3242" s="4">
        <v>41150</v>
      </c>
      <c r="P3242" s="3" t="s">
        <v>4031</v>
      </c>
      <c r="Q3242" s="3" t="s">
        <v>2056</v>
      </c>
      <c r="R3242" s="3" t="s">
        <v>503</v>
      </c>
      <c r="S3242" s="3" t="s">
        <v>4026</v>
      </c>
      <c r="T3242" s="3" t="str">
        <f t="shared" si="232"/>
        <v>เตาไหเพ็ญอุดรธานี</v>
      </c>
      <c r="U3242" s="3" t="s">
        <v>2626</v>
      </c>
      <c r="V3242" s="3" t="str">
        <f t="shared" si="233"/>
        <v/>
      </c>
      <c r="W3242" s="3" t="e">
        <f t="shared" si="234"/>
        <v>#NUM!</v>
      </c>
      <c r="X3242" s="3" t="str">
        <f t="shared" si="235"/>
        <v/>
      </c>
    </row>
    <row r="3243" spans="14:24" ht="14.5" customHeight="1">
      <c r="N3243">
        <v>3240</v>
      </c>
      <c r="O3243" s="4">
        <v>41150</v>
      </c>
      <c r="P3243" s="3" t="s">
        <v>2749</v>
      </c>
      <c r="Q3243" s="3" t="s">
        <v>2056</v>
      </c>
      <c r="R3243" s="3" t="s">
        <v>503</v>
      </c>
      <c r="S3243" s="3" t="s">
        <v>4026</v>
      </c>
      <c r="T3243" s="3" t="str">
        <f t="shared" si="232"/>
        <v>โคกกลางเพ็ญอุดรธานี</v>
      </c>
      <c r="U3243" s="3" t="s">
        <v>2626</v>
      </c>
      <c r="V3243" s="3" t="str">
        <f t="shared" si="233"/>
        <v/>
      </c>
      <c r="W3243" s="3" t="e">
        <f t="shared" si="234"/>
        <v>#NUM!</v>
      </c>
      <c r="X3243" s="3" t="str">
        <f t="shared" si="235"/>
        <v/>
      </c>
    </row>
    <row r="3244" spans="14:24" ht="14.5" customHeight="1">
      <c r="N3244">
        <v>3241</v>
      </c>
      <c r="O3244" s="4">
        <v>41150</v>
      </c>
      <c r="P3244" s="3" t="s">
        <v>4032</v>
      </c>
      <c r="Q3244" s="3" t="s">
        <v>2056</v>
      </c>
      <c r="R3244" s="3" t="s">
        <v>503</v>
      </c>
      <c r="S3244" s="3" t="s">
        <v>4026</v>
      </c>
      <c r="T3244" s="3" t="str">
        <f t="shared" si="232"/>
        <v>สร้างแป้นเพ็ญอุดรธานี</v>
      </c>
      <c r="U3244" s="3" t="s">
        <v>2626</v>
      </c>
      <c r="V3244" s="3" t="str">
        <f t="shared" si="233"/>
        <v/>
      </c>
      <c r="W3244" s="3" t="e">
        <f t="shared" si="234"/>
        <v>#NUM!</v>
      </c>
      <c r="X3244" s="3" t="str">
        <f t="shared" si="235"/>
        <v/>
      </c>
    </row>
    <row r="3245" spans="14:24" ht="14.5" customHeight="1">
      <c r="N3245">
        <v>3242</v>
      </c>
      <c r="O3245" s="4">
        <v>41260</v>
      </c>
      <c r="P3245" s="3" t="s">
        <v>2062</v>
      </c>
      <c r="Q3245" s="3" t="s">
        <v>2062</v>
      </c>
      <c r="R3245" s="3" t="s">
        <v>503</v>
      </c>
      <c r="S3245" s="3" t="s">
        <v>4033</v>
      </c>
      <c r="T3245" s="3" t="str">
        <f t="shared" si="232"/>
        <v>สร้างคอมสร้างคอมอุดรธานี</v>
      </c>
      <c r="U3245" s="3" t="s">
        <v>2626</v>
      </c>
      <c r="V3245" s="3" t="str">
        <f t="shared" si="233"/>
        <v/>
      </c>
      <c r="W3245" s="3" t="e">
        <f t="shared" si="234"/>
        <v>#NUM!</v>
      </c>
      <c r="X3245" s="3" t="str">
        <f t="shared" si="235"/>
        <v/>
      </c>
    </row>
    <row r="3246" spans="14:24" ht="14.5" customHeight="1">
      <c r="N3246">
        <v>3243</v>
      </c>
      <c r="O3246" s="4">
        <v>41260</v>
      </c>
      <c r="P3246" s="3" t="s">
        <v>4034</v>
      </c>
      <c r="Q3246" s="3" t="s">
        <v>2062</v>
      </c>
      <c r="R3246" s="3" t="s">
        <v>503</v>
      </c>
      <c r="S3246" s="3" t="s">
        <v>4033</v>
      </c>
      <c r="T3246" s="3" t="str">
        <f t="shared" si="232"/>
        <v>เชียงดาสร้างคอมอุดรธานี</v>
      </c>
      <c r="U3246" s="3" t="s">
        <v>2626</v>
      </c>
      <c r="V3246" s="3" t="str">
        <f t="shared" si="233"/>
        <v/>
      </c>
      <c r="W3246" s="3" t="e">
        <f t="shared" si="234"/>
        <v>#NUM!</v>
      </c>
      <c r="X3246" s="3" t="str">
        <f t="shared" si="235"/>
        <v/>
      </c>
    </row>
    <row r="3247" spans="14:24" ht="14.5" customHeight="1">
      <c r="N3247">
        <v>3244</v>
      </c>
      <c r="O3247" s="4">
        <v>41260</v>
      </c>
      <c r="P3247" s="3" t="s">
        <v>4035</v>
      </c>
      <c r="Q3247" s="3" t="s">
        <v>2062</v>
      </c>
      <c r="R3247" s="3" t="s">
        <v>503</v>
      </c>
      <c r="S3247" s="3" t="s">
        <v>4033</v>
      </c>
      <c r="T3247" s="3" t="str">
        <f t="shared" si="232"/>
        <v>บ้านยวดสร้างคอมอุดรธานี</v>
      </c>
      <c r="U3247" s="3" t="s">
        <v>2626</v>
      </c>
      <c r="V3247" s="3" t="str">
        <f t="shared" si="233"/>
        <v/>
      </c>
      <c r="W3247" s="3" t="e">
        <f t="shared" si="234"/>
        <v>#NUM!</v>
      </c>
      <c r="X3247" s="3" t="str">
        <f t="shared" si="235"/>
        <v/>
      </c>
    </row>
    <row r="3248" spans="14:24" ht="14.5" customHeight="1">
      <c r="N3248">
        <v>3245</v>
      </c>
      <c r="O3248" s="4">
        <v>41260</v>
      </c>
      <c r="P3248" s="3" t="s">
        <v>2077</v>
      </c>
      <c r="Q3248" s="3" t="s">
        <v>2062</v>
      </c>
      <c r="R3248" s="3" t="s">
        <v>503</v>
      </c>
      <c r="S3248" s="3" t="s">
        <v>4033</v>
      </c>
      <c r="T3248" s="3" t="str">
        <f t="shared" si="232"/>
        <v>บ้านโคกสร้างคอมอุดรธานี</v>
      </c>
      <c r="U3248" s="3" t="s">
        <v>2626</v>
      </c>
      <c r="V3248" s="3" t="str">
        <f t="shared" si="233"/>
        <v/>
      </c>
      <c r="W3248" s="3" t="e">
        <f t="shared" si="234"/>
        <v>#NUM!</v>
      </c>
      <c r="X3248" s="3" t="str">
        <f t="shared" si="235"/>
        <v/>
      </c>
    </row>
    <row r="3249" spans="14:24" ht="14.5" customHeight="1">
      <c r="N3249">
        <v>3246</v>
      </c>
      <c r="O3249" s="4">
        <v>41260</v>
      </c>
      <c r="P3249" s="3" t="s">
        <v>4036</v>
      </c>
      <c r="Q3249" s="3" t="s">
        <v>2062</v>
      </c>
      <c r="R3249" s="3" t="s">
        <v>503</v>
      </c>
      <c r="S3249" s="3" t="s">
        <v>4033</v>
      </c>
      <c r="T3249" s="3" t="str">
        <f t="shared" si="232"/>
        <v>นาสะอาดสร้างคอมอุดรธานี</v>
      </c>
      <c r="U3249" s="3" t="s">
        <v>2626</v>
      </c>
      <c r="V3249" s="3" t="str">
        <f t="shared" si="233"/>
        <v/>
      </c>
      <c r="W3249" s="3" t="e">
        <f t="shared" si="234"/>
        <v>#NUM!</v>
      </c>
      <c r="X3249" s="3" t="str">
        <f t="shared" si="235"/>
        <v/>
      </c>
    </row>
    <row r="3250" spans="14:24" ht="14.5" customHeight="1">
      <c r="N3250">
        <v>3247</v>
      </c>
      <c r="O3250" s="4">
        <v>41260</v>
      </c>
      <c r="P3250" s="3" t="s">
        <v>4037</v>
      </c>
      <c r="Q3250" s="3" t="s">
        <v>2062</v>
      </c>
      <c r="R3250" s="3" t="s">
        <v>503</v>
      </c>
      <c r="S3250" s="3" t="s">
        <v>4033</v>
      </c>
      <c r="T3250" s="3" t="str">
        <f t="shared" si="232"/>
        <v>บ้านหินโงมสร้างคอมอุดรธานี</v>
      </c>
      <c r="U3250" s="3" t="s">
        <v>2626</v>
      </c>
      <c r="V3250" s="3" t="str">
        <f t="shared" si="233"/>
        <v/>
      </c>
      <c r="W3250" s="3" t="e">
        <f t="shared" si="234"/>
        <v>#NUM!</v>
      </c>
      <c r="X3250" s="3" t="str">
        <f t="shared" si="235"/>
        <v/>
      </c>
    </row>
    <row r="3251" spans="14:24" ht="14.5" customHeight="1">
      <c r="N3251">
        <v>3248</v>
      </c>
      <c r="O3251" s="4">
        <v>41340</v>
      </c>
      <c r="P3251" s="3" t="s">
        <v>2066</v>
      </c>
      <c r="Q3251" s="3" t="s">
        <v>2066</v>
      </c>
      <c r="R3251" s="3" t="s">
        <v>503</v>
      </c>
      <c r="S3251" s="3" t="s">
        <v>4038</v>
      </c>
      <c r="T3251" s="3" t="str">
        <f t="shared" si="232"/>
        <v>หนองแสงหนองแสงอุดรธานี</v>
      </c>
      <c r="U3251" s="3" t="s">
        <v>2626</v>
      </c>
      <c r="V3251" s="3" t="str">
        <f t="shared" si="233"/>
        <v/>
      </c>
      <c r="W3251" s="3" t="e">
        <f t="shared" si="234"/>
        <v>#NUM!</v>
      </c>
      <c r="X3251" s="3" t="str">
        <f t="shared" si="235"/>
        <v/>
      </c>
    </row>
    <row r="3252" spans="14:24" ht="14.5" customHeight="1">
      <c r="N3252">
        <v>3249</v>
      </c>
      <c r="O3252" s="4">
        <v>41340</v>
      </c>
      <c r="P3252" s="3" t="s">
        <v>4039</v>
      </c>
      <c r="Q3252" s="3" t="s">
        <v>2066</v>
      </c>
      <c r="R3252" s="3" t="s">
        <v>503</v>
      </c>
      <c r="S3252" s="3" t="s">
        <v>4038</v>
      </c>
      <c r="T3252" s="3" t="str">
        <f t="shared" si="232"/>
        <v>แสงสว่างหนองแสงอุดรธานี</v>
      </c>
      <c r="U3252" s="3" t="s">
        <v>2626</v>
      </c>
      <c r="V3252" s="3" t="str">
        <f t="shared" si="233"/>
        <v/>
      </c>
      <c r="W3252" s="3" t="e">
        <f t="shared" si="234"/>
        <v>#NUM!</v>
      </c>
      <c r="X3252" s="3" t="str">
        <f t="shared" si="235"/>
        <v/>
      </c>
    </row>
    <row r="3253" spans="14:24" ht="14.5" customHeight="1">
      <c r="N3253">
        <v>3250</v>
      </c>
      <c r="O3253" s="4">
        <v>41340</v>
      </c>
      <c r="P3253" s="3" t="s">
        <v>1226</v>
      </c>
      <c r="Q3253" s="3" t="s">
        <v>2066</v>
      </c>
      <c r="R3253" s="3" t="s">
        <v>503</v>
      </c>
      <c r="S3253" s="3" t="s">
        <v>4038</v>
      </c>
      <c r="T3253" s="3" t="str">
        <f t="shared" si="232"/>
        <v>นาดีหนองแสงอุดรธานี</v>
      </c>
      <c r="U3253" s="3" t="s">
        <v>2626</v>
      </c>
      <c r="V3253" s="3" t="str">
        <f t="shared" si="233"/>
        <v/>
      </c>
      <c r="W3253" s="3" t="e">
        <f t="shared" si="234"/>
        <v>#NUM!</v>
      </c>
      <c r="X3253" s="3" t="str">
        <f t="shared" si="235"/>
        <v/>
      </c>
    </row>
    <row r="3254" spans="14:24" ht="14.5" customHeight="1">
      <c r="N3254">
        <v>3251</v>
      </c>
      <c r="O3254" s="4">
        <v>41340</v>
      </c>
      <c r="P3254" s="3" t="s">
        <v>4040</v>
      </c>
      <c r="Q3254" s="3" t="s">
        <v>2066</v>
      </c>
      <c r="R3254" s="3" t="s">
        <v>503</v>
      </c>
      <c r="S3254" s="3" t="s">
        <v>4038</v>
      </c>
      <c r="T3254" s="3" t="str">
        <f t="shared" si="232"/>
        <v>ทับกุงหนองแสงอุดรธานี</v>
      </c>
      <c r="U3254" s="3" t="s">
        <v>2626</v>
      </c>
      <c r="V3254" s="3" t="str">
        <f t="shared" si="233"/>
        <v/>
      </c>
      <c r="W3254" s="3" t="e">
        <f t="shared" si="234"/>
        <v>#NUM!</v>
      </c>
      <c r="X3254" s="3" t="str">
        <f t="shared" si="235"/>
        <v/>
      </c>
    </row>
    <row r="3255" spans="14:24" ht="14.5" customHeight="1">
      <c r="N3255">
        <v>3252</v>
      </c>
      <c r="O3255" s="4">
        <v>41380</v>
      </c>
      <c r="P3255" s="3" t="s">
        <v>2044</v>
      </c>
      <c r="Q3255" s="3" t="s">
        <v>2044</v>
      </c>
      <c r="R3255" s="3" t="s">
        <v>503</v>
      </c>
      <c r="S3255" s="3" t="s">
        <v>4041</v>
      </c>
      <c r="T3255" s="3" t="str">
        <f t="shared" si="232"/>
        <v>นายูงนายูงอุดรธานี</v>
      </c>
      <c r="U3255" s="3" t="s">
        <v>2626</v>
      </c>
      <c r="V3255" s="3" t="str">
        <f t="shared" si="233"/>
        <v/>
      </c>
      <c r="W3255" s="3" t="e">
        <f t="shared" si="234"/>
        <v>#NUM!</v>
      </c>
      <c r="X3255" s="3" t="str">
        <f t="shared" si="235"/>
        <v/>
      </c>
    </row>
    <row r="3256" spans="14:24" ht="14.5" customHeight="1">
      <c r="N3256">
        <v>3253</v>
      </c>
      <c r="O3256" s="4">
        <v>41380</v>
      </c>
      <c r="P3256" s="3" t="s">
        <v>4042</v>
      </c>
      <c r="Q3256" s="3" t="s">
        <v>2044</v>
      </c>
      <c r="R3256" s="3" t="s">
        <v>503</v>
      </c>
      <c r="S3256" s="3" t="s">
        <v>4041</v>
      </c>
      <c r="T3256" s="3" t="str">
        <f t="shared" si="232"/>
        <v>บ้านก้องนายูงอุดรธานี</v>
      </c>
      <c r="U3256" s="3" t="s">
        <v>2626</v>
      </c>
      <c r="V3256" s="3" t="str">
        <f t="shared" si="233"/>
        <v/>
      </c>
      <c r="W3256" s="3" t="e">
        <f t="shared" si="234"/>
        <v>#NUM!</v>
      </c>
      <c r="X3256" s="3" t="str">
        <f t="shared" si="235"/>
        <v/>
      </c>
    </row>
    <row r="3257" spans="14:24" ht="14.5" customHeight="1">
      <c r="N3257">
        <v>3254</v>
      </c>
      <c r="O3257" s="4">
        <v>41380</v>
      </c>
      <c r="P3257" s="3" t="s">
        <v>4043</v>
      </c>
      <c r="Q3257" s="3" t="s">
        <v>2044</v>
      </c>
      <c r="R3257" s="3" t="s">
        <v>503</v>
      </c>
      <c r="S3257" s="3" t="s">
        <v>4041</v>
      </c>
      <c r="T3257" s="3" t="str">
        <f t="shared" si="232"/>
        <v>นาแคนายูงอุดรธานี</v>
      </c>
      <c r="U3257" s="3" t="s">
        <v>2626</v>
      </c>
      <c r="V3257" s="3" t="str">
        <f t="shared" si="233"/>
        <v/>
      </c>
      <c r="W3257" s="3" t="e">
        <f t="shared" si="234"/>
        <v>#NUM!</v>
      </c>
      <c r="X3257" s="3" t="str">
        <f t="shared" si="235"/>
        <v/>
      </c>
    </row>
    <row r="3258" spans="14:24" ht="14.5" customHeight="1">
      <c r="N3258">
        <v>3255</v>
      </c>
      <c r="O3258" s="4">
        <v>41380</v>
      </c>
      <c r="P3258" s="3" t="s">
        <v>3613</v>
      </c>
      <c r="Q3258" s="3" t="s">
        <v>2044</v>
      </c>
      <c r="R3258" s="3" t="s">
        <v>503</v>
      </c>
      <c r="S3258" s="3" t="s">
        <v>4041</v>
      </c>
      <c r="T3258" s="3" t="str">
        <f t="shared" si="232"/>
        <v>โนนทองนายูงอุดรธานี</v>
      </c>
      <c r="U3258" s="3" t="s">
        <v>2626</v>
      </c>
      <c r="V3258" s="3" t="str">
        <f t="shared" si="233"/>
        <v/>
      </c>
      <c r="W3258" s="3" t="e">
        <f t="shared" si="234"/>
        <v>#NUM!</v>
      </c>
      <c r="X3258" s="3" t="str">
        <f t="shared" si="235"/>
        <v/>
      </c>
    </row>
    <row r="3259" spans="14:24" ht="14.5" customHeight="1">
      <c r="N3259">
        <v>3256</v>
      </c>
      <c r="O3259" s="4">
        <v>41130</v>
      </c>
      <c r="P3259" s="3" t="s">
        <v>3434</v>
      </c>
      <c r="Q3259" s="3" t="s">
        <v>2054</v>
      </c>
      <c r="R3259" s="3" t="s">
        <v>503</v>
      </c>
      <c r="S3259" s="3" t="s">
        <v>4044</v>
      </c>
      <c r="T3259" s="3" t="str">
        <f t="shared" si="232"/>
        <v>บ้านแดงพิบูลย์รักษ์อุดรธานี</v>
      </c>
      <c r="U3259" s="3" t="s">
        <v>2626</v>
      </c>
      <c r="V3259" s="3" t="str">
        <f t="shared" si="233"/>
        <v/>
      </c>
      <c r="W3259" s="3" t="e">
        <f t="shared" si="234"/>
        <v>#NUM!</v>
      </c>
      <c r="X3259" s="3" t="str">
        <f t="shared" si="235"/>
        <v/>
      </c>
    </row>
    <row r="3260" spans="14:24" ht="14.5" customHeight="1">
      <c r="N3260">
        <v>3257</v>
      </c>
      <c r="O3260" s="4">
        <v>41130</v>
      </c>
      <c r="P3260" s="3" t="s">
        <v>4045</v>
      </c>
      <c r="Q3260" s="3" t="s">
        <v>2054</v>
      </c>
      <c r="R3260" s="3" t="s">
        <v>503</v>
      </c>
      <c r="S3260" s="3" t="s">
        <v>4044</v>
      </c>
      <c r="T3260" s="3" t="str">
        <f t="shared" si="232"/>
        <v>นาทรายพิบูลย์รักษ์อุดรธานี</v>
      </c>
      <c r="U3260" s="3" t="s">
        <v>2626</v>
      </c>
      <c r="V3260" s="3" t="str">
        <f t="shared" si="233"/>
        <v/>
      </c>
      <c r="W3260" s="3" t="e">
        <f t="shared" si="234"/>
        <v>#NUM!</v>
      </c>
      <c r="X3260" s="3" t="str">
        <f t="shared" si="235"/>
        <v/>
      </c>
    </row>
    <row r="3261" spans="14:24" ht="14.5" customHeight="1">
      <c r="N3261">
        <v>3258</v>
      </c>
      <c r="O3261" s="4">
        <v>41130</v>
      </c>
      <c r="P3261" s="3" t="s">
        <v>4046</v>
      </c>
      <c r="Q3261" s="3" t="s">
        <v>2054</v>
      </c>
      <c r="R3261" s="3" t="s">
        <v>503</v>
      </c>
      <c r="S3261" s="3" t="s">
        <v>4044</v>
      </c>
      <c r="T3261" s="3" t="str">
        <f t="shared" si="232"/>
        <v>ดอนกลอยพิบูลย์รักษ์อุดรธานี</v>
      </c>
      <c r="U3261" s="3" t="s">
        <v>2626</v>
      </c>
      <c r="V3261" s="3" t="str">
        <f t="shared" si="233"/>
        <v/>
      </c>
      <c r="W3261" s="3" t="e">
        <f t="shared" si="234"/>
        <v>#NUM!</v>
      </c>
      <c r="X3261" s="3" t="str">
        <f t="shared" si="235"/>
        <v/>
      </c>
    </row>
    <row r="3262" spans="14:24" ht="14.5" customHeight="1">
      <c r="N3262">
        <v>3259</v>
      </c>
      <c r="O3262" s="4">
        <v>41130</v>
      </c>
      <c r="P3262" s="3" t="s">
        <v>4047</v>
      </c>
      <c r="Q3262" s="3" t="s">
        <v>2038</v>
      </c>
      <c r="R3262" s="3" t="s">
        <v>503</v>
      </c>
      <c r="S3262" s="3" t="s">
        <v>4048</v>
      </c>
      <c r="T3262" s="3" t="str">
        <f t="shared" si="232"/>
        <v>บ้านจีตกู่แก้วอุดรธานี</v>
      </c>
      <c r="U3262" s="3" t="s">
        <v>2626</v>
      </c>
      <c r="V3262" s="3" t="str">
        <f t="shared" si="233"/>
        <v/>
      </c>
      <c r="W3262" s="3" t="e">
        <f t="shared" si="234"/>
        <v>#NUM!</v>
      </c>
      <c r="X3262" s="3" t="str">
        <f t="shared" si="235"/>
        <v/>
      </c>
    </row>
    <row r="3263" spans="14:24" ht="14.5" customHeight="1">
      <c r="N3263">
        <v>3260</v>
      </c>
      <c r="O3263" s="4">
        <v>41130</v>
      </c>
      <c r="P3263" s="3" t="s">
        <v>4049</v>
      </c>
      <c r="Q3263" s="3" t="s">
        <v>2038</v>
      </c>
      <c r="R3263" s="3" t="s">
        <v>503</v>
      </c>
      <c r="S3263" s="3" t="s">
        <v>4048</v>
      </c>
      <c r="T3263" s="3" t="str">
        <f t="shared" si="232"/>
        <v>โนนทองอินทร์กู่แก้วอุดรธานี</v>
      </c>
      <c r="U3263" s="3" t="s">
        <v>2626</v>
      </c>
      <c r="V3263" s="3" t="str">
        <f t="shared" si="233"/>
        <v/>
      </c>
      <c r="W3263" s="3" t="e">
        <f t="shared" si="234"/>
        <v>#NUM!</v>
      </c>
      <c r="X3263" s="3" t="str">
        <f t="shared" si="235"/>
        <v/>
      </c>
    </row>
    <row r="3264" spans="14:24" ht="14.5" customHeight="1">
      <c r="N3264">
        <v>3261</v>
      </c>
      <c r="O3264" s="4">
        <v>41130</v>
      </c>
      <c r="P3264" s="3" t="s">
        <v>4050</v>
      </c>
      <c r="Q3264" s="3" t="s">
        <v>2038</v>
      </c>
      <c r="R3264" s="3" t="s">
        <v>503</v>
      </c>
      <c r="S3264" s="3" t="s">
        <v>4048</v>
      </c>
      <c r="T3264" s="3" t="str">
        <f t="shared" si="232"/>
        <v>ค้อใหญ่กู่แก้วอุดรธานี</v>
      </c>
      <c r="U3264" s="3" t="s">
        <v>2626</v>
      </c>
      <c r="V3264" s="3" t="str">
        <f t="shared" si="233"/>
        <v/>
      </c>
      <c r="W3264" s="3" t="e">
        <f t="shared" si="234"/>
        <v>#NUM!</v>
      </c>
      <c r="X3264" s="3" t="str">
        <f t="shared" si="235"/>
        <v/>
      </c>
    </row>
    <row r="3265" spans="14:24" ht="14.5" customHeight="1">
      <c r="N3265">
        <v>3262</v>
      </c>
      <c r="O3265" s="4">
        <v>41130</v>
      </c>
      <c r="P3265" s="3" t="s">
        <v>3421</v>
      </c>
      <c r="Q3265" s="3" t="s">
        <v>2038</v>
      </c>
      <c r="R3265" s="3" t="s">
        <v>503</v>
      </c>
      <c r="S3265" s="3" t="s">
        <v>4048</v>
      </c>
      <c r="T3265" s="3" t="str">
        <f t="shared" si="232"/>
        <v>คอนสายกู่แก้วอุดรธานี</v>
      </c>
      <c r="U3265" s="3" t="s">
        <v>2626</v>
      </c>
      <c r="V3265" s="3" t="str">
        <f t="shared" si="233"/>
        <v/>
      </c>
      <c r="W3265" s="3" t="e">
        <f t="shared" si="234"/>
        <v>#NUM!</v>
      </c>
      <c r="X3265" s="3" t="str">
        <f t="shared" si="235"/>
        <v/>
      </c>
    </row>
    <row r="3266" spans="14:24" ht="14.5" customHeight="1">
      <c r="N3266">
        <v>3263</v>
      </c>
      <c r="O3266" s="4">
        <v>41110</v>
      </c>
      <c r="P3266" s="3" t="s">
        <v>4051</v>
      </c>
      <c r="Q3266" s="3" t="s">
        <v>2052</v>
      </c>
      <c r="R3266" s="3" t="s">
        <v>503</v>
      </c>
      <c r="S3266" s="3" t="s">
        <v>4052</v>
      </c>
      <c r="T3266" s="3" t="str">
        <f t="shared" si="232"/>
        <v>นาม่วงประจักษ์ศิลปาคมอุดรธานี</v>
      </c>
      <c r="U3266" s="3" t="s">
        <v>2626</v>
      </c>
      <c r="V3266" s="3" t="str">
        <f t="shared" si="233"/>
        <v/>
      </c>
      <c r="W3266" s="3" t="e">
        <f t="shared" si="234"/>
        <v>#NUM!</v>
      </c>
      <c r="X3266" s="3" t="str">
        <f t="shared" si="235"/>
        <v/>
      </c>
    </row>
    <row r="3267" spans="14:24" ht="14.5" customHeight="1">
      <c r="N3267">
        <v>3264</v>
      </c>
      <c r="O3267" s="4">
        <v>41110</v>
      </c>
      <c r="P3267" s="3" t="s">
        <v>4053</v>
      </c>
      <c r="Q3267" s="3" t="s">
        <v>2052</v>
      </c>
      <c r="R3267" s="3" t="s">
        <v>503</v>
      </c>
      <c r="S3267" s="3" t="s">
        <v>4052</v>
      </c>
      <c r="T3267" s="3" t="str">
        <f t="shared" si="232"/>
        <v>ห้วยสามพาดประจักษ์ศิลปาคมอุดรธานี</v>
      </c>
      <c r="U3267" s="3" t="s">
        <v>2626</v>
      </c>
      <c r="V3267" s="3" t="str">
        <f t="shared" si="233"/>
        <v/>
      </c>
      <c r="W3267" s="3" t="e">
        <f t="shared" si="234"/>
        <v>#NUM!</v>
      </c>
      <c r="X3267" s="3" t="str">
        <f t="shared" si="235"/>
        <v/>
      </c>
    </row>
    <row r="3268" spans="14:24" ht="14.5" customHeight="1">
      <c r="N3268">
        <v>3265</v>
      </c>
      <c r="O3268" s="4">
        <v>41110</v>
      </c>
      <c r="P3268" s="3" t="s">
        <v>4054</v>
      </c>
      <c r="Q3268" s="3" t="s">
        <v>2052</v>
      </c>
      <c r="R3268" s="3" t="s">
        <v>503</v>
      </c>
      <c r="S3268" s="3" t="s">
        <v>4052</v>
      </c>
      <c r="T3268" s="3" t="str">
        <f t="shared" si="232"/>
        <v>อุ่มจานประจักษ์ศิลปาคมอุดรธานี</v>
      </c>
      <c r="U3268" s="3" t="s">
        <v>2626</v>
      </c>
      <c r="V3268" s="3" t="str">
        <f t="shared" si="233"/>
        <v/>
      </c>
      <c r="W3268" s="3" t="e">
        <f t="shared" si="234"/>
        <v>#NUM!</v>
      </c>
      <c r="X3268" s="3" t="str">
        <f t="shared" si="235"/>
        <v/>
      </c>
    </row>
    <row r="3269" spans="14:24" ht="14.5" customHeight="1">
      <c r="N3269">
        <v>3266</v>
      </c>
      <c r="O3269" s="4">
        <v>42000</v>
      </c>
      <c r="P3269" s="3" t="s">
        <v>4055</v>
      </c>
      <c r="Q3269" s="3" t="s">
        <v>1684</v>
      </c>
      <c r="R3269" s="3" t="s">
        <v>446</v>
      </c>
      <c r="S3269" s="3" t="s">
        <v>4056</v>
      </c>
      <c r="T3269" s="3" t="str">
        <f t="shared" ref="T3269:T3332" si="236">P3269&amp;Q3269&amp;R3269</f>
        <v>กุดป่องเมืองเลยเลย</v>
      </c>
      <c r="U3269" s="3" t="s">
        <v>2626</v>
      </c>
      <c r="V3269" s="3" t="str">
        <f t="shared" ref="V3269:V3332" si="237">IF($V$1=$S3269,$N3269,"")</f>
        <v/>
      </c>
      <c r="W3269" s="3" t="e">
        <f t="shared" ref="W3269:W3332" si="238">SMALL($V$4:$V$7439,N3269)</f>
        <v>#NUM!</v>
      </c>
      <c r="X3269" s="3" t="str">
        <f t="shared" ref="X3269:X3332" si="239">IFERROR(INDEX($P$4:$P$7439,$W3269,1),"")</f>
        <v/>
      </c>
    </row>
    <row r="3270" spans="14:24" ht="14.5" customHeight="1">
      <c r="N3270">
        <v>3267</v>
      </c>
      <c r="O3270" s="4">
        <v>42000</v>
      </c>
      <c r="P3270" s="3" t="s">
        <v>3196</v>
      </c>
      <c r="Q3270" s="3" t="s">
        <v>1684</v>
      </c>
      <c r="R3270" s="3" t="s">
        <v>446</v>
      </c>
      <c r="S3270" s="3" t="s">
        <v>4056</v>
      </c>
      <c r="T3270" s="3" t="str">
        <f t="shared" si="236"/>
        <v>เมืองเมืองเลยเลย</v>
      </c>
      <c r="U3270" s="3" t="s">
        <v>2626</v>
      </c>
      <c r="V3270" s="3" t="str">
        <f t="shared" si="237"/>
        <v/>
      </c>
      <c r="W3270" s="3" t="e">
        <f t="shared" si="238"/>
        <v>#NUM!</v>
      </c>
      <c r="X3270" s="3" t="str">
        <f t="shared" si="239"/>
        <v/>
      </c>
    </row>
    <row r="3271" spans="14:24" ht="14.5" customHeight="1">
      <c r="N3271">
        <v>3268</v>
      </c>
      <c r="O3271" s="4">
        <v>42100</v>
      </c>
      <c r="P3271" s="3" t="s">
        <v>4057</v>
      </c>
      <c r="Q3271" s="3" t="s">
        <v>1684</v>
      </c>
      <c r="R3271" s="3" t="s">
        <v>446</v>
      </c>
      <c r="S3271" s="3" t="s">
        <v>4056</v>
      </c>
      <c r="T3271" s="3" t="str">
        <f t="shared" si="236"/>
        <v>นาอ้อเมืองเลยเลย</v>
      </c>
      <c r="U3271" s="3" t="s">
        <v>2626</v>
      </c>
      <c r="V3271" s="3" t="str">
        <f t="shared" si="237"/>
        <v/>
      </c>
      <c r="W3271" s="3" t="e">
        <f t="shared" si="238"/>
        <v>#NUM!</v>
      </c>
      <c r="X3271" s="3" t="str">
        <f t="shared" si="239"/>
        <v/>
      </c>
    </row>
    <row r="3272" spans="14:24" ht="14.5" customHeight="1">
      <c r="N3272">
        <v>3269</v>
      </c>
      <c r="O3272" s="4">
        <v>42000</v>
      </c>
      <c r="P3272" s="3" t="s">
        <v>4058</v>
      </c>
      <c r="Q3272" s="3" t="s">
        <v>1684</v>
      </c>
      <c r="R3272" s="3" t="s">
        <v>446</v>
      </c>
      <c r="S3272" s="3" t="s">
        <v>4056</v>
      </c>
      <c r="T3272" s="3" t="str">
        <f t="shared" si="236"/>
        <v>กกดู่เมืองเลยเลย</v>
      </c>
      <c r="U3272" s="3" t="s">
        <v>2626</v>
      </c>
      <c r="V3272" s="3" t="str">
        <f t="shared" si="237"/>
        <v/>
      </c>
      <c r="W3272" s="3" t="e">
        <f t="shared" si="238"/>
        <v>#NUM!</v>
      </c>
      <c r="X3272" s="3" t="str">
        <f t="shared" si="239"/>
        <v/>
      </c>
    </row>
    <row r="3273" spans="14:24" ht="14.5" customHeight="1">
      <c r="N3273">
        <v>3270</v>
      </c>
      <c r="O3273" s="4">
        <v>42000</v>
      </c>
      <c r="P3273" s="3" t="s">
        <v>4059</v>
      </c>
      <c r="Q3273" s="3" t="s">
        <v>1684</v>
      </c>
      <c r="R3273" s="3" t="s">
        <v>446</v>
      </c>
      <c r="S3273" s="3" t="s">
        <v>4056</v>
      </c>
      <c r="T3273" s="3" t="str">
        <f t="shared" si="236"/>
        <v>น้ำหมานเมืองเลยเลย</v>
      </c>
      <c r="U3273" s="3" t="s">
        <v>2626</v>
      </c>
      <c r="V3273" s="3" t="str">
        <f t="shared" si="237"/>
        <v/>
      </c>
      <c r="W3273" s="3" t="e">
        <f t="shared" si="238"/>
        <v>#NUM!</v>
      </c>
      <c r="X3273" s="3" t="str">
        <f t="shared" si="239"/>
        <v/>
      </c>
    </row>
    <row r="3274" spans="14:24" ht="14.5" customHeight="1">
      <c r="N3274">
        <v>3271</v>
      </c>
      <c r="O3274" s="4">
        <v>42000</v>
      </c>
      <c r="P3274" s="3" t="s">
        <v>4060</v>
      </c>
      <c r="Q3274" s="3" t="s">
        <v>1684</v>
      </c>
      <c r="R3274" s="3" t="s">
        <v>446</v>
      </c>
      <c r="S3274" s="3" t="s">
        <v>4056</v>
      </c>
      <c r="T3274" s="3" t="str">
        <f t="shared" si="236"/>
        <v>เสี้ยวเมืองเลยเลย</v>
      </c>
      <c r="U3274" s="3" t="s">
        <v>2626</v>
      </c>
      <c r="V3274" s="3" t="str">
        <f t="shared" si="237"/>
        <v/>
      </c>
      <c r="W3274" s="3" t="e">
        <f t="shared" si="238"/>
        <v>#NUM!</v>
      </c>
      <c r="X3274" s="3" t="str">
        <f t="shared" si="239"/>
        <v/>
      </c>
    </row>
    <row r="3275" spans="14:24" ht="14.5" customHeight="1">
      <c r="N3275">
        <v>3272</v>
      </c>
      <c r="O3275" s="4">
        <v>42000</v>
      </c>
      <c r="P3275" s="3" t="s">
        <v>4061</v>
      </c>
      <c r="Q3275" s="3" t="s">
        <v>1684</v>
      </c>
      <c r="R3275" s="3" t="s">
        <v>446</v>
      </c>
      <c r="S3275" s="3" t="s">
        <v>4056</v>
      </c>
      <c r="T3275" s="3" t="str">
        <f t="shared" si="236"/>
        <v>นาอานเมืองเลยเลย</v>
      </c>
      <c r="U3275" s="3" t="s">
        <v>2626</v>
      </c>
      <c r="V3275" s="3" t="str">
        <f t="shared" si="237"/>
        <v/>
      </c>
      <c r="W3275" s="3" t="e">
        <f t="shared" si="238"/>
        <v>#NUM!</v>
      </c>
      <c r="X3275" s="3" t="str">
        <f t="shared" si="239"/>
        <v/>
      </c>
    </row>
    <row r="3276" spans="14:24" ht="14.5" customHeight="1">
      <c r="N3276">
        <v>3273</v>
      </c>
      <c r="O3276" s="4">
        <v>42000</v>
      </c>
      <c r="P3276" s="3" t="s">
        <v>4062</v>
      </c>
      <c r="Q3276" s="3" t="s">
        <v>1684</v>
      </c>
      <c r="R3276" s="3" t="s">
        <v>446</v>
      </c>
      <c r="S3276" s="3" t="s">
        <v>4056</v>
      </c>
      <c r="T3276" s="3" t="str">
        <f t="shared" si="236"/>
        <v>นาโป่งเมืองเลยเลย</v>
      </c>
      <c r="U3276" s="3" t="s">
        <v>2626</v>
      </c>
      <c r="V3276" s="3" t="str">
        <f t="shared" si="237"/>
        <v/>
      </c>
      <c r="W3276" s="3" t="e">
        <f t="shared" si="238"/>
        <v>#NUM!</v>
      </c>
      <c r="X3276" s="3" t="str">
        <f t="shared" si="239"/>
        <v/>
      </c>
    </row>
    <row r="3277" spans="14:24" ht="14.5" customHeight="1">
      <c r="N3277">
        <v>3274</v>
      </c>
      <c r="O3277" s="4">
        <v>42000</v>
      </c>
      <c r="P3277" s="3" t="s">
        <v>4063</v>
      </c>
      <c r="Q3277" s="3" t="s">
        <v>1684</v>
      </c>
      <c r="R3277" s="3" t="s">
        <v>446</v>
      </c>
      <c r="S3277" s="3" t="s">
        <v>4056</v>
      </c>
      <c r="T3277" s="3" t="str">
        <f t="shared" si="236"/>
        <v>นาดินดำเมืองเลยเลย</v>
      </c>
      <c r="U3277" s="3" t="s">
        <v>2626</v>
      </c>
      <c r="V3277" s="3" t="str">
        <f t="shared" si="237"/>
        <v/>
      </c>
      <c r="W3277" s="3" t="e">
        <f t="shared" si="238"/>
        <v>#NUM!</v>
      </c>
      <c r="X3277" s="3" t="str">
        <f t="shared" si="239"/>
        <v/>
      </c>
    </row>
    <row r="3278" spans="14:24" ht="14.5" customHeight="1">
      <c r="N3278">
        <v>3275</v>
      </c>
      <c r="O3278" s="4">
        <v>42000</v>
      </c>
      <c r="P3278" s="3" t="s">
        <v>4064</v>
      </c>
      <c r="Q3278" s="3" t="s">
        <v>1684</v>
      </c>
      <c r="R3278" s="3" t="s">
        <v>446</v>
      </c>
      <c r="S3278" s="3" t="s">
        <v>4056</v>
      </c>
      <c r="T3278" s="3" t="str">
        <f t="shared" si="236"/>
        <v>น้ำสวยเมืองเลยเลย</v>
      </c>
      <c r="U3278" s="3" t="s">
        <v>2626</v>
      </c>
      <c r="V3278" s="3" t="str">
        <f t="shared" si="237"/>
        <v/>
      </c>
      <c r="W3278" s="3" t="e">
        <f t="shared" si="238"/>
        <v>#NUM!</v>
      </c>
      <c r="X3278" s="3" t="str">
        <f t="shared" si="239"/>
        <v/>
      </c>
    </row>
    <row r="3279" spans="14:24" ht="14.5" customHeight="1">
      <c r="N3279">
        <v>3276</v>
      </c>
      <c r="O3279" s="4">
        <v>42000</v>
      </c>
      <c r="P3279" s="3" t="s">
        <v>4065</v>
      </c>
      <c r="Q3279" s="3" t="s">
        <v>1684</v>
      </c>
      <c r="R3279" s="3" t="s">
        <v>446</v>
      </c>
      <c r="S3279" s="3" t="s">
        <v>4056</v>
      </c>
      <c r="T3279" s="3" t="str">
        <f t="shared" si="236"/>
        <v>ชัยพฤกษ์เมืองเลยเลย</v>
      </c>
      <c r="U3279" s="3" t="s">
        <v>2626</v>
      </c>
      <c r="V3279" s="3" t="str">
        <f t="shared" si="237"/>
        <v/>
      </c>
      <c r="W3279" s="3" t="e">
        <f t="shared" si="238"/>
        <v>#NUM!</v>
      </c>
      <c r="X3279" s="3" t="str">
        <f t="shared" si="239"/>
        <v/>
      </c>
    </row>
    <row r="3280" spans="14:24" ht="14.5" customHeight="1">
      <c r="N3280">
        <v>3277</v>
      </c>
      <c r="O3280" s="4">
        <v>42000</v>
      </c>
      <c r="P3280" s="3" t="s">
        <v>2508</v>
      </c>
      <c r="Q3280" s="3" t="s">
        <v>1684</v>
      </c>
      <c r="R3280" s="3" t="s">
        <v>446</v>
      </c>
      <c r="S3280" s="3" t="s">
        <v>4056</v>
      </c>
      <c r="T3280" s="3" t="str">
        <f t="shared" si="236"/>
        <v>นาแขมเมืองเลยเลย</v>
      </c>
      <c r="U3280" s="3" t="s">
        <v>2626</v>
      </c>
      <c r="V3280" s="3" t="str">
        <f t="shared" si="237"/>
        <v/>
      </c>
      <c r="W3280" s="3" t="e">
        <f t="shared" si="238"/>
        <v>#NUM!</v>
      </c>
      <c r="X3280" s="3" t="str">
        <f t="shared" si="239"/>
        <v/>
      </c>
    </row>
    <row r="3281" spans="14:24" ht="14.5" customHeight="1">
      <c r="N3281">
        <v>3278</v>
      </c>
      <c r="O3281" s="4">
        <v>42100</v>
      </c>
      <c r="P3281" s="3" t="s">
        <v>4066</v>
      </c>
      <c r="Q3281" s="3" t="s">
        <v>1684</v>
      </c>
      <c r="R3281" s="3" t="s">
        <v>446</v>
      </c>
      <c r="S3281" s="3" t="s">
        <v>4056</v>
      </c>
      <c r="T3281" s="3" t="str">
        <f t="shared" si="236"/>
        <v>ศรีสองรักเมืองเลยเลย</v>
      </c>
      <c r="U3281" s="3" t="s">
        <v>2626</v>
      </c>
      <c r="V3281" s="3" t="str">
        <f t="shared" si="237"/>
        <v/>
      </c>
      <c r="W3281" s="3" t="e">
        <f t="shared" si="238"/>
        <v>#NUM!</v>
      </c>
      <c r="X3281" s="3" t="str">
        <f t="shared" si="239"/>
        <v/>
      </c>
    </row>
    <row r="3282" spans="14:24" ht="14.5" customHeight="1">
      <c r="N3282">
        <v>3279</v>
      </c>
      <c r="O3282" s="4">
        <v>42000</v>
      </c>
      <c r="P3282" s="3" t="s">
        <v>4067</v>
      </c>
      <c r="Q3282" s="3" t="s">
        <v>1684</v>
      </c>
      <c r="R3282" s="3" t="s">
        <v>446</v>
      </c>
      <c r="S3282" s="3" t="s">
        <v>4056</v>
      </c>
      <c r="T3282" s="3" t="str">
        <f t="shared" si="236"/>
        <v>กกทองเมืองเลยเลย</v>
      </c>
      <c r="U3282" s="3" t="s">
        <v>2626</v>
      </c>
      <c r="V3282" s="3" t="str">
        <f t="shared" si="237"/>
        <v/>
      </c>
      <c r="W3282" s="3" t="e">
        <f t="shared" si="238"/>
        <v>#NUM!</v>
      </c>
      <c r="X3282" s="3" t="str">
        <f t="shared" si="239"/>
        <v/>
      </c>
    </row>
    <row r="3283" spans="14:24" ht="14.5" customHeight="1">
      <c r="N3283">
        <v>3280</v>
      </c>
      <c r="O3283" s="4">
        <v>42210</v>
      </c>
      <c r="P3283" s="3" t="s">
        <v>1670</v>
      </c>
      <c r="Q3283" s="3" t="s">
        <v>1670</v>
      </c>
      <c r="R3283" s="3" t="s">
        <v>446</v>
      </c>
      <c r="S3283" s="3" t="s">
        <v>4068</v>
      </c>
      <c r="T3283" s="3" t="str">
        <f t="shared" si="236"/>
        <v>นาด้วงนาด้วงเลย</v>
      </c>
      <c r="U3283" s="3" t="s">
        <v>2626</v>
      </c>
      <c r="V3283" s="3" t="str">
        <f t="shared" si="237"/>
        <v/>
      </c>
      <c r="W3283" s="3" t="e">
        <f t="shared" si="238"/>
        <v>#NUM!</v>
      </c>
      <c r="X3283" s="3" t="str">
        <f t="shared" si="239"/>
        <v/>
      </c>
    </row>
    <row r="3284" spans="14:24" ht="14.5" customHeight="1">
      <c r="N3284">
        <v>3281</v>
      </c>
      <c r="O3284" s="4">
        <v>42210</v>
      </c>
      <c r="P3284" s="3" t="s">
        <v>4069</v>
      </c>
      <c r="Q3284" s="3" t="s">
        <v>1670</v>
      </c>
      <c r="R3284" s="3" t="s">
        <v>446</v>
      </c>
      <c r="S3284" s="3" t="s">
        <v>4068</v>
      </c>
      <c r="T3284" s="3" t="str">
        <f t="shared" si="236"/>
        <v>นาดอกคำนาด้วงเลย</v>
      </c>
      <c r="U3284" s="3" t="s">
        <v>2626</v>
      </c>
      <c r="V3284" s="3" t="str">
        <f t="shared" si="237"/>
        <v/>
      </c>
      <c r="W3284" s="3" t="e">
        <f t="shared" si="238"/>
        <v>#NUM!</v>
      </c>
      <c r="X3284" s="3" t="str">
        <f t="shared" si="239"/>
        <v/>
      </c>
    </row>
    <row r="3285" spans="14:24" ht="14.5" customHeight="1">
      <c r="N3285">
        <v>3282</v>
      </c>
      <c r="O3285" s="4">
        <v>42210</v>
      </c>
      <c r="P3285" s="3" t="s">
        <v>3748</v>
      </c>
      <c r="Q3285" s="3" t="s">
        <v>1670</v>
      </c>
      <c r="R3285" s="3" t="s">
        <v>446</v>
      </c>
      <c r="S3285" s="3" t="s">
        <v>4068</v>
      </c>
      <c r="T3285" s="3" t="str">
        <f t="shared" si="236"/>
        <v>ท่าสะอาดนาด้วงเลย</v>
      </c>
      <c r="U3285" s="3" t="s">
        <v>2626</v>
      </c>
      <c r="V3285" s="3" t="str">
        <f t="shared" si="237"/>
        <v/>
      </c>
      <c r="W3285" s="3" t="e">
        <f t="shared" si="238"/>
        <v>#NUM!</v>
      </c>
      <c r="X3285" s="3" t="str">
        <f t="shared" si="239"/>
        <v/>
      </c>
    </row>
    <row r="3286" spans="14:24" ht="14.5" customHeight="1">
      <c r="N3286">
        <v>3283</v>
      </c>
      <c r="O3286" s="4">
        <v>42210</v>
      </c>
      <c r="P3286" s="3" t="s">
        <v>4070</v>
      </c>
      <c r="Q3286" s="3" t="s">
        <v>1670</v>
      </c>
      <c r="R3286" s="3" t="s">
        <v>446</v>
      </c>
      <c r="S3286" s="3" t="s">
        <v>4068</v>
      </c>
      <c r="T3286" s="3" t="str">
        <f t="shared" si="236"/>
        <v>ท่าสวรรค์นาด้วงเลย</v>
      </c>
      <c r="U3286" s="3" t="s">
        <v>2626</v>
      </c>
      <c r="V3286" s="3" t="str">
        <f t="shared" si="237"/>
        <v/>
      </c>
      <c r="W3286" s="3" t="e">
        <f t="shared" si="238"/>
        <v>#NUM!</v>
      </c>
      <c r="X3286" s="3" t="str">
        <f t="shared" si="239"/>
        <v/>
      </c>
    </row>
    <row r="3287" spans="14:24" ht="14.5" customHeight="1">
      <c r="N3287">
        <v>3284</v>
      </c>
      <c r="O3287" s="4">
        <v>42110</v>
      </c>
      <c r="P3287" s="3" t="s">
        <v>1664</v>
      </c>
      <c r="Q3287" s="3" t="s">
        <v>1664</v>
      </c>
      <c r="R3287" s="3" t="s">
        <v>446</v>
      </c>
      <c r="S3287" s="3" t="s">
        <v>4071</v>
      </c>
      <c r="T3287" s="3" t="str">
        <f t="shared" si="236"/>
        <v>เชียงคานเชียงคานเลย</v>
      </c>
      <c r="U3287" s="3" t="s">
        <v>2626</v>
      </c>
      <c r="V3287" s="3" t="str">
        <f t="shared" si="237"/>
        <v/>
      </c>
      <c r="W3287" s="3" t="e">
        <f t="shared" si="238"/>
        <v>#NUM!</v>
      </c>
      <c r="X3287" s="3" t="str">
        <f t="shared" si="239"/>
        <v/>
      </c>
    </row>
    <row r="3288" spans="14:24" ht="14.5" customHeight="1">
      <c r="N3288">
        <v>3285</v>
      </c>
      <c r="O3288" s="4">
        <v>42110</v>
      </c>
      <c r="P3288" s="3" t="s">
        <v>3080</v>
      </c>
      <c r="Q3288" s="3" t="s">
        <v>1664</v>
      </c>
      <c r="R3288" s="3" t="s">
        <v>446</v>
      </c>
      <c r="S3288" s="3" t="s">
        <v>4071</v>
      </c>
      <c r="T3288" s="3" t="str">
        <f t="shared" si="236"/>
        <v>ธาตุเชียงคานเลย</v>
      </c>
      <c r="U3288" s="3" t="s">
        <v>2626</v>
      </c>
      <c r="V3288" s="3" t="str">
        <f t="shared" si="237"/>
        <v/>
      </c>
      <c r="W3288" s="3" t="e">
        <f t="shared" si="238"/>
        <v>#NUM!</v>
      </c>
      <c r="X3288" s="3" t="str">
        <f t="shared" si="239"/>
        <v/>
      </c>
    </row>
    <row r="3289" spans="14:24" ht="14.5" customHeight="1">
      <c r="N3289">
        <v>3286</v>
      </c>
      <c r="O3289" s="4">
        <v>42110</v>
      </c>
      <c r="P3289" s="3" t="s">
        <v>4072</v>
      </c>
      <c r="Q3289" s="3" t="s">
        <v>1664</v>
      </c>
      <c r="R3289" s="3" t="s">
        <v>446</v>
      </c>
      <c r="S3289" s="3" t="s">
        <v>4071</v>
      </c>
      <c r="T3289" s="3" t="str">
        <f t="shared" si="236"/>
        <v>นาซ่าวเชียงคานเลย</v>
      </c>
      <c r="U3289" s="3" t="s">
        <v>2626</v>
      </c>
      <c r="V3289" s="3" t="str">
        <f t="shared" si="237"/>
        <v/>
      </c>
      <c r="W3289" s="3" t="e">
        <f t="shared" si="238"/>
        <v>#NUM!</v>
      </c>
      <c r="X3289" s="3" t="str">
        <f t="shared" si="239"/>
        <v/>
      </c>
    </row>
    <row r="3290" spans="14:24" ht="14.5" customHeight="1">
      <c r="N3290">
        <v>3287</v>
      </c>
      <c r="O3290" s="4">
        <v>42110</v>
      </c>
      <c r="P3290" s="3" t="s">
        <v>1943</v>
      </c>
      <c r="Q3290" s="3" t="s">
        <v>1664</v>
      </c>
      <c r="R3290" s="3" t="s">
        <v>446</v>
      </c>
      <c r="S3290" s="3" t="s">
        <v>4071</v>
      </c>
      <c r="T3290" s="3" t="str">
        <f t="shared" si="236"/>
        <v>เขาแก้วเชียงคานเลย</v>
      </c>
      <c r="U3290" s="3" t="s">
        <v>2626</v>
      </c>
      <c r="V3290" s="3" t="str">
        <f t="shared" si="237"/>
        <v/>
      </c>
      <c r="W3290" s="3" t="e">
        <f t="shared" si="238"/>
        <v>#NUM!</v>
      </c>
      <c r="X3290" s="3" t="str">
        <f t="shared" si="239"/>
        <v/>
      </c>
    </row>
    <row r="3291" spans="14:24" ht="14.5" customHeight="1">
      <c r="N3291">
        <v>3288</v>
      </c>
      <c r="O3291" s="4">
        <v>42110</v>
      </c>
      <c r="P3291" s="3" t="s">
        <v>4073</v>
      </c>
      <c r="Q3291" s="3" t="s">
        <v>1664</v>
      </c>
      <c r="R3291" s="3" t="s">
        <v>446</v>
      </c>
      <c r="S3291" s="3" t="s">
        <v>4071</v>
      </c>
      <c r="T3291" s="3" t="str">
        <f t="shared" si="236"/>
        <v>ปากตมเชียงคานเลย</v>
      </c>
      <c r="U3291" s="3" t="s">
        <v>2626</v>
      </c>
      <c r="V3291" s="3" t="str">
        <f t="shared" si="237"/>
        <v/>
      </c>
      <c r="W3291" s="3" t="e">
        <f t="shared" si="238"/>
        <v>#NUM!</v>
      </c>
      <c r="X3291" s="3" t="str">
        <f t="shared" si="239"/>
        <v/>
      </c>
    </row>
    <row r="3292" spans="14:24" ht="14.5" customHeight="1">
      <c r="N3292">
        <v>3289</v>
      </c>
      <c r="O3292" s="4">
        <v>42110</v>
      </c>
      <c r="P3292" s="3" t="s">
        <v>4074</v>
      </c>
      <c r="Q3292" s="3" t="s">
        <v>1664</v>
      </c>
      <c r="R3292" s="3" t="s">
        <v>446</v>
      </c>
      <c r="S3292" s="3" t="s">
        <v>4071</v>
      </c>
      <c r="T3292" s="3" t="str">
        <f t="shared" si="236"/>
        <v>บุฮมเชียงคานเลย</v>
      </c>
      <c r="U3292" s="3" t="s">
        <v>2626</v>
      </c>
      <c r="V3292" s="3" t="str">
        <f t="shared" si="237"/>
        <v/>
      </c>
      <c r="W3292" s="3" t="e">
        <f t="shared" si="238"/>
        <v>#NUM!</v>
      </c>
      <c r="X3292" s="3" t="str">
        <f t="shared" si="239"/>
        <v/>
      </c>
    </row>
    <row r="3293" spans="14:24" ht="14.5" customHeight="1">
      <c r="N3293">
        <v>3290</v>
      </c>
      <c r="O3293" s="4">
        <v>42110</v>
      </c>
      <c r="P3293" s="3" t="s">
        <v>4030</v>
      </c>
      <c r="Q3293" s="3" t="s">
        <v>1664</v>
      </c>
      <c r="R3293" s="3" t="s">
        <v>446</v>
      </c>
      <c r="S3293" s="3" t="s">
        <v>4071</v>
      </c>
      <c r="T3293" s="3" t="str">
        <f t="shared" si="236"/>
        <v>จอมศรีเชียงคานเลย</v>
      </c>
      <c r="U3293" s="3" t="s">
        <v>2626</v>
      </c>
      <c r="V3293" s="3" t="str">
        <f t="shared" si="237"/>
        <v/>
      </c>
      <c r="W3293" s="3" t="e">
        <f t="shared" si="238"/>
        <v>#NUM!</v>
      </c>
      <c r="X3293" s="3" t="str">
        <f t="shared" si="239"/>
        <v/>
      </c>
    </row>
    <row r="3294" spans="14:24" ht="14.5" customHeight="1">
      <c r="N3294">
        <v>3291</v>
      </c>
      <c r="O3294" s="4">
        <v>42110</v>
      </c>
      <c r="P3294" s="3" t="s">
        <v>4075</v>
      </c>
      <c r="Q3294" s="3" t="s">
        <v>1664</v>
      </c>
      <c r="R3294" s="3" t="s">
        <v>446</v>
      </c>
      <c r="S3294" s="3" t="s">
        <v>4071</v>
      </c>
      <c r="T3294" s="3" t="str">
        <f t="shared" si="236"/>
        <v>หาดทรายขาวเชียงคานเลย</v>
      </c>
      <c r="U3294" s="3" t="s">
        <v>2626</v>
      </c>
      <c r="V3294" s="3" t="str">
        <f t="shared" si="237"/>
        <v/>
      </c>
      <c r="W3294" s="3" t="e">
        <f t="shared" si="238"/>
        <v>#NUM!</v>
      </c>
      <c r="X3294" s="3" t="str">
        <f t="shared" si="239"/>
        <v/>
      </c>
    </row>
    <row r="3295" spans="14:24" ht="14.5" customHeight="1">
      <c r="N3295">
        <v>3292</v>
      </c>
      <c r="O3295" s="4">
        <v>42150</v>
      </c>
      <c r="P3295" s="3" t="s">
        <v>1674</v>
      </c>
      <c r="Q3295" s="3" t="s">
        <v>1674</v>
      </c>
      <c r="R3295" s="3" t="s">
        <v>446</v>
      </c>
      <c r="S3295" s="3" t="s">
        <v>4076</v>
      </c>
      <c r="T3295" s="3" t="str">
        <f t="shared" si="236"/>
        <v>ปากชมปากชมเลย</v>
      </c>
      <c r="U3295" s="3" t="s">
        <v>2626</v>
      </c>
      <c r="V3295" s="3" t="str">
        <f t="shared" si="237"/>
        <v/>
      </c>
      <c r="W3295" s="3" t="e">
        <f t="shared" si="238"/>
        <v>#NUM!</v>
      </c>
      <c r="X3295" s="3" t="str">
        <f t="shared" si="239"/>
        <v/>
      </c>
    </row>
    <row r="3296" spans="14:24" ht="14.5" customHeight="1">
      <c r="N3296">
        <v>3293</v>
      </c>
      <c r="O3296" s="4">
        <v>42150</v>
      </c>
      <c r="P3296" s="3" t="s">
        <v>4077</v>
      </c>
      <c r="Q3296" s="3" t="s">
        <v>1674</v>
      </c>
      <c r="R3296" s="3" t="s">
        <v>446</v>
      </c>
      <c r="S3296" s="3" t="s">
        <v>4076</v>
      </c>
      <c r="T3296" s="3" t="str">
        <f t="shared" si="236"/>
        <v>เชียงกลมปากชมเลย</v>
      </c>
      <c r="U3296" s="3" t="s">
        <v>2626</v>
      </c>
      <c r="V3296" s="3" t="str">
        <f t="shared" si="237"/>
        <v/>
      </c>
      <c r="W3296" s="3" t="e">
        <f t="shared" si="238"/>
        <v>#NUM!</v>
      </c>
      <c r="X3296" s="3" t="str">
        <f t="shared" si="239"/>
        <v/>
      </c>
    </row>
    <row r="3297" spans="14:24" ht="14.5" customHeight="1">
      <c r="N3297">
        <v>3294</v>
      </c>
      <c r="O3297" s="4">
        <v>42150</v>
      </c>
      <c r="P3297" s="3" t="s">
        <v>4078</v>
      </c>
      <c r="Q3297" s="3" t="s">
        <v>1674</v>
      </c>
      <c r="R3297" s="3" t="s">
        <v>446</v>
      </c>
      <c r="S3297" s="3" t="s">
        <v>4076</v>
      </c>
      <c r="T3297" s="3" t="str">
        <f t="shared" si="236"/>
        <v>หาดคัมภีร์ปากชมเลย</v>
      </c>
      <c r="U3297" s="3" t="s">
        <v>2626</v>
      </c>
      <c r="V3297" s="3" t="str">
        <f t="shared" si="237"/>
        <v/>
      </c>
      <c r="W3297" s="3" t="e">
        <f t="shared" si="238"/>
        <v>#NUM!</v>
      </c>
      <c r="X3297" s="3" t="str">
        <f t="shared" si="239"/>
        <v/>
      </c>
    </row>
    <row r="3298" spans="14:24" ht="14.5" customHeight="1">
      <c r="N3298">
        <v>3295</v>
      </c>
      <c r="O3298" s="4">
        <v>42150</v>
      </c>
      <c r="P3298" s="3" t="s">
        <v>4079</v>
      </c>
      <c r="Q3298" s="3" t="s">
        <v>1674</v>
      </c>
      <c r="R3298" s="3" t="s">
        <v>446</v>
      </c>
      <c r="S3298" s="3" t="s">
        <v>4076</v>
      </c>
      <c r="T3298" s="3" t="str">
        <f t="shared" si="236"/>
        <v>ห้วยบ่อซืนปากชมเลย</v>
      </c>
      <c r="U3298" s="3" t="s">
        <v>2626</v>
      </c>
      <c r="V3298" s="3" t="str">
        <f t="shared" si="237"/>
        <v/>
      </c>
      <c r="W3298" s="3" t="e">
        <f t="shared" si="238"/>
        <v>#NUM!</v>
      </c>
      <c r="X3298" s="3" t="str">
        <f t="shared" si="239"/>
        <v/>
      </c>
    </row>
    <row r="3299" spans="14:24" ht="14.5" customHeight="1">
      <c r="N3299">
        <v>3296</v>
      </c>
      <c r="O3299" s="4">
        <v>42150</v>
      </c>
      <c r="P3299" s="3" t="s">
        <v>4080</v>
      </c>
      <c r="Q3299" s="3" t="s">
        <v>1674</v>
      </c>
      <c r="R3299" s="3" t="s">
        <v>446</v>
      </c>
      <c r="S3299" s="3" t="s">
        <v>4076</v>
      </c>
      <c r="T3299" s="3" t="str">
        <f t="shared" si="236"/>
        <v>ห้วยพิชัยปากชมเลย</v>
      </c>
      <c r="U3299" s="3" t="s">
        <v>2626</v>
      </c>
      <c r="V3299" s="3" t="str">
        <f t="shared" si="237"/>
        <v/>
      </c>
      <c r="W3299" s="3" t="e">
        <f t="shared" si="238"/>
        <v>#NUM!</v>
      </c>
      <c r="X3299" s="3" t="str">
        <f t="shared" si="239"/>
        <v/>
      </c>
    </row>
    <row r="3300" spans="14:24" ht="14.5" customHeight="1">
      <c r="N3300">
        <v>3297</v>
      </c>
      <c r="O3300" s="4">
        <v>42150</v>
      </c>
      <c r="P3300" s="3" t="s">
        <v>4081</v>
      </c>
      <c r="Q3300" s="3" t="s">
        <v>1674</v>
      </c>
      <c r="R3300" s="3" t="s">
        <v>446</v>
      </c>
      <c r="S3300" s="3" t="s">
        <v>4076</v>
      </c>
      <c r="T3300" s="3" t="str">
        <f t="shared" si="236"/>
        <v>ชมเจริญปากชมเลย</v>
      </c>
      <c r="U3300" s="3" t="s">
        <v>2626</v>
      </c>
      <c r="V3300" s="3" t="str">
        <f t="shared" si="237"/>
        <v/>
      </c>
      <c r="W3300" s="3" t="e">
        <f t="shared" si="238"/>
        <v>#NUM!</v>
      </c>
      <c r="X3300" s="3" t="str">
        <f t="shared" si="239"/>
        <v/>
      </c>
    </row>
    <row r="3301" spans="14:24" ht="14.5" customHeight="1">
      <c r="N3301">
        <v>3298</v>
      </c>
      <c r="O3301" s="4">
        <v>42120</v>
      </c>
      <c r="P3301" s="3" t="s">
        <v>1666</v>
      </c>
      <c r="Q3301" s="3" t="s">
        <v>1666</v>
      </c>
      <c r="R3301" s="3" t="s">
        <v>446</v>
      </c>
      <c r="S3301" s="3" t="s">
        <v>4082</v>
      </c>
      <c r="T3301" s="3" t="str">
        <f t="shared" si="236"/>
        <v>ด่านซ้ายด่านซ้ายเลย</v>
      </c>
      <c r="U3301" s="3" t="s">
        <v>2626</v>
      </c>
      <c r="V3301" s="3" t="str">
        <f t="shared" si="237"/>
        <v/>
      </c>
      <c r="W3301" s="3" t="e">
        <f t="shared" si="238"/>
        <v>#NUM!</v>
      </c>
      <c r="X3301" s="3" t="str">
        <f t="shared" si="239"/>
        <v/>
      </c>
    </row>
    <row r="3302" spans="14:24" ht="14.5" customHeight="1">
      <c r="N3302">
        <v>3299</v>
      </c>
      <c r="O3302" s="4">
        <v>42120</v>
      </c>
      <c r="P3302" s="3" t="s">
        <v>4083</v>
      </c>
      <c r="Q3302" s="3" t="s">
        <v>1666</v>
      </c>
      <c r="R3302" s="3" t="s">
        <v>446</v>
      </c>
      <c r="S3302" s="3" t="s">
        <v>4082</v>
      </c>
      <c r="T3302" s="3" t="str">
        <f t="shared" si="236"/>
        <v>ปากหมันด่านซ้ายเลย</v>
      </c>
      <c r="U3302" s="3" t="s">
        <v>2626</v>
      </c>
      <c r="V3302" s="3" t="str">
        <f t="shared" si="237"/>
        <v/>
      </c>
      <c r="W3302" s="3" t="e">
        <f t="shared" si="238"/>
        <v>#NUM!</v>
      </c>
      <c r="X3302" s="3" t="str">
        <f t="shared" si="239"/>
        <v/>
      </c>
    </row>
    <row r="3303" spans="14:24" ht="14.5" customHeight="1">
      <c r="N3303">
        <v>3300</v>
      </c>
      <c r="O3303" s="4">
        <v>42120</v>
      </c>
      <c r="P3303" s="3" t="s">
        <v>1226</v>
      </c>
      <c r="Q3303" s="3" t="s">
        <v>1666</v>
      </c>
      <c r="R3303" s="3" t="s">
        <v>446</v>
      </c>
      <c r="S3303" s="3" t="s">
        <v>4082</v>
      </c>
      <c r="T3303" s="3" t="str">
        <f t="shared" si="236"/>
        <v>นาดีด่านซ้ายเลย</v>
      </c>
      <c r="U3303" s="3" t="s">
        <v>2626</v>
      </c>
      <c r="V3303" s="3" t="str">
        <f t="shared" si="237"/>
        <v/>
      </c>
      <c r="W3303" s="3" t="e">
        <f t="shared" si="238"/>
        <v>#NUM!</v>
      </c>
      <c r="X3303" s="3" t="str">
        <f t="shared" si="239"/>
        <v/>
      </c>
    </row>
    <row r="3304" spans="14:24" ht="14.5" customHeight="1">
      <c r="N3304">
        <v>3301</v>
      </c>
      <c r="O3304" s="4">
        <v>42120</v>
      </c>
      <c r="P3304" s="3" t="s">
        <v>3822</v>
      </c>
      <c r="Q3304" s="3" t="s">
        <v>1666</v>
      </c>
      <c r="R3304" s="3" t="s">
        <v>446</v>
      </c>
      <c r="S3304" s="3" t="s">
        <v>4082</v>
      </c>
      <c r="T3304" s="3" t="str">
        <f t="shared" si="236"/>
        <v>โคกงามด่านซ้ายเลย</v>
      </c>
      <c r="U3304" s="3" t="s">
        <v>2626</v>
      </c>
      <c r="V3304" s="3" t="str">
        <f t="shared" si="237"/>
        <v/>
      </c>
      <c r="W3304" s="3" t="e">
        <f t="shared" si="238"/>
        <v>#NUM!</v>
      </c>
      <c r="X3304" s="3" t="str">
        <f t="shared" si="239"/>
        <v/>
      </c>
    </row>
    <row r="3305" spans="14:24" ht="14.5" customHeight="1">
      <c r="N3305">
        <v>3302</v>
      </c>
      <c r="O3305" s="4">
        <v>42120</v>
      </c>
      <c r="P3305" s="3" t="s">
        <v>3998</v>
      </c>
      <c r="Q3305" s="3" t="s">
        <v>1666</v>
      </c>
      <c r="R3305" s="3" t="s">
        <v>446</v>
      </c>
      <c r="S3305" s="3" t="s">
        <v>4082</v>
      </c>
      <c r="T3305" s="3" t="str">
        <f t="shared" si="236"/>
        <v>โพนสูงด่านซ้ายเลย</v>
      </c>
      <c r="U3305" s="3" t="s">
        <v>2626</v>
      </c>
      <c r="V3305" s="3" t="str">
        <f t="shared" si="237"/>
        <v/>
      </c>
      <c r="W3305" s="3" t="e">
        <f t="shared" si="238"/>
        <v>#NUM!</v>
      </c>
      <c r="X3305" s="3" t="str">
        <f t="shared" si="239"/>
        <v/>
      </c>
    </row>
    <row r="3306" spans="14:24" ht="14.5" customHeight="1">
      <c r="N3306">
        <v>3303</v>
      </c>
      <c r="O3306" s="4">
        <v>42120</v>
      </c>
      <c r="P3306" s="3" t="s">
        <v>4084</v>
      </c>
      <c r="Q3306" s="3" t="s">
        <v>1666</v>
      </c>
      <c r="R3306" s="3" t="s">
        <v>446</v>
      </c>
      <c r="S3306" s="3" t="s">
        <v>4082</v>
      </c>
      <c r="T3306" s="3" t="str">
        <f t="shared" si="236"/>
        <v>อิปุ่มด่านซ้ายเลย</v>
      </c>
      <c r="U3306" s="3" t="s">
        <v>2626</v>
      </c>
      <c r="V3306" s="3" t="str">
        <f t="shared" si="237"/>
        <v/>
      </c>
      <c r="W3306" s="3" t="e">
        <f t="shared" si="238"/>
        <v>#NUM!</v>
      </c>
      <c r="X3306" s="3" t="str">
        <f t="shared" si="239"/>
        <v/>
      </c>
    </row>
    <row r="3307" spans="14:24" ht="14.5" customHeight="1">
      <c r="N3307">
        <v>3304</v>
      </c>
      <c r="O3307" s="4">
        <v>42120</v>
      </c>
      <c r="P3307" s="3" t="s">
        <v>4085</v>
      </c>
      <c r="Q3307" s="3" t="s">
        <v>1666</v>
      </c>
      <c r="R3307" s="3" t="s">
        <v>446</v>
      </c>
      <c r="S3307" s="3" t="s">
        <v>4082</v>
      </c>
      <c r="T3307" s="3" t="str">
        <f t="shared" si="236"/>
        <v>กกสะทอนด่านซ้ายเลย</v>
      </c>
      <c r="U3307" s="3" t="s">
        <v>2626</v>
      </c>
      <c r="V3307" s="3" t="str">
        <f t="shared" si="237"/>
        <v/>
      </c>
      <c r="W3307" s="3" t="e">
        <f t="shared" si="238"/>
        <v>#NUM!</v>
      </c>
      <c r="X3307" s="3" t="str">
        <f t="shared" si="239"/>
        <v/>
      </c>
    </row>
    <row r="3308" spans="14:24" ht="14.5" customHeight="1">
      <c r="N3308">
        <v>3305</v>
      </c>
      <c r="O3308" s="4">
        <v>42120</v>
      </c>
      <c r="P3308" s="3" t="s">
        <v>2206</v>
      </c>
      <c r="Q3308" s="3" t="s">
        <v>1666</v>
      </c>
      <c r="R3308" s="3" t="s">
        <v>446</v>
      </c>
      <c r="S3308" s="3" t="s">
        <v>4082</v>
      </c>
      <c r="T3308" s="3" t="str">
        <f t="shared" si="236"/>
        <v>โป่งด่านซ้ายเลย</v>
      </c>
      <c r="U3308" s="3" t="s">
        <v>2626</v>
      </c>
      <c r="V3308" s="3" t="str">
        <f t="shared" si="237"/>
        <v/>
      </c>
      <c r="W3308" s="3" t="e">
        <f t="shared" si="238"/>
        <v>#NUM!</v>
      </c>
      <c r="X3308" s="3" t="str">
        <f t="shared" si="239"/>
        <v/>
      </c>
    </row>
    <row r="3309" spans="14:24" ht="14.5" customHeight="1">
      <c r="N3309">
        <v>3306</v>
      </c>
      <c r="O3309" s="4">
        <v>42120</v>
      </c>
      <c r="P3309" s="3" t="s">
        <v>4086</v>
      </c>
      <c r="Q3309" s="3" t="s">
        <v>1666</v>
      </c>
      <c r="R3309" s="3" t="s">
        <v>446</v>
      </c>
      <c r="S3309" s="3" t="s">
        <v>4082</v>
      </c>
      <c r="T3309" s="3" t="str">
        <f t="shared" si="236"/>
        <v>วังยาวด่านซ้ายเลย</v>
      </c>
      <c r="U3309" s="3" t="s">
        <v>2626</v>
      </c>
      <c r="V3309" s="3" t="str">
        <f t="shared" si="237"/>
        <v/>
      </c>
      <c r="W3309" s="3" t="e">
        <f t="shared" si="238"/>
        <v>#NUM!</v>
      </c>
      <c r="X3309" s="3" t="str">
        <f t="shared" si="239"/>
        <v/>
      </c>
    </row>
    <row r="3310" spans="14:24" ht="14.5" customHeight="1">
      <c r="N3310">
        <v>3307</v>
      </c>
      <c r="O3310" s="4">
        <v>42120</v>
      </c>
      <c r="P3310" s="3" t="s">
        <v>4087</v>
      </c>
      <c r="Q3310" s="3" t="s">
        <v>1666</v>
      </c>
      <c r="R3310" s="3" t="s">
        <v>446</v>
      </c>
      <c r="S3310" s="3" t="s">
        <v>4082</v>
      </c>
      <c r="T3310" s="3" t="str">
        <f t="shared" si="236"/>
        <v>นาหอด่านซ้ายเลย</v>
      </c>
      <c r="U3310" s="3" t="s">
        <v>2626</v>
      </c>
      <c r="V3310" s="3" t="str">
        <f t="shared" si="237"/>
        <v/>
      </c>
      <c r="W3310" s="3" t="e">
        <f t="shared" si="238"/>
        <v>#NUM!</v>
      </c>
      <c r="X3310" s="3" t="str">
        <f t="shared" si="239"/>
        <v/>
      </c>
    </row>
    <row r="3311" spans="14:24" ht="14.5" customHeight="1">
      <c r="N3311">
        <v>3308</v>
      </c>
      <c r="O3311" s="4">
        <v>42170</v>
      </c>
      <c r="P3311" s="3" t="s">
        <v>1671</v>
      </c>
      <c r="Q3311" s="3" t="s">
        <v>1671</v>
      </c>
      <c r="R3311" s="3" t="s">
        <v>446</v>
      </c>
      <c r="S3311" s="3" t="s">
        <v>4088</v>
      </c>
      <c r="T3311" s="3" t="str">
        <f t="shared" si="236"/>
        <v>นาแห้วนาแห้วเลย</v>
      </c>
      <c r="U3311" s="3" t="s">
        <v>2626</v>
      </c>
      <c r="V3311" s="3" t="str">
        <f t="shared" si="237"/>
        <v/>
      </c>
      <c r="W3311" s="3" t="e">
        <f t="shared" si="238"/>
        <v>#NUM!</v>
      </c>
      <c r="X3311" s="3" t="str">
        <f t="shared" si="239"/>
        <v/>
      </c>
    </row>
    <row r="3312" spans="14:24" ht="14.5" customHeight="1">
      <c r="N3312">
        <v>3309</v>
      </c>
      <c r="O3312" s="4">
        <v>42170</v>
      </c>
      <c r="P3312" s="3" t="s">
        <v>4089</v>
      </c>
      <c r="Q3312" s="3" t="s">
        <v>1671</v>
      </c>
      <c r="R3312" s="3" t="s">
        <v>446</v>
      </c>
      <c r="S3312" s="3" t="s">
        <v>4088</v>
      </c>
      <c r="T3312" s="3" t="str">
        <f t="shared" si="236"/>
        <v>แสงภานาแห้วเลย</v>
      </c>
      <c r="U3312" s="3" t="s">
        <v>2626</v>
      </c>
      <c r="V3312" s="3" t="str">
        <f t="shared" si="237"/>
        <v/>
      </c>
      <c r="W3312" s="3" t="e">
        <f t="shared" si="238"/>
        <v>#NUM!</v>
      </c>
      <c r="X3312" s="3" t="str">
        <f t="shared" si="239"/>
        <v/>
      </c>
    </row>
    <row r="3313" spans="14:24" ht="14.5" customHeight="1">
      <c r="N3313">
        <v>3310</v>
      </c>
      <c r="O3313" s="4">
        <v>42170</v>
      </c>
      <c r="P3313" s="3" t="s">
        <v>4090</v>
      </c>
      <c r="Q3313" s="3" t="s">
        <v>1671</v>
      </c>
      <c r="R3313" s="3" t="s">
        <v>446</v>
      </c>
      <c r="S3313" s="3" t="s">
        <v>4088</v>
      </c>
      <c r="T3313" s="3" t="str">
        <f t="shared" si="236"/>
        <v>นาพึงนาแห้วเลย</v>
      </c>
      <c r="U3313" s="3" t="s">
        <v>2626</v>
      </c>
      <c r="V3313" s="3" t="str">
        <f t="shared" si="237"/>
        <v/>
      </c>
      <c r="W3313" s="3" t="e">
        <f t="shared" si="238"/>
        <v>#NUM!</v>
      </c>
      <c r="X3313" s="3" t="str">
        <f t="shared" si="239"/>
        <v/>
      </c>
    </row>
    <row r="3314" spans="14:24" ht="14.5" customHeight="1">
      <c r="N3314">
        <v>3311</v>
      </c>
      <c r="O3314" s="4">
        <v>42170</v>
      </c>
      <c r="P3314" s="3" t="s">
        <v>4091</v>
      </c>
      <c r="Q3314" s="3" t="s">
        <v>1671</v>
      </c>
      <c r="R3314" s="3" t="s">
        <v>446</v>
      </c>
      <c r="S3314" s="3" t="s">
        <v>4088</v>
      </c>
      <c r="T3314" s="3" t="str">
        <f t="shared" si="236"/>
        <v>นามาลานาแห้วเลย</v>
      </c>
      <c r="U3314" s="3" t="s">
        <v>2626</v>
      </c>
      <c r="V3314" s="3" t="str">
        <f t="shared" si="237"/>
        <v/>
      </c>
      <c r="W3314" s="3" t="e">
        <f t="shared" si="238"/>
        <v>#NUM!</v>
      </c>
      <c r="X3314" s="3" t="str">
        <f t="shared" si="239"/>
        <v/>
      </c>
    </row>
    <row r="3315" spans="14:24" ht="14.5" customHeight="1">
      <c r="N3315">
        <v>3312</v>
      </c>
      <c r="O3315" s="4">
        <v>42170</v>
      </c>
      <c r="P3315" s="3" t="s">
        <v>4092</v>
      </c>
      <c r="Q3315" s="3" t="s">
        <v>1671</v>
      </c>
      <c r="R3315" s="3" t="s">
        <v>446</v>
      </c>
      <c r="S3315" s="3" t="s">
        <v>4088</v>
      </c>
      <c r="T3315" s="3" t="str">
        <f t="shared" si="236"/>
        <v>เหล่ากอหกนาแห้วเลย</v>
      </c>
      <c r="U3315" s="3" t="s">
        <v>2626</v>
      </c>
      <c r="V3315" s="3" t="str">
        <f t="shared" si="237"/>
        <v/>
      </c>
      <c r="W3315" s="3" t="e">
        <f t="shared" si="238"/>
        <v>#NUM!</v>
      </c>
      <c r="X3315" s="3" t="str">
        <f t="shared" si="239"/>
        <v/>
      </c>
    </row>
    <row r="3316" spans="14:24" ht="14.5" customHeight="1">
      <c r="N3316">
        <v>3313</v>
      </c>
      <c r="O3316" s="4">
        <v>42160</v>
      </c>
      <c r="P3316" s="3" t="s">
        <v>1081</v>
      </c>
      <c r="Q3316" s="3" t="s">
        <v>1680</v>
      </c>
      <c r="R3316" s="3" t="s">
        <v>446</v>
      </c>
      <c r="S3316" s="3" t="s">
        <v>4093</v>
      </c>
      <c r="T3316" s="3" t="str">
        <f t="shared" si="236"/>
        <v>หนองบัวภูเรือเลย</v>
      </c>
      <c r="U3316" s="3" t="s">
        <v>2626</v>
      </c>
      <c r="V3316" s="3" t="str">
        <f t="shared" si="237"/>
        <v/>
      </c>
      <c r="W3316" s="3" t="e">
        <f t="shared" si="238"/>
        <v>#NUM!</v>
      </c>
      <c r="X3316" s="3" t="str">
        <f t="shared" si="239"/>
        <v/>
      </c>
    </row>
    <row r="3317" spans="14:24" ht="14.5" customHeight="1">
      <c r="N3317">
        <v>3314</v>
      </c>
      <c r="O3317" s="4">
        <v>42160</v>
      </c>
      <c r="P3317" s="3" t="s">
        <v>1021</v>
      </c>
      <c r="Q3317" s="3" t="s">
        <v>1680</v>
      </c>
      <c r="R3317" s="3" t="s">
        <v>446</v>
      </c>
      <c r="S3317" s="3" t="s">
        <v>4093</v>
      </c>
      <c r="T3317" s="3" t="str">
        <f t="shared" si="236"/>
        <v>ท่าศาลาภูเรือเลย</v>
      </c>
      <c r="U3317" s="3" t="s">
        <v>2626</v>
      </c>
      <c r="V3317" s="3" t="str">
        <f t="shared" si="237"/>
        <v/>
      </c>
      <c r="W3317" s="3" t="e">
        <f t="shared" si="238"/>
        <v>#NUM!</v>
      </c>
      <c r="X3317" s="3" t="str">
        <f t="shared" si="239"/>
        <v/>
      </c>
    </row>
    <row r="3318" spans="14:24" ht="14.5" customHeight="1">
      <c r="N3318">
        <v>3315</v>
      </c>
      <c r="O3318" s="4">
        <v>42160</v>
      </c>
      <c r="P3318" s="3" t="s">
        <v>4094</v>
      </c>
      <c r="Q3318" s="3" t="s">
        <v>1680</v>
      </c>
      <c r="R3318" s="3" t="s">
        <v>446</v>
      </c>
      <c r="S3318" s="3" t="s">
        <v>4093</v>
      </c>
      <c r="T3318" s="3" t="str">
        <f t="shared" si="236"/>
        <v>ร่องจิกภูเรือเลย</v>
      </c>
      <c r="U3318" s="3" t="s">
        <v>2626</v>
      </c>
      <c r="V3318" s="3" t="str">
        <f t="shared" si="237"/>
        <v/>
      </c>
      <c r="W3318" s="3" t="e">
        <f t="shared" si="238"/>
        <v>#NUM!</v>
      </c>
      <c r="X3318" s="3" t="str">
        <f t="shared" si="239"/>
        <v/>
      </c>
    </row>
    <row r="3319" spans="14:24" ht="14.5" customHeight="1">
      <c r="N3319">
        <v>3316</v>
      </c>
      <c r="O3319" s="4">
        <v>42160</v>
      </c>
      <c r="P3319" s="3" t="s">
        <v>4095</v>
      </c>
      <c r="Q3319" s="3" t="s">
        <v>1680</v>
      </c>
      <c r="R3319" s="3" t="s">
        <v>446</v>
      </c>
      <c r="S3319" s="3" t="s">
        <v>4093</v>
      </c>
      <c r="T3319" s="3" t="str">
        <f t="shared" si="236"/>
        <v>ปลาบ่าภูเรือเลย</v>
      </c>
      <c r="U3319" s="3" t="s">
        <v>2626</v>
      </c>
      <c r="V3319" s="3" t="str">
        <f t="shared" si="237"/>
        <v/>
      </c>
      <c r="W3319" s="3" t="e">
        <f t="shared" si="238"/>
        <v>#NUM!</v>
      </c>
      <c r="X3319" s="3" t="str">
        <f t="shared" si="239"/>
        <v/>
      </c>
    </row>
    <row r="3320" spans="14:24" ht="14.5" customHeight="1">
      <c r="N3320">
        <v>3317</v>
      </c>
      <c r="O3320" s="4">
        <v>42160</v>
      </c>
      <c r="P3320" s="3" t="s">
        <v>4096</v>
      </c>
      <c r="Q3320" s="3" t="s">
        <v>1680</v>
      </c>
      <c r="R3320" s="3" t="s">
        <v>446</v>
      </c>
      <c r="S3320" s="3" t="s">
        <v>4093</v>
      </c>
      <c r="T3320" s="3" t="str">
        <f t="shared" si="236"/>
        <v>ลาดค่างภูเรือเลย</v>
      </c>
      <c r="U3320" s="3" t="s">
        <v>2626</v>
      </c>
      <c r="V3320" s="3" t="str">
        <f t="shared" si="237"/>
        <v/>
      </c>
      <c r="W3320" s="3" t="e">
        <f t="shared" si="238"/>
        <v>#NUM!</v>
      </c>
      <c r="X3320" s="3" t="str">
        <f t="shared" si="239"/>
        <v/>
      </c>
    </row>
    <row r="3321" spans="14:24" ht="14.5" customHeight="1">
      <c r="N3321">
        <v>3318</v>
      </c>
      <c r="O3321" s="4">
        <v>42160</v>
      </c>
      <c r="P3321" s="3" t="s">
        <v>4097</v>
      </c>
      <c r="Q3321" s="3" t="s">
        <v>1680</v>
      </c>
      <c r="R3321" s="3" t="s">
        <v>446</v>
      </c>
      <c r="S3321" s="3" t="s">
        <v>4093</v>
      </c>
      <c r="T3321" s="3" t="str">
        <f t="shared" si="236"/>
        <v>สานตมภูเรือเลย</v>
      </c>
      <c r="U3321" s="3" t="s">
        <v>2626</v>
      </c>
      <c r="V3321" s="3" t="str">
        <f t="shared" si="237"/>
        <v/>
      </c>
      <c r="W3321" s="3" t="e">
        <f t="shared" si="238"/>
        <v>#NUM!</v>
      </c>
      <c r="X3321" s="3" t="str">
        <f t="shared" si="239"/>
        <v/>
      </c>
    </row>
    <row r="3322" spans="14:24" ht="14.5" customHeight="1">
      <c r="N3322">
        <v>3319</v>
      </c>
      <c r="O3322" s="4">
        <v>42140</v>
      </c>
      <c r="P3322" s="3" t="s">
        <v>1668</v>
      </c>
      <c r="Q3322" s="3" t="s">
        <v>1668</v>
      </c>
      <c r="R3322" s="3" t="s">
        <v>446</v>
      </c>
      <c r="S3322" s="3" t="s">
        <v>4098</v>
      </c>
      <c r="T3322" s="3" t="str">
        <f t="shared" si="236"/>
        <v>ท่าลี่ท่าลี่เลย</v>
      </c>
      <c r="U3322" s="3" t="s">
        <v>2626</v>
      </c>
      <c r="V3322" s="3" t="str">
        <f t="shared" si="237"/>
        <v/>
      </c>
      <c r="W3322" s="3" t="e">
        <f t="shared" si="238"/>
        <v>#NUM!</v>
      </c>
      <c r="X3322" s="3" t="str">
        <f t="shared" si="239"/>
        <v/>
      </c>
    </row>
    <row r="3323" spans="14:24" ht="14.5" customHeight="1">
      <c r="N3323">
        <v>3320</v>
      </c>
      <c r="O3323" s="4">
        <v>42140</v>
      </c>
      <c r="P3323" s="3" t="s">
        <v>3377</v>
      </c>
      <c r="Q3323" s="3" t="s">
        <v>1668</v>
      </c>
      <c r="R3323" s="3" t="s">
        <v>446</v>
      </c>
      <c r="S3323" s="3" t="s">
        <v>4098</v>
      </c>
      <c r="T3323" s="3" t="str">
        <f t="shared" si="236"/>
        <v>หนองผือท่าลี่เลย</v>
      </c>
      <c r="U3323" s="3" t="s">
        <v>2626</v>
      </c>
      <c r="V3323" s="3" t="str">
        <f t="shared" si="237"/>
        <v/>
      </c>
      <c r="W3323" s="3" t="e">
        <f t="shared" si="238"/>
        <v>#NUM!</v>
      </c>
      <c r="X3323" s="3" t="str">
        <f t="shared" si="239"/>
        <v/>
      </c>
    </row>
    <row r="3324" spans="14:24" ht="14.5" customHeight="1">
      <c r="N3324">
        <v>3321</v>
      </c>
      <c r="O3324" s="4">
        <v>42140</v>
      </c>
      <c r="P3324" s="3" t="s">
        <v>4099</v>
      </c>
      <c r="Q3324" s="3" t="s">
        <v>1668</v>
      </c>
      <c r="R3324" s="3" t="s">
        <v>446</v>
      </c>
      <c r="S3324" s="3" t="s">
        <v>4098</v>
      </c>
      <c r="T3324" s="3" t="str">
        <f t="shared" si="236"/>
        <v>อาฮีท่าลี่เลย</v>
      </c>
      <c r="U3324" s="3" t="s">
        <v>2626</v>
      </c>
      <c r="V3324" s="3" t="str">
        <f t="shared" si="237"/>
        <v/>
      </c>
      <c r="W3324" s="3" t="e">
        <f t="shared" si="238"/>
        <v>#NUM!</v>
      </c>
      <c r="X3324" s="3" t="str">
        <f t="shared" si="239"/>
        <v/>
      </c>
    </row>
    <row r="3325" spans="14:24" ht="14.5" customHeight="1">
      <c r="N3325">
        <v>3322</v>
      </c>
      <c r="O3325" s="4">
        <v>42140</v>
      </c>
      <c r="P3325" s="3" t="s">
        <v>4100</v>
      </c>
      <c r="Q3325" s="3" t="s">
        <v>1668</v>
      </c>
      <c r="R3325" s="3" t="s">
        <v>446</v>
      </c>
      <c r="S3325" s="3" t="s">
        <v>4098</v>
      </c>
      <c r="T3325" s="3" t="str">
        <f t="shared" si="236"/>
        <v>น้ำแคมท่าลี่เลย</v>
      </c>
      <c r="U3325" s="3" t="s">
        <v>2626</v>
      </c>
      <c r="V3325" s="3" t="str">
        <f t="shared" si="237"/>
        <v/>
      </c>
      <c r="W3325" s="3" t="e">
        <f t="shared" si="238"/>
        <v>#NUM!</v>
      </c>
      <c r="X3325" s="3" t="str">
        <f t="shared" si="239"/>
        <v/>
      </c>
    </row>
    <row r="3326" spans="14:24" ht="14.5" customHeight="1">
      <c r="N3326">
        <v>3323</v>
      </c>
      <c r="O3326" s="4">
        <v>42140</v>
      </c>
      <c r="P3326" s="3" t="s">
        <v>2109</v>
      </c>
      <c r="Q3326" s="3" t="s">
        <v>1668</v>
      </c>
      <c r="R3326" s="3" t="s">
        <v>446</v>
      </c>
      <c r="S3326" s="3" t="s">
        <v>4098</v>
      </c>
      <c r="T3326" s="3" t="str">
        <f t="shared" si="236"/>
        <v>โคกใหญ่ท่าลี่เลย</v>
      </c>
      <c r="U3326" s="3" t="s">
        <v>2626</v>
      </c>
      <c r="V3326" s="3" t="str">
        <f t="shared" si="237"/>
        <v/>
      </c>
      <c r="W3326" s="3" t="e">
        <f t="shared" si="238"/>
        <v>#NUM!</v>
      </c>
      <c r="X3326" s="3" t="str">
        <f t="shared" si="239"/>
        <v/>
      </c>
    </row>
    <row r="3327" spans="14:24" ht="14.5" customHeight="1">
      <c r="N3327">
        <v>3324</v>
      </c>
      <c r="O3327" s="4">
        <v>42140</v>
      </c>
      <c r="P3327" s="3" t="s">
        <v>4101</v>
      </c>
      <c r="Q3327" s="3" t="s">
        <v>1668</v>
      </c>
      <c r="R3327" s="3" t="s">
        <v>446</v>
      </c>
      <c r="S3327" s="3" t="s">
        <v>4098</v>
      </c>
      <c r="T3327" s="3" t="str">
        <f t="shared" si="236"/>
        <v>น้ำทูนท่าลี่เลย</v>
      </c>
      <c r="U3327" s="3" t="s">
        <v>2626</v>
      </c>
      <c r="V3327" s="3" t="str">
        <f t="shared" si="237"/>
        <v/>
      </c>
      <c r="W3327" s="3" t="e">
        <f t="shared" si="238"/>
        <v>#NUM!</v>
      </c>
      <c r="X3327" s="3" t="str">
        <f t="shared" si="239"/>
        <v/>
      </c>
    </row>
    <row r="3328" spans="14:24" ht="14.5" customHeight="1">
      <c r="N3328">
        <v>3325</v>
      </c>
      <c r="O3328" s="4">
        <v>42130</v>
      </c>
      <c r="P3328" s="3" t="s">
        <v>1686</v>
      </c>
      <c r="Q3328" s="3" t="s">
        <v>1686</v>
      </c>
      <c r="R3328" s="3" t="s">
        <v>446</v>
      </c>
      <c r="S3328" s="3" t="s">
        <v>4102</v>
      </c>
      <c r="T3328" s="3" t="str">
        <f t="shared" si="236"/>
        <v>วังสะพุงวังสะพุงเลย</v>
      </c>
      <c r="U3328" s="3" t="s">
        <v>2626</v>
      </c>
      <c r="V3328" s="3" t="str">
        <f t="shared" si="237"/>
        <v/>
      </c>
      <c r="W3328" s="3" t="e">
        <f t="shared" si="238"/>
        <v>#NUM!</v>
      </c>
      <c r="X3328" s="3" t="str">
        <f t="shared" si="239"/>
        <v/>
      </c>
    </row>
    <row r="3329" spans="14:24" ht="14.5" customHeight="1">
      <c r="N3329">
        <v>3326</v>
      </c>
      <c r="O3329" s="4">
        <v>42130</v>
      </c>
      <c r="P3329" s="3" t="s">
        <v>2362</v>
      </c>
      <c r="Q3329" s="3" t="s">
        <v>1686</v>
      </c>
      <c r="R3329" s="3" t="s">
        <v>446</v>
      </c>
      <c r="S3329" s="3" t="s">
        <v>4102</v>
      </c>
      <c r="T3329" s="3" t="str">
        <f t="shared" si="236"/>
        <v>ทรายขาววังสะพุงเลย</v>
      </c>
      <c r="U3329" s="3" t="s">
        <v>2626</v>
      </c>
      <c r="V3329" s="3" t="str">
        <f t="shared" si="237"/>
        <v/>
      </c>
      <c r="W3329" s="3" t="e">
        <f t="shared" si="238"/>
        <v>#NUM!</v>
      </c>
      <c r="X3329" s="3" t="str">
        <f t="shared" si="239"/>
        <v/>
      </c>
    </row>
    <row r="3330" spans="14:24" ht="14.5" customHeight="1">
      <c r="N3330">
        <v>3327</v>
      </c>
      <c r="O3330" s="4">
        <v>42130</v>
      </c>
      <c r="P3330" s="3" t="s">
        <v>1388</v>
      </c>
      <c r="Q3330" s="3" t="s">
        <v>1686</v>
      </c>
      <c r="R3330" s="3" t="s">
        <v>446</v>
      </c>
      <c r="S3330" s="3" t="s">
        <v>4102</v>
      </c>
      <c r="T3330" s="3" t="str">
        <f t="shared" si="236"/>
        <v>หนองหญ้าปล้องวังสะพุงเลย</v>
      </c>
      <c r="U3330" s="3" t="s">
        <v>2626</v>
      </c>
      <c r="V3330" s="3" t="str">
        <f t="shared" si="237"/>
        <v/>
      </c>
      <c r="W3330" s="3" t="e">
        <f t="shared" si="238"/>
        <v>#NUM!</v>
      </c>
      <c r="X3330" s="3" t="str">
        <f t="shared" si="239"/>
        <v/>
      </c>
    </row>
    <row r="3331" spans="14:24" ht="14.5" customHeight="1">
      <c r="N3331">
        <v>3328</v>
      </c>
      <c r="O3331" s="4">
        <v>42130</v>
      </c>
      <c r="P3331" s="3" t="s">
        <v>4103</v>
      </c>
      <c r="Q3331" s="3" t="s">
        <v>1686</v>
      </c>
      <c r="R3331" s="3" t="s">
        <v>446</v>
      </c>
      <c r="S3331" s="3" t="s">
        <v>4102</v>
      </c>
      <c r="T3331" s="3" t="str">
        <f t="shared" si="236"/>
        <v>หนองงิ้ววังสะพุงเลย</v>
      </c>
      <c r="U3331" s="3" t="s">
        <v>2626</v>
      </c>
      <c r="V3331" s="3" t="str">
        <f t="shared" si="237"/>
        <v/>
      </c>
      <c r="W3331" s="3" t="e">
        <f t="shared" si="238"/>
        <v>#NUM!</v>
      </c>
      <c r="X3331" s="3" t="str">
        <f t="shared" si="239"/>
        <v/>
      </c>
    </row>
    <row r="3332" spans="14:24" ht="14.5" customHeight="1">
      <c r="N3332">
        <v>3329</v>
      </c>
      <c r="O3332" s="4">
        <v>42130</v>
      </c>
      <c r="P3332" s="3" t="s">
        <v>4104</v>
      </c>
      <c r="Q3332" s="3" t="s">
        <v>1686</v>
      </c>
      <c r="R3332" s="3" t="s">
        <v>446</v>
      </c>
      <c r="S3332" s="3" t="s">
        <v>4102</v>
      </c>
      <c r="T3332" s="3" t="str">
        <f t="shared" si="236"/>
        <v>ปากปวนวังสะพุงเลย</v>
      </c>
      <c r="U3332" s="3" t="s">
        <v>2626</v>
      </c>
      <c r="V3332" s="3" t="str">
        <f t="shared" si="237"/>
        <v/>
      </c>
      <c r="W3332" s="3" t="e">
        <f t="shared" si="238"/>
        <v>#NUM!</v>
      </c>
      <c r="X3332" s="3" t="str">
        <f t="shared" si="239"/>
        <v/>
      </c>
    </row>
    <row r="3333" spans="14:24" ht="14.5" customHeight="1">
      <c r="N3333">
        <v>3330</v>
      </c>
      <c r="O3333" s="4">
        <v>42130</v>
      </c>
      <c r="P3333" s="3" t="s">
        <v>4105</v>
      </c>
      <c r="Q3333" s="3" t="s">
        <v>1686</v>
      </c>
      <c r="R3333" s="3" t="s">
        <v>446</v>
      </c>
      <c r="S3333" s="3" t="s">
        <v>4102</v>
      </c>
      <c r="T3333" s="3" t="str">
        <f t="shared" ref="T3333:T3396" si="240">P3333&amp;Q3333&amp;R3333</f>
        <v>ผาน้อยวังสะพุงเลย</v>
      </c>
      <c r="U3333" s="3" t="s">
        <v>2626</v>
      </c>
      <c r="V3333" s="3" t="str">
        <f t="shared" ref="V3333:V3396" si="241">IF($V$1=$S3333,$N3333,"")</f>
        <v/>
      </c>
      <c r="W3333" s="3" t="e">
        <f t="shared" ref="W3333:W3396" si="242">SMALL($V$4:$V$7439,N3333)</f>
        <v>#NUM!</v>
      </c>
      <c r="X3333" s="3" t="str">
        <f t="shared" ref="X3333:X3396" si="243">IFERROR(INDEX($P$4:$P$7439,$W3333,1),"")</f>
        <v/>
      </c>
    </row>
    <row r="3334" spans="14:24" ht="14.5" customHeight="1">
      <c r="N3334">
        <v>3331</v>
      </c>
      <c r="O3334" s="4">
        <v>42130</v>
      </c>
      <c r="P3334" s="3" t="s">
        <v>4106</v>
      </c>
      <c r="Q3334" s="3" t="s">
        <v>1686</v>
      </c>
      <c r="R3334" s="3" t="s">
        <v>446</v>
      </c>
      <c r="S3334" s="3" t="s">
        <v>4102</v>
      </c>
      <c r="T3334" s="3" t="str">
        <f t="shared" si="240"/>
        <v>ผาบิ้งวังสะพุงเลย</v>
      </c>
      <c r="U3334" s="3" t="s">
        <v>2626</v>
      </c>
      <c r="V3334" s="3" t="str">
        <f t="shared" si="241"/>
        <v/>
      </c>
      <c r="W3334" s="3" t="e">
        <f t="shared" si="242"/>
        <v>#NUM!</v>
      </c>
      <c r="X3334" s="3" t="str">
        <f t="shared" si="243"/>
        <v/>
      </c>
    </row>
    <row r="3335" spans="14:24" ht="14.5" customHeight="1">
      <c r="N3335">
        <v>3332</v>
      </c>
      <c r="O3335" s="4">
        <v>42130</v>
      </c>
      <c r="P3335" s="3" t="s">
        <v>4107</v>
      </c>
      <c r="Q3335" s="3" t="s">
        <v>1686</v>
      </c>
      <c r="R3335" s="3" t="s">
        <v>446</v>
      </c>
      <c r="S3335" s="3" t="s">
        <v>4102</v>
      </c>
      <c r="T3335" s="3" t="str">
        <f t="shared" si="240"/>
        <v>เขาหลวงวังสะพุงเลย</v>
      </c>
      <c r="U3335" s="3" t="s">
        <v>2626</v>
      </c>
      <c r="V3335" s="3" t="str">
        <f t="shared" si="241"/>
        <v/>
      </c>
      <c r="W3335" s="3" t="e">
        <f t="shared" si="242"/>
        <v>#NUM!</v>
      </c>
      <c r="X3335" s="3" t="str">
        <f t="shared" si="243"/>
        <v/>
      </c>
    </row>
    <row r="3336" spans="14:24" ht="14.5" customHeight="1">
      <c r="N3336">
        <v>3333</v>
      </c>
      <c r="O3336" s="4">
        <v>42130</v>
      </c>
      <c r="P3336" s="3" t="s">
        <v>2981</v>
      </c>
      <c r="Q3336" s="3" t="s">
        <v>1686</v>
      </c>
      <c r="R3336" s="3" t="s">
        <v>446</v>
      </c>
      <c r="S3336" s="3" t="s">
        <v>4102</v>
      </c>
      <c r="T3336" s="3" t="str">
        <f t="shared" si="240"/>
        <v>โคกขมิ้นวังสะพุงเลย</v>
      </c>
      <c r="U3336" s="3" t="s">
        <v>2626</v>
      </c>
      <c r="V3336" s="3" t="str">
        <f t="shared" si="241"/>
        <v/>
      </c>
      <c r="W3336" s="3" t="e">
        <f t="shared" si="242"/>
        <v>#NUM!</v>
      </c>
      <c r="X3336" s="3" t="str">
        <f t="shared" si="243"/>
        <v/>
      </c>
    </row>
    <row r="3337" spans="14:24" ht="14.5" customHeight="1">
      <c r="N3337">
        <v>3334</v>
      </c>
      <c r="O3337" s="4">
        <v>42130</v>
      </c>
      <c r="P3337" s="3" t="s">
        <v>935</v>
      </c>
      <c r="Q3337" s="3" t="s">
        <v>1686</v>
      </c>
      <c r="R3337" s="3" t="s">
        <v>446</v>
      </c>
      <c r="S3337" s="3" t="s">
        <v>4102</v>
      </c>
      <c r="T3337" s="3" t="str">
        <f t="shared" si="240"/>
        <v>ศรีสงครามวังสะพุงเลย</v>
      </c>
      <c r="U3337" s="3" t="s">
        <v>2626</v>
      </c>
      <c r="V3337" s="3" t="str">
        <f t="shared" si="241"/>
        <v/>
      </c>
      <c r="W3337" s="3" t="e">
        <f t="shared" si="242"/>
        <v>#NUM!</v>
      </c>
      <c r="X3337" s="3" t="str">
        <f t="shared" si="243"/>
        <v/>
      </c>
    </row>
    <row r="3338" spans="14:24" ht="14.5" customHeight="1">
      <c r="N3338">
        <v>3335</v>
      </c>
      <c r="O3338" s="4">
        <v>42180</v>
      </c>
      <c r="P3338" s="3" t="s">
        <v>3557</v>
      </c>
      <c r="Q3338" s="3" t="s">
        <v>1678</v>
      </c>
      <c r="R3338" s="3" t="s">
        <v>446</v>
      </c>
      <c r="S3338" s="3" t="s">
        <v>4108</v>
      </c>
      <c r="T3338" s="3" t="str">
        <f t="shared" si="240"/>
        <v>ศรีฐานภูกระดึงเลย</v>
      </c>
      <c r="U3338" s="3" t="s">
        <v>2626</v>
      </c>
      <c r="V3338" s="3" t="str">
        <f t="shared" si="241"/>
        <v/>
      </c>
      <c r="W3338" s="3" t="e">
        <f t="shared" si="242"/>
        <v>#NUM!</v>
      </c>
      <c r="X3338" s="3" t="str">
        <f t="shared" si="243"/>
        <v/>
      </c>
    </row>
    <row r="3339" spans="14:24" ht="14.5" customHeight="1">
      <c r="N3339">
        <v>3336</v>
      </c>
      <c r="O3339" s="4">
        <v>42180</v>
      </c>
      <c r="P3339" s="3" t="s">
        <v>4109</v>
      </c>
      <c r="Q3339" s="3" t="s">
        <v>1678</v>
      </c>
      <c r="R3339" s="3" t="s">
        <v>446</v>
      </c>
      <c r="S3339" s="3" t="s">
        <v>4108</v>
      </c>
      <c r="T3339" s="3" t="str">
        <f t="shared" si="240"/>
        <v>ผานกเค้าภูกระดึงเลย</v>
      </c>
      <c r="U3339" s="3" t="s">
        <v>2626</v>
      </c>
      <c r="V3339" s="3" t="str">
        <f t="shared" si="241"/>
        <v/>
      </c>
      <c r="W3339" s="3" t="e">
        <f t="shared" si="242"/>
        <v>#NUM!</v>
      </c>
      <c r="X3339" s="3" t="str">
        <f t="shared" si="243"/>
        <v/>
      </c>
    </row>
    <row r="3340" spans="14:24" ht="14.5" customHeight="1">
      <c r="N3340">
        <v>3337</v>
      </c>
      <c r="O3340" s="4">
        <v>42180</v>
      </c>
      <c r="P3340" s="3" t="s">
        <v>1678</v>
      </c>
      <c r="Q3340" s="3" t="s">
        <v>1678</v>
      </c>
      <c r="R3340" s="3" t="s">
        <v>446</v>
      </c>
      <c r="S3340" s="3" t="s">
        <v>4108</v>
      </c>
      <c r="T3340" s="3" t="str">
        <f t="shared" si="240"/>
        <v>ภูกระดึงภูกระดึงเลย</v>
      </c>
      <c r="U3340" s="3" t="s">
        <v>2626</v>
      </c>
      <c r="V3340" s="3" t="str">
        <f t="shared" si="241"/>
        <v/>
      </c>
      <c r="W3340" s="3" t="e">
        <f t="shared" si="242"/>
        <v>#NUM!</v>
      </c>
      <c r="X3340" s="3" t="str">
        <f t="shared" si="243"/>
        <v/>
      </c>
    </row>
    <row r="3341" spans="14:24" ht="14.5" customHeight="1">
      <c r="N3341">
        <v>3338</v>
      </c>
      <c r="O3341" s="4">
        <v>42180</v>
      </c>
      <c r="P3341" s="3" t="s">
        <v>4110</v>
      </c>
      <c r="Q3341" s="3" t="s">
        <v>1678</v>
      </c>
      <c r="R3341" s="3" t="s">
        <v>446</v>
      </c>
      <c r="S3341" s="3" t="s">
        <v>4108</v>
      </c>
      <c r="T3341" s="3" t="str">
        <f t="shared" si="240"/>
        <v>ห้วยส้มภูกระดึงเลย</v>
      </c>
      <c r="U3341" s="3" t="s">
        <v>2626</v>
      </c>
      <c r="V3341" s="3" t="str">
        <f t="shared" si="241"/>
        <v/>
      </c>
      <c r="W3341" s="3" t="e">
        <f t="shared" si="242"/>
        <v>#NUM!</v>
      </c>
      <c r="X3341" s="3" t="str">
        <f t="shared" si="243"/>
        <v/>
      </c>
    </row>
    <row r="3342" spans="14:24" ht="14.5" customHeight="1">
      <c r="N3342">
        <v>3339</v>
      </c>
      <c r="O3342" s="4">
        <v>42230</v>
      </c>
      <c r="P3342" s="3" t="s">
        <v>4111</v>
      </c>
      <c r="Q3342" s="3" t="s">
        <v>1682</v>
      </c>
      <c r="R3342" s="3" t="s">
        <v>446</v>
      </c>
      <c r="S3342" s="3" t="s">
        <v>4112</v>
      </c>
      <c r="T3342" s="3" t="str">
        <f t="shared" si="240"/>
        <v>ภูหอภูหลวงเลย</v>
      </c>
      <c r="U3342" s="3" t="s">
        <v>2626</v>
      </c>
      <c r="V3342" s="3" t="str">
        <f t="shared" si="241"/>
        <v/>
      </c>
      <c r="W3342" s="3" t="e">
        <f t="shared" si="242"/>
        <v>#NUM!</v>
      </c>
      <c r="X3342" s="3" t="str">
        <f t="shared" si="243"/>
        <v/>
      </c>
    </row>
    <row r="3343" spans="14:24" ht="14.5" customHeight="1">
      <c r="N3343">
        <v>3340</v>
      </c>
      <c r="O3343" s="4">
        <v>42230</v>
      </c>
      <c r="P3343" s="3" t="s">
        <v>4113</v>
      </c>
      <c r="Q3343" s="3" t="s">
        <v>1682</v>
      </c>
      <c r="R3343" s="3" t="s">
        <v>446</v>
      </c>
      <c r="S3343" s="3" t="s">
        <v>4112</v>
      </c>
      <c r="T3343" s="3" t="str">
        <f t="shared" si="240"/>
        <v>หนองคันภูหลวงเลย</v>
      </c>
      <c r="U3343" s="3" t="s">
        <v>2626</v>
      </c>
      <c r="V3343" s="3" t="str">
        <f t="shared" si="241"/>
        <v/>
      </c>
      <c r="W3343" s="3" t="e">
        <f t="shared" si="242"/>
        <v>#NUM!</v>
      </c>
      <c r="X3343" s="3" t="str">
        <f t="shared" si="243"/>
        <v/>
      </c>
    </row>
    <row r="3344" spans="14:24" ht="14.5" customHeight="1">
      <c r="N3344">
        <v>3341</v>
      </c>
      <c r="O3344" s="4">
        <v>42230</v>
      </c>
      <c r="P3344" s="3" t="s">
        <v>4114</v>
      </c>
      <c r="Q3344" s="3" t="s">
        <v>1682</v>
      </c>
      <c r="R3344" s="3" t="s">
        <v>446</v>
      </c>
      <c r="S3344" s="3" t="s">
        <v>4112</v>
      </c>
      <c r="T3344" s="3" t="str">
        <f t="shared" si="240"/>
        <v>ห้วยสีเสียดภูหลวงเลย</v>
      </c>
      <c r="U3344" s="3" t="s">
        <v>2626</v>
      </c>
      <c r="V3344" s="3" t="str">
        <f t="shared" si="241"/>
        <v/>
      </c>
      <c r="W3344" s="3" t="e">
        <f t="shared" si="242"/>
        <v>#NUM!</v>
      </c>
      <c r="X3344" s="3" t="str">
        <f t="shared" si="243"/>
        <v/>
      </c>
    </row>
    <row r="3345" spans="14:24" ht="14.5" customHeight="1">
      <c r="N3345">
        <v>3342</v>
      </c>
      <c r="O3345" s="4">
        <v>42230</v>
      </c>
      <c r="P3345" s="3" t="s">
        <v>4115</v>
      </c>
      <c r="Q3345" s="3" t="s">
        <v>1682</v>
      </c>
      <c r="R3345" s="3" t="s">
        <v>446</v>
      </c>
      <c r="S3345" s="3" t="s">
        <v>4112</v>
      </c>
      <c r="T3345" s="3" t="str">
        <f t="shared" si="240"/>
        <v>เลยวังไสย์ภูหลวงเลย</v>
      </c>
      <c r="U3345" s="3" t="s">
        <v>2626</v>
      </c>
      <c r="V3345" s="3" t="str">
        <f t="shared" si="241"/>
        <v/>
      </c>
      <c r="W3345" s="3" t="e">
        <f t="shared" si="242"/>
        <v>#NUM!</v>
      </c>
      <c r="X3345" s="3" t="str">
        <f t="shared" si="243"/>
        <v/>
      </c>
    </row>
    <row r="3346" spans="14:24" ht="14.5" customHeight="1">
      <c r="N3346">
        <v>3343</v>
      </c>
      <c r="O3346" s="4">
        <v>42230</v>
      </c>
      <c r="P3346" s="3" t="s">
        <v>4116</v>
      </c>
      <c r="Q3346" s="3" t="s">
        <v>1682</v>
      </c>
      <c r="R3346" s="3" t="s">
        <v>446</v>
      </c>
      <c r="S3346" s="3" t="s">
        <v>4112</v>
      </c>
      <c r="T3346" s="3" t="str">
        <f t="shared" si="240"/>
        <v>แก่งศรีภูมิภูหลวงเลย</v>
      </c>
      <c r="U3346" s="3" t="s">
        <v>2626</v>
      </c>
      <c r="V3346" s="3" t="str">
        <f t="shared" si="241"/>
        <v/>
      </c>
      <c r="W3346" s="3" t="e">
        <f t="shared" si="242"/>
        <v>#NUM!</v>
      </c>
      <c r="X3346" s="3" t="str">
        <f t="shared" si="243"/>
        <v/>
      </c>
    </row>
    <row r="3347" spans="14:24" ht="14.5" customHeight="1">
      <c r="N3347">
        <v>3344</v>
      </c>
      <c r="O3347" s="4">
        <v>42240</v>
      </c>
      <c r="P3347" s="3" t="s">
        <v>1676</v>
      </c>
      <c r="Q3347" s="3" t="s">
        <v>1676</v>
      </c>
      <c r="R3347" s="3" t="s">
        <v>446</v>
      </c>
      <c r="S3347" s="3" t="s">
        <v>4117</v>
      </c>
      <c r="T3347" s="3" t="str">
        <f t="shared" si="240"/>
        <v>ผาขาวผาขาวเลย</v>
      </c>
      <c r="U3347" s="3" t="s">
        <v>2626</v>
      </c>
      <c r="V3347" s="3" t="str">
        <f t="shared" si="241"/>
        <v/>
      </c>
      <c r="W3347" s="3" t="e">
        <f t="shared" si="242"/>
        <v>#NUM!</v>
      </c>
      <c r="X3347" s="3" t="str">
        <f t="shared" si="243"/>
        <v/>
      </c>
    </row>
    <row r="3348" spans="14:24" ht="14.5" customHeight="1">
      <c r="N3348">
        <v>3345</v>
      </c>
      <c r="O3348" s="4">
        <v>42240</v>
      </c>
      <c r="P3348" s="3" t="s">
        <v>4118</v>
      </c>
      <c r="Q3348" s="3" t="s">
        <v>1676</v>
      </c>
      <c r="R3348" s="3" t="s">
        <v>446</v>
      </c>
      <c r="S3348" s="3" t="s">
        <v>4117</v>
      </c>
      <c r="T3348" s="3" t="str">
        <f t="shared" si="240"/>
        <v>ท่าช้างคล้องผาขาวเลย</v>
      </c>
      <c r="U3348" s="3" t="s">
        <v>2626</v>
      </c>
      <c r="V3348" s="3" t="str">
        <f t="shared" si="241"/>
        <v/>
      </c>
      <c r="W3348" s="3" t="e">
        <f t="shared" si="242"/>
        <v>#NUM!</v>
      </c>
      <c r="X3348" s="3" t="str">
        <f t="shared" si="243"/>
        <v/>
      </c>
    </row>
    <row r="3349" spans="14:24" ht="14.5" customHeight="1">
      <c r="N3349">
        <v>3346</v>
      </c>
      <c r="O3349" s="4">
        <v>42240</v>
      </c>
      <c r="P3349" s="3" t="s">
        <v>4119</v>
      </c>
      <c r="Q3349" s="3" t="s">
        <v>1676</v>
      </c>
      <c r="R3349" s="3" t="s">
        <v>446</v>
      </c>
      <c r="S3349" s="3" t="s">
        <v>4117</v>
      </c>
      <c r="T3349" s="3" t="str">
        <f t="shared" si="240"/>
        <v>โนนปอแดงผาขาวเลย</v>
      </c>
      <c r="U3349" s="3" t="s">
        <v>2626</v>
      </c>
      <c r="V3349" s="3" t="str">
        <f t="shared" si="241"/>
        <v/>
      </c>
      <c r="W3349" s="3" t="e">
        <f t="shared" si="242"/>
        <v>#NUM!</v>
      </c>
      <c r="X3349" s="3" t="str">
        <f t="shared" si="243"/>
        <v/>
      </c>
    </row>
    <row r="3350" spans="14:24" ht="14.5" customHeight="1">
      <c r="N3350">
        <v>3347</v>
      </c>
      <c r="O3350" s="4">
        <v>42240</v>
      </c>
      <c r="P3350" s="3" t="s">
        <v>4120</v>
      </c>
      <c r="Q3350" s="3" t="s">
        <v>1676</v>
      </c>
      <c r="R3350" s="3" t="s">
        <v>446</v>
      </c>
      <c r="S3350" s="3" t="s">
        <v>4117</v>
      </c>
      <c r="T3350" s="3" t="str">
        <f t="shared" si="240"/>
        <v>โนนป่าซางผาขาวเลย</v>
      </c>
      <c r="U3350" s="3" t="s">
        <v>2626</v>
      </c>
      <c r="V3350" s="3" t="str">
        <f t="shared" si="241"/>
        <v/>
      </c>
      <c r="W3350" s="3" t="e">
        <f t="shared" si="242"/>
        <v>#NUM!</v>
      </c>
      <c r="X3350" s="3" t="str">
        <f t="shared" si="243"/>
        <v/>
      </c>
    </row>
    <row r="3351" spans="14:24" ht="14.5" customHeight="1">
      <c r="N3351">
        <v>3348</v>
      </c>
      <c r="O3351" s="4">
        <v>42240</v>
      </c>
      <c r="P3351" s="3" t="s">
        <v>4121</v>
      </c>
      <c r="Q3351" s="3" t="s">
        <v>1676</v>
      </c>
      <c r="R3351" s="3" t="s">
        <v>446</v>
      </c>
      <c r="S3351" s="3" t="s">
        <v>4117</v>
      </c>
      <c r="T3351" s="3" t="str">
        <f t="shared" si="240"/>
        <v>บ้านเพิ่มผาขาวเลย</v>
      </c>
      <c r="U3351" s="3" t="s">
        <v>2626</v>
      </c>
      <c r="V3351" s="3" t="str">
        <f t="shared" si="241"/>
        <v/>
      </c>
      <c r="W3351" s="3" t="e">
        <f t="shared" si="242"/>
        <v>#NUM!</v>
      </c>
      <c r="X3351" s="3" t="str">
        <f t="shared" si="243"/>
        <v/>
      </c>
    </row>
    <row r="3352" spans="14:24" ht="14.5" customHeight="1">
      <c r="N3352">
        <v>3349</v>
      </c>
      <c r="O3352" s="4">
        <v>42220</v>
      </c>
      <c r="P3352" s="3" t="s">
        <v>1690</v>
      </c>
      <c r="Q3352" s="3" t="s">
        <v>1690</v>
      </c>
      <c r="R3352" s="3" t="s">
        <v>446</v>
      </c>
      <c r="S3352" s="3" t="s">
        <v>4122</v>
      </c>
      <c r="T3352" s="3" t="str">
        <f t="shared" si="240"/>
        <v>เอราวัณเอราวัณเลย</v>
      </c>
      <c r="U3352" s="3" t="s">
        <v>2626</v>
      </c>
      <c r="V3352" s="3" t="str">
        <f t="shared" si="241"/>
        <v/>
      </c>
      <c r="W3352" s="3" t="e">
        <f t="shared" si="242"/>
        <v>#NUM!</v>
      </c>
      <c r="X3352" s="3" t="str">
        <f t="shared" si="243"/>
        <v/>
      </c>
    </row>
    <row r="3353" spans="14:24" ht="14.5" customHeight="1">
      <c r="N3353">
        <v>3350</v>
      </c>
      <c r="O3353" s="4">
        <v>42220</v>
      </c>
      <c r="P3353" s="3" t="s">
        <v>4123</v>
      </c>
      <c r="Q3353" s="3" t="s">
        <v>1690</v>
      </c>
      <c r="R3353" s="3" t="s">
        <v>446</v>
      </c>
      <c r="S3353" s="3" t="s">
        <v>4122</v>
      </c>
      <c r="T3353" s="3" t="str">
        <f t="shared" si="240"/>
        <v>ผาอินทร์แปลงเอราวัณเลย</v>
      </c>
      <c r="U3353" s="3" t="s">
        <v>2626</v>
      </c>
      <c r="V3353" s="3" t="str">
        <f t="shared" si="241"/>
        <v/>
      </c>
      <c r="W3353" s="3" t="e">
        <f t="shared" si="242"/>
        <v>#NUM!</v>
      </c>
      <c r="X3353" s="3" t="str">
        <f t="shared" si="243"/>
        <v/>
      </c>
    </row>
    <row r="3354" spans="14:24" ht="14.5" customHeight="1">
      <c r="N3354">
        <v>3351</v>
      </c>
      <c r="O3354" s="4">
        <v>42220</v>
      </c>
      <c r="P3354" s="3" t="s">
        <v>4124</v>
      </c>
      <c r="Q3354" s="3" t="s">
        <v>1690</v>
      </c>
      <c r="R3354" s="3" t="s">
        <v>446</v>
      </c>
      <c r="S3354" s="3" t="s">
        <v>4122</v>
      </c>
      <c r="T3354" s="3" t="str">
        <f t="shared" si="240"/>
        <v>ผาสามยอดเอราวัณเลย</v>
      </c>
      <c r="U3354" s="3" t="s">
        <v>2626</v>
      </c>
      <c r="V3354" s="3" t="str">
        <f t="shared" si="241"/>
        <v/>
      </c>
      <c r="W3354" s="3" t="e">
        <f t="shared" si="242"/>
        <v>#NUM!</v>
      </c>
      <c r="X3354" s="3" t="str">
        <f t="shared" si="243"/>
        <v/>
      </c>
    </row>
    <row r="3355" spans="14:24" ht="14.5" customHeight="1">
      <c r="N3355">
        <v>3352</v>
      </c>
      <c r="O3355" s="4">
        <v>42220</v>
      </c>
      <c r="P3355" s="3" t="s">
        <v>4125</v>
      </c>
      <c r="Q3355" s="3" t="s">
        <v>1690</v>
      </c>
      <c r="R3355" s="3" t="s">
        <v>446</v>
      </c>
      <c r="S3355" s="3" t="s">
        <v>4122</v>
      </c>
      <c r="T3355" s="3" t="str">
        <f t="shared" si="240"/>
        <v>ทรัพย์ไพวัลย์เอราวัณเลย</v>
      </c>
      <c r="U3355" s="3" t="s">
        <v>2626</v>
      </c>
      <c r="V3355" s="3" t="str">
        <f t="shared" si="241"/>
        <v/>
      </c>
      <c r="W3355" s="3" t="e">
        <f t="shared" si="242"/>
        <v>#NUM!</v>
      </c>
      <c r="X3355" s="3" t="str">
        <f t="shared" si="243"/>
        <v/>
      </c>
    </row>
    <row r="3356" spans="14:24" ht="14.5" customHeight="1">
      <c r="N3356">
        <v>3353</v>
      </c>
      <c r="O3356" s="4">
        <v>42190</v>
      </c>
      <c r="P3356" s="3" t="s">
        <v>1688</v>
      </c>
      <c r="Q3356" s="3" t="s">
        <v>1688</v>
      </c>
      <c r="R3356" s="3" t="s">
        <v>446</v>
      </c>
      <c r="S3356" s="3" t="s">
        <v>4126</v>
      </c>
      <c r="T3356" s="3" t="str">
        <f t="shared" si="240"/>
        <v>หนองหินหนองหินเลย</v>
      </c>
      <c r="U3356" s="3" t="s">
        <v>2626</v>
      </c>
      <c r="V3356" s="3" t="str">
        <f t="shared" si="241"/>
        <v/>
      </c>
      <c r="W3356" s="3" t="e">
        <f t="shared" si="242"/>
        <v>#NUM!</v>
      </c>
      <c r="X3356" s="3" t="str">
        <f t="shared" si="243"/>
        <v/>
      </c>
    </row>
    <row r="3357" spans="14:24" ht="14.5" customHeight="1">
      <c r="N3357">
        <v>3354</v>
      </c>
      <c r="O3357" s="4">
        <v>42190</v>
      </c>
      <c r="P3357" s="3" t="s">
        <v>4127</v>
      </c>
      <c r="Q3357" s="3" t="s">
        <v>1688</v>
      </c>
      <c r="R3357" s="3" t="s">
        <v>446</v>
      </c>
      <c r="S3357" s="3" t="s">
        <v>4126</v>
      </c>
      <c r="T3357" s="3" t="str">
        <f t="shared" si="240"/>
        <v>ตาดข่าหนองหินเลย</v>
      </c>
      <c r="U3357" s="3" t="s">
        <v>2626</v>
      </c>
      <c r="V3357" s="3" t="str">
        <f t="shared" si="241"/>
        <v/>
      </c>
      <c r="W3357" s="3" t="e">
        <f t="shared" si="242"/>
        <v>#NUM!</v>
      </c>
      <c r="X3357" s="3" t="str">
        <f t="shared" si="243"/>
        <v/>
      </c>
    </row>
    <row r="3358" spans="14:24" ht="14.5" customHeight="1">
      <c r="N3358">
        <v>3355</v>
      </c>
      <c r="O3358" s="4">
        <v>42190</v>
      </c>
      <c r="P3358" s="3" t="s">
        <v>4128</v>
      </c>
      <c r="Q3358" s="3" t="s">
        <v>1688</v>
      </c>
      <c r="R3358" s="3" t="s">
        <v>446</v>
      </c>
      <c r="S3358" s="3" t="s">
        <v>4126</v>
      </c>
      <c r="T3358" s="3" t="str">
        <f t="shared" si="240"/>
        <v>ปวนพุหนองหินเลย</v>
      </c>
      <c r="U3358" s="3" t="s">
        <v>2626</v>
      </c>
      <c r="V3358" s="3" t="str">
        <f t="shared" si="241"/>
        <v/>
      </c>
      <c r="W3358" s="3" t="e">
        <f t="shared" si="242"/>
        <v>#NUM!</v>
      </c>
      <c r="X3358" s="3" t="str">
        <f t="shared" si="243"/>
        <v/>
      </c>
    </row>
    <row r="3359" spans="14:24" ht="14.5" customHeight="1">
      <c r="N3359">
        <v>3356</v>
      </c>
      <c r="O3359" s="4">
        <v>43000</v>
      </c>
      <c r="P3359" s="3" t="s">
        <v>1895</v>
      </c>
      <c r="Q3359" s="3" t="s">
        <v>1993</v>
      </c>
      <c r="R3359" s="3" t="s">
        <v>492</v>
      </c>
      <c r="S3359" s="3" t="s">
        <v>4129</v>
      </c>
      <c r="T3359" s="3" t="str">
        <f t="shared" si="240"/>
        <v>ในเมืองเมืองหนองคายหนองคาย</v>
      </c>
      <c r="U3359" s="3" t="s">
        <v>2626</v>
      </c>
      <c r="V3359" s="3" t="str">
        <f t="shared" si="241"/>
        <v/>
      </c>
      <c r="W3359" s="3" t="e">
        <f t="shared" si="242"/>
        <v>#NUM!</v>
      </c>
      <c r="X3359" s="3" t="str">
        <f t="shared" si="243"/>
        <v/>
      </c>
    </row>
    <row r="3360" spans="14:24" ht="14.5" customHeight="1">
      <c r="N3360">
        <v>3357</v>
      </c>
      <c r="O3360" s="4">
        <v>43000</v>
      </c>
      <c r="P3360" s="3" t="s">
        <v>4130</v>
      </c>
      <c r="Q3360" s="3" t="s">
        <v>1993</v>
      </c>
      <c r="R3360" s="3" t="s">
        <v>492</v>
      </c>
      <c r="S3360" s="3" t="s">
        <v>4129</v>
      </c>
      <c r="T3360" s="3" t="str">
        <f t="shared" si="240"/>
        <v>มีชัยเมืองหนองคายหนองคาย</v>
      </c>
      <c r="U3360" s="3" t="s">
        <v>2626</v>
      </c>
      <c r="V3360" s="3" t="str">
        <f t="shared" si="241"/>
        <v/>
      </c>
      <c r="W3360" s="3" t="e">
        <f t="shared" si="242"/>
        <v>#NUM!</v>
      </c>
      <c r="X3360" s="3" t="str">
        <f t="shared" si="243"/>
        <v/>
      </c>
    </row>
    <row r="3361" spans="14:24" ht="14.5" customHeight="1">
      <c r="N3361">
        <v>3358</v>
      </c>
      <c r="O3361" s="4">
        <v>43000</v>
      </c>
      <c r="P3361" s="3" t="s">
        <v>1531</v>
      </c>
      <c r="Q3361" s="3" t="s">
        <v>1993</v>
      </c>
      <c r="R3361" s="3" t="s">
        <v>492</v>
      </c>
      <c r="S3361" s="3" t="s">
        <v>4129</v>
      </c>
      <c r="T3361" s="3" t="str">
        <f t="shared" si="240"/>
        <v>โพธิ์ชัยเมืองหนองคายหนองคาย</v>
      </c>
      <c r="U3361" s="3" t="s">
        <v>2626</v>
      </c>
      <c r="V3361" s="3" t="str">
        <f t="shared" si="241"/>
        <v/>
      </c>
      <c r="W3361" s="3" t="e">
        <f t="shared" si="242"/>
        <v>#NUM!</v>
      </c>
      <c r="X3361" s="3" t="str">
        <f t="shared" si="243"/>
        <v/>
      </c>
    </row>
    <row r="3362" spans="14:24" ht="14.5" customHeight="1">
      <c r="N3362">
        <v>3359</v>
      </c>
      <c r="O3362" s="4">
        <v>43000</v>
      </c>
      <c r="P3362" s="3" t="s">
        <v>4131</v>
      </c>
      <c r="Q3362" s="3" t="s">
        <v>1993</v>
      </c>
      <c r="R3362" s="3" t="s">
        <v>492</v>
      </c>
      <c r="S3362" s="3" t="s">
        <v>4129</v>
      </c>
      <c r="T3362" s="3" t="str">
        <f t="shared" si="240"/>
        <v>กวนวันเมืองหนองคายหนองคาย</v>
      </c>
      <c r="U3362" s="3" t="s">
        <v>2626</v>
      </c>
      <c r="V3362" s="3" t="str">
        <f t="shared" si="241"/>
        <v/>
      </c>
      <c r="W3362" s="3" t="e">
        <f t="shared" si="242"/>
        <v>#NUM!</v>
      </c>
      <c r="X3362" s="3" t="str">
        <f t="shared" si="243"/>
        <v/>
      </c>
    </row>
    <row r="3363" spans="14:24" ht="14.5" customHeight="1">
      <c r="N3363">
        <v>3360</v>
      </c>
      <c r="O3363" s="4">
        <v>43000</v>
      </c>
      <c r="P3363" s="3" t="s">
        <v>4132</v>
      </c>
      <c r="Q3363" s="3" t="s">
        <v>1993</v>
      </c>
      <c r="R3363" s="3" t="s">
        <v>492</v>
      </c>
      <c r="S3363" s="3" t="s">
        <v>4129</v>
      </c>
      <c r="T3363" s="3" t="str">
        <f t="shared" si="240"/>
        <v>เวียงคุกเมืองหนองคายหนองคาย</v>
      </c>
      <c r="U3363" s="3" t="s">
        <v>2626</v>
      </c>
      <c r="V3363" s="3" t="str">
        <f t="shared" si="241"/>
        <v/>
      </c>
      <c r="W3363" s="3" t="e">
        <f t="shared" si="242"/>
        <v>#NUM!</v>
      </c>
      <c r="X3363" s="3" t="str">
        <f t="shared" si="243"/>
        <v/>
      </c>
    </row>
    <row r="3364" spans="14:24" ht="14.5" customHeight="1">
      <c r="N3364">
        <v>3361</v>
      </c>
      <c r="O3364" s="4">
        <v>43000</v>
      </c>
      <c r="P3364" s="3" t="s">
        <v>4133</v>
      </c>
      <c r="Q3364" s="3" t="s">
        <v>1993</v>
      </c>
      <c r="R3364" s="3" t="s">
        <v>492</v>
      </c>
      <c r="S3364" s="3" t="s">
        <v>4129</v>
      </c>
      <c r="T3364" s="3" t="str">
        <f t="shared" si="240"/>
        <v>วัดธาตุเมืองหนองคายหนองคาย</v>
      </c>
      <c r="U3364" s="3" t="s">
        <v>2626</v>
      </c>
      <c r="V3364" s="3" t="str">
        <f t="shared" si="241"/>
        <v/>
      </c>
      <c r="W3364" s="3" t="e">
        <f t="shared" si="242"/>
        <v>#NUM!</v>
      </c>
      <c r="X3364" s="3" t="str">
        <f t="shared" si="243"/>
        <v/>
      </c>
    </row>
    <row r="3365" spans="14:24" ht="14.5" customHeight="1">
      <c r="N3365">
        <v>3362</v>
      </c>
      <c r="O3365" s="4">
        <v>43000</v>
      </c>
      <c r="P3365" s="3" t="s">
        <v>4134</v>
      </c>
      <c r="Q3365" s="3" t="s">
        <v>1993</v>
      </c>
      <c r="R3365" s="3" t="s">
        <v>492</v>
      </c>
      <c r="S3365" s="3" t="s">
        <v>4129</v>
      </c>
      <c r="T3365" s="3" t="str">
        <f t="shared" si="240"/>
        <v>หาดคำเมืองหนองคายหนองคาย</v>
      </c>
      <c r="U3365" s="3" t="s">
        <v>2626</v>
      </c>
      <c r="V3365" s="3" t="str">
        <f t="shared" si="241"/>
        <v/>
      </c>
      <c r="W3365" s="3" t="e">
        <f t="shared" si="242"/>
        <v>#NUM!</v>
      </c>
      <c r="X3365" s="3" t="str">
        <f t="shared" si="243"/>
        <v/>
      </c>
    </row>
    <row r="3366" spans="14:24" ht="14.5" customHeight="1">
      <c r="N3366">
        <v>3363</v>
      </c>
      <c r="O3366" s="4">
        <v>43000</v>
      </c>
      <c r="P3366" s="3" t="s">
        <v>4135</v>
      </c>
      <c r="Q3366" s="3" t="s">
        <v>1993</v>
      </c>
      <c r="R3366" s="3" t="s">
        <v>492</v>
      </c>
      <c r="S3366" s="3" t="s">
        <v>4129</v>
      </c>
      <c r="T3366" s="3" t="str">
        <f t="shared" si="240"/>
        <v>หินโงมเมืองหนองคายหนองคาย</v>
      </c>
      <c r="U3366" s="3" t="s">
        <v>2626</v>
      </c>
      <c r="V3366" s="3" t="str">
        <f t="shared" si="241"/>
        <v/>
      </c>
      <c r="W3366" s="3" t="e">
        <f t="shared" si="242"/>
        <v>#NUM!</v>
      </c>
      <c r="X3366" s="3" t="str">
        <f t="shared" si="243"/>
        <v/>
      </c>
    </row>
    <row r="3367" spans="14:24" ht="14.5" customHeight="1">
      <c r="N3367">
        <v>3364</v>
      </c>
      <c r="O3367" s="4">
        <v>43000</v>
      </c>
      <c r="P3367" s="3" t="s">
        <v>3607</v>
      </c>
      <c r="Q3367" s="3" t="s">
        <v>1993</v>
      </c>
      <c r="R3367" s="3" t="s">
        <v>492</v>
      </c>
      <c r="S3367" s="3" t="s">
        <v>4129</v>
      </c>
      <c r="T3367" s="3" t="str">
        <f t="shared" si="240"/>
        <v>บ้านเดื่อเมืองหนองคายหนองคาย</v>
      </c>
      <c r="U3367" s="3" t="s">
        <v>2626</v>
      </c>
      <c r="V3367" s="3" t="str">
        <f t="shared" si="241"/>
        <v/>
      </c>
      <c r="W3367" s="3" t="e">
        <f t="shared" si="242"/>
        <v>#NUM!</v>
      </c>
      <c r="X3367" s="3" t="str">
        <f t="shared" si="243"/>
        <v/>
      </c>
    </row>
    <row r="3368" spans="14:24" ht="14.5" customHeight="1">
      <c r="N3368">
        <v>3365</v>
      </c>
      <c r="O3368" s="4">
        <v>43100</v>
      </c>
      <c r="P3368" s="3" t="s">
        <v>4136</v>
      </c>
      <c r="Q3368" s="3" t="s">
        <v>1993</v>
      </c>
      <c r="R3368" s="3" t="s">
        <v>492</v>
      </c>
      <c r="S3368" s="3" t="s">
        <v>4129</v>
      </c>
      <c r="T3368" s="3" t="str">
        <f t="shared" si="240"/>
        <v>ค่ายบกหวานเมืองหนองคายหนองคาย</v>
      </c>
      <c r="U3368" s="3" t="s">
        <v>2626</v>
      </c>
      <c r="V3368" s="3" t="str">
        <f t="shared" si="241"/>
        <v/>
      </c>
      <c r="W3368" s="3" t="e">
        <f t="shared" si="242"/>
        <v>#NUM!</v>
      </c>
      <c r="X3368" s="3" t="str">
        <f t="shared" si="243"/>
        <v/>
      </c>
    </row>
    <row r="3369" spans="14:24" ht="14.5" customHeight="1">
      <c r="N3369">
        <v>3366</v>
      </c>
      <c r="O3369" s="4">
        <v>43100</v>
      </c>
      <c r="P3369" s="3" t="s">
        <v>4137</v>
      </c>
      <c r="Q3369" s="3" t="s">
        <v>1993</v>
      </c>
      <c r="R3369" s="3" t="s">
        <v>492</v>
      </c>
      <c r="S3369" s="3" t="s">
        <v>4129</v>
      </c>
      <c r="T3369" s="3" t="str">
        <f t="shared" si="240"/>
        <v>โพนสว่างเมืองหนองคายหนองคาย</v>
      </c>
      <c r="U3369" s="3" t="s">
        <v>2626</v>
      </c>
      <c r="V3369" s="3" t="str">
        <f t="shared" si="241"/>
        <v/>
      </c>
      <c r="W3369" s="3" t="e">
        <f t="shared" si="242"/>
        <v>#NUM!</v>
      </c>
      <c r="X3369" s="3" t="str">
        <f t="shared" si="243"/>
        <v/>
      </c>
    </row>
    <row r="3370" spans="14:24" ht="14.5" customHeight="1">
      <c r="N3370">
        <v>3367</v>
      </c>
      <c r="O3370" s="4">
        <v>43100</v>
      </c>
      <c r="P3370" s="3" t="s">
        <v>4138</v>
      </c>
      <c r="Q3370" s="3" t="s">
        <v>1993</v>
      </c>
      <c r="R3370" s="3" t="s">
        <v>492</v>
      </c>
      <c r="S3370" s="3" t="s">
        <v>4129</v>
      </c>
      <c r="T3370" s="3" t="str">
        <f t="shared" si="240"/>
        <v>พระธาตุบังพวนเมืองหนองคายหนองคาย</v>
      </c>
      <c r="U3370" s="3" t="s">
        <v>2626</v>
      </c>
      <c r="V3370" s="3" t="str">
        <f t="shared" si="241"/>
        <v/>
      </c>
      <c r="W3370" s="3" t="e">
        <f t="shared" si="242"/>
        <v>#NUM!</v>
      </c>
      <c r="X3370" s="3" t="str">
        <f t="shared" si="243"/>
        <v/>
      </c>
    </row>
    <row r="3371" spans="14:24" ht="14.5" customHeight="1">
      <c r="N3371">
        <v>3368</v>
      </c>
      <c r="O3371" s="4">
        <v>43000</v>
      </c>
      <c r="P3371" s="3" t="s">
        <v>4139</v>
      </c>
      <c r="Q3371" s="3" t="s">
        <v>1993</v>
      </c>
      <c r="R3371" s="3" t="s">
        <v>492</v>
      </c>
      <c r="S3371" s="3" t="s">
        <v>4129</v>
      </c>
      <c r="T3371" s="3" t="str">
        <f t="shared" si="240"/>
        <v>หนองกอมเกาะเมืองหนองคายหนองคาย</v>
      </c>
      <c r="U3371" s="3" t="s">
        <v>2626</v>
      </c>
      <c r="V3371" s="3" t="str">
        <f t="shared" si="241"/>
        <v/>
      </c>
      <c r="W3371" s="3" t="e">
        <f t="shared" si="242"/>
        <v>#NUM!</v>
      </c>
      <c r="X3371" s="3" t="str">
        <f t="shared" si="243"/>
        <v/>
      </c>
    </row>
    <row r="3372" spans="14:24" ht="14.5" customHeight="1">
      <c r="N3372">
        <v>3369</v>
      </c>
      <c r="O3372" s="4">
        <v>43000</v>
      </c>
      <c r="P3372" s="3" t="s">
        <v>3961</v>
      </c>
      <c r="Q3372" s="3" t="s">
        <v>1993</v>
      </c>
      <c r="R3372" s="3" t="s">
        <v>492</v>
      </c>
      <c r="S3372" s="3" t="s">
        <v>4129</v>
      </c>
      <c r="T3372" s="3" t="str">
        <f t="shared" si="240"/>
        <v>ปะโคเมืองหนองคายหนองคาย</v>
      </c>
      <c r="U3372" s="3" t="s">
        <v>2626</v>
      </c>
      <c r="V3372" s="3" t="str">
        <f t="shared" si="241"/>
        <v/>
      </c>
      <c r="W3372" s="3" t="e">
        <f t="shared" si="242"/>
        <v>#NUM!</v>
      </c>
      <c r="X3372" s="3" t="str">
        <f t="shared" si="243"/>
        <v/>
      </c>
    </row>
    <row r="3373" spans="14:24" ht="14.5" customHeight="1">
      <c r="N3373">
        <v>3370</v>
      </c>
      <c r="O3373" s="4">
        <v>43000</v>
      </c>
      <c r="P3373" s="3" t="s">
        <v>4140</v>
      </c>
      <c r="Q3373" s="3" t="s">
        <v>1993</v>
      </c>
      <c r="R3373" s="3" t="s">
        <v>492</v>
      </c>
      <c r="S3373" s="3" t="s">
        <v>4129</v>
      </c>
      <c r="T3373" s="3" t="str">
        <f t="shared" si="240"/>
        <v>เมืองหมีเมืองหนองคายหนองคาย</v>
      </c>
      <c r="U3373" s="3" t="s">
        <v>2626</v>
      </c>
      <c r="V3373" s="3" t="str">
        <f t="shared" si="241"/>
        <v/>
      </c>
      <c r="W3373" s="3" t="e">
        <f t="shared" si="242"/>
        <v>#NUM!</v>
      </c>
      <c r="X3373" s="3" t="str">
        <f t="shared" si="243"/>
        <v/>
      </c>
    </row>
    <row r="3374" spans="14:24" ht="14.5" customHeight="1">
      <c r="N3374">
        <v>3371</v>
      </c>
      <c r="O3374" s="4">
        <v>43000</v>
      </c>
      <c r="P3374" s="3" t="s">
        <v>4141</v>
      </c>
      <c r="Q3374" s="3" t="s">
        <v>1993</v>
      </c>
      <c r="R3374" s="3" t="s">
        <v>492</v>
      </c>
      <c r="S3374" s="3" t="s">
        <v>4129</v>
      </c>
      <c r="T3374" s="3" t="str">
        <f t="shared" si="240"/>
        <v>สีกายเมืองหนองคายหนองคาย</v>
      </c>
      <c r="U3374" s="3" t="s">
        <v>2626</v>
      </c>
      <c r="V3374" s="3" t="str">
        <f t="shared" si="241"/>
        <v/>
      </c>
      <c r="W3374" s="3" t="e">
        <f t="shared" si="242"/>
        <v>#NUM!</v>
      </c>
      <c r="X3374" s="3" t="str">
        <f t="shared" si="243"/>
        <v/>
      </c>
    </row>
    <row r="3375" spans="14:24" ht="14.5" customHeight="1">
      <c r="N3375">
        <v>3372</v>
      </c>
      <c r="O3375" s="4">
        <v>43110</v>
      </c>
      <c r="P3375" s="3" t="s">
        <v>1985</v>
      </c>
      <c r="Q3375" s="3" t="s">
        <v>1985</v>
      </c>
      <c r="R3375" s="3" t="s">
        <v>492</v>
      </c>
      <c r="S3375" s="3" t="s">
        <v>4142</v>
      </c>
      <c r="T3375" s="3" t="str">
        <f t="shared" si="240"/>
        <v>ท่าบ่อท่าบ่อหนองคาย</v>
      </c>
      <c r="U3375" s="3" t="s">
        <v>2626</v>
      </c>
      <c r="V3375" s="3" t="str">
        <f t="shared" si="241"/>
        <v/>
      </c>
      <c r="W3375" s="3" t="e">
        <f t="shared" si="242"/>
        <v>#NUM!</v>
      </c>
      <c r="X3375" s="3" t="str">
        <f t="shared" si="243"/>
        <v/>
      </c>
    </row>
    <row r="3376" spans="14:24" ht="14.5" customHeight="1">
      <c r="N3376">
        <v>3373</v>
      </c>
      <c r="O3376" s="4">
        <v>43110</v>
      </c>
      <c r="P3376" s="3" t="s">
        <v>4143</v>
      </c>
      <c r="Q3376" s="3" t="s">
        <v>1985</v>
      </c>
      <c r="R3376" s="3" t="s">
        <v>492</v>
      </c>
      <c r="S3376" s="3" t="s">
        <v>4142</v>
      </c>
      <c r="T3376" s="3" t="str">
        <f t="shared" si="240"/>
        <v>น้ำโมงท่าบ่อหนองคาย</v>
      </c>
      <c r="U3376" s="3" t="s">
        <v>2626</v>
      </c>
      <c r="V3376" s="3" t="str">
        <f t="shared" si="241"/>
        <v/>
      </c>
      <c r="W3376" s="3" t="e">
        <f t="shared" si="242"/>
        <v>#NUM!</v>
      </c>
      <c r="X3376" s="3" t="str">
        <f t="shared" si="243"/>
        <v/>
      </c>
    </row>
    <row r="3377" spans="14:24" ht="14.5" customHeight="1">
      <c r="N3377">
        <v>3374</v>
      </c>
      <c r="O3377" s="4">
        <v>43110</v>
      </c>
      <c r="P3377" s="3" t="s">
        <v>4144</v>
      </c>
      <c r="Q3377" s="3" t="s">
        <v>1985</v>
      </c>
      <c r="R3377" s="3" t="s">
        <v>492</v>
      </c>
      <c r="S3377" s="3" t="s">
        <v>4142</v>
      </c>
      <c r="T3377" s="3" t="str">
        <f t="shared" si="240"/>
        <v>กองนางท่าบ่อหนองคาย</v>
      </c>
      <c r="U3377" s="3" t="s">
        <v>2626</v>
      </c>
      <c r="V3377" s="3" t="str">
        <f t="shared" si="241"/>
        <v/>
      </c>
      <c r="W3377" s="3" t="e">
        <f t="shared" si="242"/>
        <v>#NUM!</v>
      </c>
      <c r="X3377" s="3" t="str">
        <f t="shared" si="243"/>
        <v/>
      </c>
    </row>
    <row r="3378" spans="14:24" ht="14.5" customHeight="1">
      <c r="N3378">
        <v>3375</v>
      </c>
      <c r="O3378" s="4">
        <v>43110</v>
      </c>
      <c r="P3378" s="3" t="s">
        <v>4145</v>
      </c>
      <c r="Q3378" s="3" t="s">
        <v>1985</v>
      </c>
      <c r="R3378" s="3" t="s">
        <v>492</v>
      </c>
      <c r="S3378" s="3" t="s">
        <v>4142</v>
      </c>
      <c r="T3378" s="3" t="str">
        <f t="shared" si="240"/>
        <v>โคกคอนท่าบ่อหนองคาย</v>
      </c>
      <c r="U3378" s="3" t="s">
        <v>2626</v>
      </c>
      <c r="V3378" s="3" t="str">
        <f t="shared" si="241"/>
        <v/>
      </c>
      <c r="W3378" s="3" t="e">
        <f t="shared" si="242"/>
        <v>#NUM!</v>
      </c>
      <c r="X3378" s="3" t="str">
        <f t="shared" si="243"/>
        <v/>
      </c>
    </row>
    <row r="3379" spans="14:24" ht="14.5" customHeight="1">
      <c r="N3379">
        <v>3376</v>
      </c>
      <c r="O3379" s="4">
        <v>43110</v>
      </c>
      <c r="P3379" s="3" t="s">
        <v>3607</v>
      </c>
      <c r="Q3379" s="3" t="s">
        <v>1985</v>
      </c>
      <c r="R3379" s="3" t="s">
        <v>492</v>
      </c>
      <c r="S3379" s="3" t="s">
        <v>4142</v>
      </c>
      <c r="T3379" s="3" t="str">
        <f t="shared" si="240"/>
        <v>บ้านเดื่อท่าบ่อหนองคาย</v>
      </c>
      <c r="U3379" s="3" t="s">
        <v>2626</v>
      </c>
      <c r="V3379" s="3" t="str">
        <f t="shared" si="241"/>
        <v/>
      </c>
      <c r="W3379" s="3" t="e">
        <f t="shared" si="242"/>
        <v>#NUM!</v>
      </c>
      <c r="X3379" s="3" t="str">
        <f t="shared" si="243"/>
        <v/>
      </c>
    </row>
    <row r="3380" spans="14:24" ht="14.5" customHeight="1">
      <c r="N3380">
        <v>3377</v>
      </c>
      <c r="O3380" s="4">
        <v>43110</v>
      </c>
      <c r="P3380" s="3" t="s">
        <v>4146</v>
      </c>
      <c r="Q3380" s="3" t="s">
        <v>1985</v>
      </c>
      <c r="R3380" s="3" t="s">
        <v>492</v>
      </c>
      <c r="S3380" s="3" t="s">
        <v>4142</v>
      </c>
      <c r="T3380" s="3" t="str">
        <f t="shared" si="240"/>
        <v>บ้านถ่อนท่าบ่อหนองคาย</v>
      </c>
      <c r="U3380" s="3" t="s">
        <v>2626</v>
      </c>
      <c r="V3380" s="3" t="str">
        <f t="shared" si="241"/>
        <v/>
      </c>
      <c r="W3380" s="3" t="e">
        <f t="shared" si="242"/>
        <v>#NUM!</v>
      </c>
      <c r="X3380" s="3" t="str">
        <f t="shared" si="243"/>
        <v/>
      </c>
    </row>
    <row r="3381" spans="14:24" ht="14.5" customHeight="1">
      <c r="N3381">
        <v>3378</v>
      </c>
      <c r="O3381" s="4">
        <v>43110</v>
      </c>
      <c r="P3381" s="3" t="s">
        <v>4147</v>
      </c>
      <c r="Q3381" s="3" t="s">
        <v>1985</v>
      </c>
      <c r="R3381" s="3" t="s">
        <v>492</v>
      </c>
      <c r="S3381" s="3" t="s">
        <v>4142</v>
      </c>
      <c r="T3381" s="3" t="str">
        <f t="shared" si="240"/>
        <v>บ้านว่านท่าบ่อหนองคาย</v>
      </c>
      <c r="U3381" s="3" t="s">
        <v>2626</v>
      </c>
      <c r="V3381" s="3" t="str">
        <f t="shared" si="241"/>
        <v/>
      </c>
      <c r="W3381" s="3" t="e">
        <f t="shared" si="242"/>
        <v>#NUM!</v>
      </c>
      <c r="X3381" s="3" t="str">
        <f t="shared" si="243"/>
        <v/>
      </c>
    </row>
    <row r="3382" spans="14:24" ht="14.5" customHeight="1">
      <c r="N3382">
        <v>3379</v>
      </c>
      <c r="O3382" s="4">
        <v>43110</v>
      </c>
      <c r="P3382" s="3" t="s">
        <v>3916</v>
      </c>
      <c r="Q3382" s="3" t="s">
        <v>1985</v>
      </c>
      <c r="R3382" s="3" t="s">
        <v>492</v>
      </c>
      <c r="S3382" s="3" t="s">
        <v>4142</v>
      </c>
      <c r="T3382" s="3" t="str">
        <f t="shared" si="240"/>
        <v>นาข่าท่าบ่อหนองคาย</v>
      </c>
      <c r="U3382" s="3" t="s">
        <v>2626</v>
      </c>
      <c r="V3382" s="3" t="str">
        <f t="shared" si="241"/>
        <v/>
      </c>
      <c r="W3382" s="3" t="e">
        <f t="shared" si="242"/>
        <v>#NUM!</v>
      </c>
      <c r="X3382" s="3" t="str">
        <f t="shared" si="243"/>
        <v/>
      </c>
    </row>
    <row r="3383" spans="14:24" ht="14.5" customHeight="1">
      <c r="N3383">
        <v>3380</v>
      </c>
      <c r="O3383" s="4">
        <v>43110</v>
      </c>
      <c r="P3383" s="3" t="s">
        <v>4148</v>
      </c>
      <c r="Q3383" s="3" t="s">
        <v>1985</v>
      </c>
      <c r="R3383" s="3" t="s">
        <v>492</v>
      </c>
      <c r="S3383" s="3" t="s">
        <v>4142</v>
      </c>
      <c r="T3383" s="3" t="str">
        <f t="shared" si="240"/>
        <v>โพนสาท่าบ่อหนองคาย</v>
      </c>
      <c r="U3383" s="3" t="s">
        <v>2626</v>
      </c>
      <c r="V3383" s="3" t="str">
        <f t="shared" si="241"/>
        <v/>
      </c>
      <c r="W3383" s="3" t="e">
        <f t="shared" si="242"/>
        <v>#NUM!</v>
      </c>
      <c r="X3383" s="3" t="str">
        <f t="shared" si="243"/>
        <v/>
      </c>
    </row>
    <row r="3384" spans="14:24" ht="14.5" customHeight="1">
      <c r="N3384">
        <v>3381</v>
      </c>
      <c r="O3384" s="4">
        <v>43110</v>
      </c>
      <c r="P3384" s="3" t="s">
        <v>4149</v>
      </c>
      <c r="Q3384" s="3" t="s">
        <v>1985</v>
      </c>
      <c r="R3384" s="3" t="s">
        <v>492</v>
      </c>
      <c r="S3384" s="3" t="s">
        <v>4142</v>
      </c>
      <c r="T3384" s="3" t="str">
        <f t="shared" si="240"/>
        <v>หนองนางท่าบ่อหนองคาย</v>
      </c>
      <c r="U3384" s="3" t="s">
        <v>2626</v>
      </c>
      <c r="V3384" s="3" t="str">
        <f t="shared" si="241"/>
        <v/>
      </c>
      <c r="W3384" s="3" t="e">
        <f t="shared" si="242"/>
        <v>#NUM!</v>
      </c>
      <c r="X3384" s="3" t="str">
        <f t="shared" si="243"/>
        <v/>
      </c>
    </row>
    <row r="3385" spans="14:24" ht="14.5" customHeight="1">
      <c r="N3385">
        <v>3382</v>
      </c>
      <c r="O3385" s="4">
        <v>43120</v>
      </c>
      <c r="P3385" s="3" t="s">
        <v>4150</v>
      </c>
      <c r="Q3385" s="3" t="s">
        <v>1991</v>
      </c>
      <c r="R3385" s="3" t="s">
        <v>492</v>
      </c>
      <c r="S3385" s="3" t="s">
        <v>4151</v>
      </c>
      <c r="T3385" s="3" t="str">
        <f t="shared" si="240"/>
        <v>จุมพลโพนพิสัยหนองคาย</v>
      </c>
      <c r="U3385" s="3" t="s">
        <v>2626</v>
      </c>
      <c r="V3385" s="3" t="str">
        <f t="shared" si="241"/>
        <v/>
      </c>
      <c r="W3385" s="3" t="e">
        <f t="shared" si="242"/>
        <v>#NUM!</v>
      </c>
      <c r="X3385" s="3" t="str">
        <f t="shared" si="243"/>
        <v/>
      </c>
    </row>
    <row r="3386" spans="14:24" ht="14.5" customHeight="1">
      <c r="N3386">
        <v>3383</v>
      </c>
      <c r="O3386" s="4">
        <v>43120</v>
      </c>
      <c r="P3386" s="3" t="s">
        <v>2221</v>
      </c>
      <c r="Q3386" s="3" t="s">
        <v>1991</v>
      </c>
      <c r="R3386" s="3" t="s">
        <v>492</v>
      </c>
      <c r="S3386" s="3" t="s">
        <v>4151</v>
      </c>
      <c r="T3386" s="3" t="str">
        <f t="shared" si="240"/>
        <v>วัดหลวงโพนพิสัยหนองคาย</v>
      </c>
      <c r="U3386" s="3" t="s">
        <v>2626</v>
      </c>
      <c r="V3386" s="3" t="str">
        <f t="shared" si="241"/>
        <v/>
      </c>
      <c r="W3386" s="3" t="e">
        <f t="shared" si="242"/>
        <v>#NUM!</v>
      </c>
      <c r="X3386" s="3" t="str">
        <f t="shared" si="243"/>
        <v/>
      </c>
    </row>
    <row r="3387" spans="14:24" ht="14.5" customHeight="1">
      <c r="N3387">
        <v>3384</v>
      </c>
      <c r="O3387" s="4">
        <v>43120</v>
      </c>
      <c r="P3387" s="3" t="s">
        <v>4152</v>
      </c>
      <c r="Q3387" s="3" t="s">
        <v>1991</v>
      </c>
      <c r="R3387" s="3" t="s">
        <v>492</v>
      </c>
      <c r="S3387" s="3" t="s">
        <v>4151</v>
      </c>
      <c r="T3387" s="3" t="str">
        <f t="shared" si="240"/>
        <v>กุดบงโพนพิสัยหนองคาย</v>
      </c>
      <c r="U3387" s="3" t="s">
        <v>2626</v>
      </c>
      <c r="V3387" s="3" t="str">
        <f t="shared" si="241"/>
        <v/>
      </c>
      <c r="W3387" s="3" t="e">
        <f t="shared" si="242"/>
        <v>#NUM!</v>
      </c>
      <c r="X3387" s="3" t="str">
        <f t="shared" si="243"/>
        <v/>
      </c>
    </row>
    <row r="3388" spans="14:24" ht="14.5" customHeight="1">
      <c r="N3388">
        <v>3385</v>
      </c>
      <c r="O3388" s="4">
        <v>43120</v>
      </c>
      <c r="P3388" s="3" t="s">
        <v>4153</v>
      </c>
      <c r="Q3388" s="3" t="s">
        <v>1991</v>
      </c>
      <c r="R3388" s="3" t="s">
        <v>492</v>
      </c>
      <c r="S3388" s="3" t="s">
        <v>4151</v>
      </c>
      <c r="T3388" s="3" t="str">
        <f t="shared" si="240"/>
        <v>ชุมช้างโพนพิสัยหนองคาย</v>
      </c>
      <c r="U3388" s="3" t="s">
        <v>2626</v>
      </c>
      <c r="V3388" s="3" t="str">
        <f t="shared" si="241"/>
        <v/>
      </c>
      <c r="W3388" s="3" t="e">
        <f t="shared" si="242"/>
        <v>#NUM!</v>
      </c>
      <c r="X3388" s="3" t="str">
        <f t="shared" si="243"/>
        <v/>
      </c>
    </row>
    <row r="3389" spans="14:24" ht="14.5" customHeight="1">
      <c r="N3389">
        <v>3386</v>
      </c>
      <c r="O3389" s="4">
        <v>43120</v>
      </c>
      <c r="P3389" s="3" t="s">
        <v>4154</v>
      </c>
      <c r="Q3389" s="3" t="s">
        <v>1991</v>
      </c>
      <c r="R3389" s="3" t="s">
        <v>492</v>
      </c>
      <c r="S3389" s="3" t="s">
        <v>4151</v>
      </c>
      <c r="T3389" s="3" t="str">
        <f t="shared" si="240"/>
        <v>ทุ่งหลวงโพนพิสัยหนองคาย</v>
      </c>
      <c r="U3389" s="3" t="s">
        <v>2626</v>
      </c>
      <c r="V3389" s="3" t="str">
        <f t="shared" si="241"/>
        <v/>
      </c>
      <c r="W3389" s="3" t="e">
        <f t="shared" si="242"/>
        <v>#NUM!</v>
      </c>
      <c r="X3389" s="3" t="str">
        <f t="shared" si="243"/>
        <v/>
      </c>
    </row>
    <row r="3390" spans="14:24" ht="14.5" customHeight="1">
      <c r="N3390">
        <v>3387</v>
      </c>
      <c r="O3390" s="4">
        <v>43120</v>
      </c>
      <c r="P3390" s="3" t="s">
        <v>4155</v>
      </c>
      <c r="Q3390" s="3" t="s">
        <v>1991</v>
      </c>
      <c r="R3390" s="3" t="s">
        <v>492</v>
      </c>
      <c r="S3390" s="3" t="s">
        <v>4151</v>
      </c>
      <c r="T3390" s="3" t="str">
        <f t="shared" si="240"/>
        <v>เหล่าต่างคำโพนพิสัยหนองคาย</v>
      </c>
      <c r="U3390" s="3" t="s">
        <v>2626</v>
      </c>
      <c r="V3390" s="3" t="str">
        <f t="shared" si="241"/>
        <v/>
      </c>
      <c r="W3390" s="3" t="e">
        <f t="shared" si="242"/>
        <v>#NUM!</v>
      </c>
      <c r="X3390" s="3" t="str">
        <f t="shared" si="243"/>
        <v/>
      </c>
    </row>
    <row r="3391" spans="14:24" ht="14.5" customHeight="1">
      <c r="N3391">
        <v>3388</v>
      </c>
      <c r="O3391" s="4">
        <v>43120</v>
      </c>
      <c r="P3391" s="3" t="s">
        <v>4156</v>
      </c>
      <c r="Q3391" s="3" t="s">
        <v>1991</v>
      </c>
      <c r="R3391" s="3" t="s">
        <v>492</v>
      </c>
      <c r="S3391" s="3" t="s">
        <v>4151</v>
      </c>
      <c r="T3391" s="3" t="str">
        <f t="shared" si="240"/>
        <v>นาหนังโพนพิสัยหนองคาย</v>
      </c>
      <c r="U3391" s="3" t="s">
        <v>2626</v>
      </c>
      <c r="V3391" s="3" t="str">
        <f t="shared" si="241"/>
        <v/>
      </c>
      <c r="W3391" s="3" t="e">
        <f t="shared" si="242"/>
        <v>#NUM!</v>
      </c>
      <c r="X3391" s="3" t="str">
        <f t="shared" si="243"/>
        <v/>
      </c>
    </row>
    <row r="3392" spans="14:24" ht="14.5" customHeight="1">
      <c r="N3392">
        <v>3389</v>
      </c>
      <c r="O3392" s="4">
        <v>43120</v>
      </c>
      <c r="P3392" s="3" t="s">
        <v>4157</v>
      </c>
      <c r="Q3392" s="3" t="s">
        <v>1991</v>
      </c>
      <c r="R3392" s="3" t="s">
        <v>492</v>
      </c>
      <c r="S3392" s="3" t="s">
        <v>4151</v>
      </c>
      <c r="T3392" s="3" t="str">
        <f t="shared" si="240"/>
        <v>เซิมโพนพิสัยหนองคาย</v>
      </c>
      <c r="U3392" s="3" t="s">
        <v>2626</v>
      </c>
      <c r="V3392" s="3" t="str">
        <f t="shared" si="241"/>
        <v/>
      </c>
      <c r="W3392" s="3" t="e">
        <f t="shared" si="242"/>
        <v>#NUM!</v>
      </c>
      <c r="X3392" s="3" t="str">
        <f t="shared" si="243"/>
        <v/>
      </c>
    </row>
    <row r="3393" spans="14:24" ht="14.5" customHeight="1">
      <c r="N3393">
        <v>3390</v>
      </c>
      <c r="O3393" s="4">
        <v>43120</v>
      </c>
      <c r="P3393" s="3" t="s">
        <v>644</v>
      </c>
      <c r="Q3393" s="3" t="s">
        <v>1991</v>
      </c>
      <c r="R3393" s="3" t="s">
        <v>492</v>
      </c>
      <c r="S3393" s="3" t="s">
        <v>4151</v>
      </c>
      <c r="T3393" s="3" t="str">
        <f t="shared" si="240"/>
        <v>บ้านโพธิ์โพนพิสัยหนองคาย</v>
      </c>
      <c r="U3393" s="3" t="s">
        <v>2626</v>
      </c>
      <c r="V3393" s="3" t="str">
        <f t="shared" si="241"/>
        <v/>
      </c>
      <c r="W3393" s="3" t="e">
        <f t="shared" si="242"/>
        <v>#NUM!</v>
      </c>
      <c r="X3393" s="3" t="str">
        <f t="shared" si="243"/>
        <v/>
      </c>
    </row>
    <row r="3394" spans="14:24" ht="14.5" customHeight="1">
      <c r="N3394">
        <v>3391</v>
      </c>
      <c r="O3394" s="4">
        <v>43120</v>
      </c>
      <c r="P3394" s="3" t="s">
        <v>2051</v>
      </c>
      <c r="Q3394" s="3" t="s">
        <v>1991</v>
      </c>
      <c r="R3394" s="3" t="s">
        <v>492</v>
      </c>
      <c r="S3394" s="3" t="s">
        <v>4151</v>
      </c>
      <c r="T3394" s="3" t="str">
        <f t="shared" si="240"/>
        <v>บ้านผือโพนพิสัยหนองคาย</v>
      </c>
      <c r="U3394" s="3" t="s">
        <v>2626</v>
      </c>
      <c r="V3394" s="3" t="str">
        <f t="shared" si="241"/>
        <v/>
      </c>
      <c r="W3394" s="3" t="e">
        <f t="shared" si="242"/>
        <v>#NUM!</v>
      </c>
      <c r="X3394" s="3" t="str">
        <f t="shared" si="243"/>
        <v/>
      </c>
    </row>
    <row r="3395" spans="14:24" ht="14.5" customHeight="1">
      <c r="N3395">
        <v>3392</v>
      </c>
      <c r="O3395" s="4">
        <v>43120</v>
      </c>
      <c r="P3395" s="3" t="s">
        <v>4158</v>
      </c>
      <c r="Q3395" s="3" t="s">
        <v>1991</v>
      </c>
      <c r="R3395" s="3" t="s">
        <v>492</v>
      </c>
      <c r="S3395" s="3" t="s">
        <v>4151</v>
      </c>
      <c r="T3395" s="3" t="str">
        <f t="shared" si="240"/>
        <v>สร้างนางขาวโพนพิสัยหนองคาย</v>
      </c>
      <c r="U3395" s="3" t="s">
        <v>2626</v>
      </c>
      <c r="V3395" s="3" t="str">
        <f t="shared" si="241"/>
        <v/>
      </c>
      <c r="W3395" s="3" t="e">
        <f t="shared" si="242"/>
        <v>#NUM!</v>
      </c>
      <c r="X3395" s="3" t="str">
        <f t="shared" si="243"/>
        <v/>
      </c>
    </row>
    <row r="3396" spans="14:24" ht="14.5" customHeight="1">
      <c r="N3396">
        <v>3393</v>
      </c>
      <c r="O3396" s="4">
        <v>43130</v>
      </c>
      <c r="P3396" s="3" t="s">
        <v>4159</v>
      </c>
      <c r="Q3396" s="3" t="s">
        <v>1997</v>
      </c>
      <c r="R3396" s="3" t="s">
        <v>492</v>
      </c>
      <c r="S3396" s="3" t="s">
        <v>4160</v>
      </c>
      <c r="T3396" s="3" t="str">
        <f t="shared" si="240"/>
        <v>พานพร้าวศรีเชียงใหม่หนองคาย</v>
      </c>
      <c r="U3396" s="3" t="s">
        <v>2626</v>
      </c>
      <c r="V3396" s="3" t="str">
        <f t="shared" si="241"/>
        <v/>
      </c>
      <c r="W3396" s="3" t="e">
        <f t="shared" si="242"/>
        <v>#NUM!</v>
      </c>
      <c r="X3396" s="3" t="str">
        <f t="shared" si="243"/>
        <v/>
      </c>
    </row>
    <row r="3397" spans="14:24" ht="14.5" customHeight="1">
      <c r="N3397">
        <v>3394</v>
      </c>
      <c r="O3397" s="4">
        <v>43130</v>
      </c>
      <c r="P3397" s="3" t="s">
        <v>1867</v>
      </c>
      <c r="Q3397" s="3" t="s">
        <v>1997</v>
      </c>
      <c r="R3397" s="3" t="s">
        <v>492</v>
      </c>
      <c r="S3397" s="3" t="s">
        <v>4160</v>
      </c>
      <c r="T3397" s="3" t="str">
        <f t="shared" ref="T3397:T3460" si="244">P3397&amp;Q3397&amp;R3397</f>
        <v>บ้านหม้อศรีเชียงใหม่หนองคาย</v>
      </c>
      <c r="U3397" s="3" t="s">
        <v>2626</v>
      </c>
      <c r="V3397" s="3" t="str">
        <f t="shared" ref="V3397:V3460" si="245">IF($V$1=$S3397,$N3397,"")</f>
        <v/>
      </c>
      <c r="W3397" s="3" t="e">
        <f t="shared" ref="W3397:W3460" si="246">SMALL($V$4:$V$7439,N3397)</f>
        <v>#NUM!</v>
      </c>
      <c r="X3397" s="3" t="str">
        <f t="shared" ref="X3397:X3460" si="247">IFERROR(INDEX($P$4:$P$7439,$W3397,1),"")</f>
        <v/>
      </c>
    </row>
    <row r="3398" spans="14:24" ht="14.5" customHeight="1">
      <c r="N3398">
        <v>3395</v>
      </c>
      <c r="O3398" s="4">
        <v>43130</v>
      </c>
      <c r="P3398" s="3" t="s">
        <v>1855</v>
      </c>
      <c r="Q3398" s="3" t="s">
        <v>1997</v>
      </c>
      <c r="R3398" s="3" t="s">
        <v>492</v>
      </c>
      <c r="S3398" s="3" t="s">
        <v>4160</v>
      </c>
      <c r="T3398" s="3" t="str">
        <f t="shared" si="244"/>
        <v>พระพุทธบาทศรีเชียงใหม่หนองคาย</v>
      </c>
      <c r="U3398" s="3" t="s">
        <v>2626</v>
      </c>
      <c r="V3398" s="3" t="str">
        <f t="shared" si="245"/>
        <v/>
      </c>
      <c r="W3398" s="3" t="e">
        <f t="shared" si="246"/>
        <v>#NUM!</v>
      </c>
      <c r="X3398" s="3" t="str">
        <f t="shared" si="247"/>
        <v/>
      </c>
    </row>
    <row r="3399" spans="14:24" ht="14.5" customHeight="1">
      <c r="N3399">
        <v>3396</v>
      </c>
      <c r="O3399" s="4">
        <v>43130</v>
      </c>
      <c r="P3399" s="3" t="s">
        <v>4161</v>
      </c>
      <c r="Q3399" s="3" t="s">
        <v>1997</v>
      </c>
      <c r="R3399" s="3" t="s">
        <v>492</v>
      </c>
      <c r="S3399" s="3" t="s">
        <v>4160</v>
      </c>
      <c r="T3399" s="3" t="str">
        <f t="shared" si="244"/>
        <v>หนองปลาปากศรีเชียงใหม่หนองคาย</v>
      </c>
      <c r="U3399" s="3" t="s">
        <v>2626</v>
      </c>
      <c r="V3399" s="3" t="str">
        <f t="shared" si="245"/>
        <v/>
      </c>
      <c r="W3399" s="3" t="e">
        <f t="shared" si="246"/>
        <v>#NUM!</v>
      </c>
      <c r="X3399" s="3" t="str">
        <f t="shared" si="247"/>
        <v/>
      </c>
    </row>
    <row r="3400" spans="14:24" ht="14.5" customHeight="1">
      <c r="N3400">
        <v>3397</v>
      </c>
      <c r="O3400" s="4">
        <v>43160</v>
      </c>
      <c r="P3400" s="3" t="s">
        <v>4162</v>
      </c>
      <c r="Q3400" s="3" t="s">
        <v>2002</v>
      </c>
      <c r="R3400" s="3" t="s">
        <v>492</v>
      </c>
      <c r="S3400" s="3" t="s">
        <v>4163</v>
      </c>
      <c r="T3400" s="3" t="str">
        <f t="shared" si="244"/>
        <v>แก้งไก่สังคมหนองคาย</v>
      </c>
      <c r="U3400" s="3" t="s">
        <v>2626</v>
      </c>
      <c r="V3400" s="3" t="str">
        <f t="shared" si="245"/>
        <v/>
      </c>
      <c r="W3400" s="3" t="e">
        <f t="shared" si="246"/>
        <v>#NUM!</v>
      </c>
      <c r="X3400" s="3" t="str">
        <f t="shared" si="247"/>
        <v/>
      </c>
    </row>
    <row r="3401" spans="14:24" ht="14.5" customHeight="1">
      <c r="N3401">
        <v>3398</v>
      </c>
      <c r="O3401" s="4">
        <v>43160</v>
      </c>
      <c r="P3401" s="3" t="s">
        <v>4164</v>
      </c>
      <c r="Q3401" s="3" t="s">
        <v>2002</v>
      </c>
      <c r="R3401" s="3" t="s">
        <v>492</v>
      </c>
      <c r="S3401" s="3" t="s">
        <v>4163</v>
      </c>
      <c r="T3401" s="3" t="str">
        <f t="shared" si="244"/>
        <v>ผาตั้งสังคมหนองคาย</v>
      </c>
      <c r="U3401" s="3" t="s">
        <v>2626</v>
      </c>
      <c r="V3401" s="3" t="str">
        <f t="shared" si="245"/>
        <v/>
      </c>
      <c r="W3401" s="3" t="e">
        <f t="shared" si="246"/>
        <v>#NUM!</v>
      </c>
      <c r="X3401" s="3" t="str">
        <f t="shared" si="247"/>
        <v/>
      </c>
    </row>
    <row r="3402" spans="14:24" ht="14.5" customHeight="1">
      <c r="N3402">
        <v>3399</v>
      </c>
      <c r="O3402" s="4">
        <v>43160</v>
      </c>
      <c r="P3402" s="3" t="s">
        <v>1749</v>
      </c>
      <c r="Q3402" s="3" t="s">
        <v>2002</v>
      </c>
      <c r="R3402" s="3" t="s">
        <v>492</v>
      </c>
      <c r="S3402" s="3" t="s">
        <v>4163</v>
      </c>
      <c r="T3402" s="3" t="str">
        <f t="shared" si="244"/>
        <v>บ้านม่วงสังคมหนองคาย</v>
      </c>
      <c r="U3402" s="3" t="s">
        <v>2626</v>
      </c>
      <c r="V3402" s="3" t="str">
        <f t="shared" si="245"/>
        <v/>
      </c>
      <c r="W3402" s="3" t="e">
        <f t="shared" si="246"/>
        <v>#NUM!</v>
      </c>
      <c r="X3402" s="3" t="str">
        <f t="shared" si="247"/>
        <v/>
      </c>
    </row>
    <row r="3403" spans="14:24" ht="14.5" customHeight="1">
      <c r="N3403">
        <v>3400</v>
      </c>
      <c r="O3403" s="4">
        <v>43160</v>
      </c>
      <c r="P3403" s="3" t="s">
        <v>3926</v>
      </c>
      <c r="Q3403" s="3" t="s">
        <v>2002</v>
      </c>
      <c r="R3403" s="3" t="s">
        <v>492</v>
      </c>
      <c r="S3403" s="3" t="s">
        <v>4163</v>
      </c>
      <c r="T3403" s="3" t="str">
        <f t="shared" si="244"/>
        <v>นางิ้วสังคมหนองคาย</v>
      </c>
      <c r="U3403" s="3" t="s">
        <v>2626</v>
      </c>
      <c r="V3403" s="3" t="str">
        <f t="shared" si="245"/>
        <v/>
      </c>
      <c r="W3403" s="3" t="e">
        <f t="shared" si="246"/>
        <v>#NUM!</v>
      </c>
      <c r="X3403" s="3" t="str">
        <f t="shared" si="247"/>
        <v/>
      </c>
    </row>
    <row r="3404" spans="14:24" ht="14.5" customHeight="1">
      <c r="N3404">
        <v>3401</v>
      </c>
      <c r="O3404" s="4">
        <v>43160</v>
      </c>
      <c r="P3404" s="3" t="s">
        <v>2002</v>
      </c>
      <c r="Q3404" s="3" t="s">
        <v>2002</v>
      </c>
      <c r="R3404" s="3" t="s">
        <v>492</v>
      </c>
      <c r="S3404" s="3" t="s">
        <v>4163</v>
      </c>
      <c r="T3404" s="3" t="str">
        <f t="shared" si="244"/>
        <v>สังคมสังคมหนองคาย</v>
      </c>
      <c r="U3404" s="3" t="s">
        <v>2626</v>
      </c>
      <c r="V3404" s="3" t="str">
        <f t="shared" si="245"/>
        <v/>
      </c>
      <c r="W3404" s="3" t="e">
        <f t="shared" si="246"/>
        <v>#NUM!</v>
      </c>
      <c r="X3404" s="3" t="str">
        <f t="shared" si="247"/>
        <v/>
      </c>
    </row>
    <row r="3405" spans="14:24" ht="14.5" customHeight="1">
      <c r="N3405">
        <v>3402</v>
      </c>
      <c r="O3405" s="4">
        <v>43100</v>
      </c>
      <c r="P3405" s="3" t="s">
        <v>2000</v>
      </c>
      <c r="Q3405" s="3" t="s">
        <v>2000</v>
      </c>
      <c r="R3405" s="3" t="s">
        <v>492</v>
      </c>
      <c r="S3405" s="3" t="s">
        <v>4165</v>
      </c>
      <c r="T3405" s="3" t="str">
        <f t="shared" si="244"/>
        <v>สระใครสระใครหนองคาย</v>
      </c>
      <c r="U3405" s="3" t="s">
        <v>2626</v>
      </c>
      <c r="V3405" s="3" t="str">
        <f t="shared" si="245"/>
        <v/>
      </c>
      <c r="W3405" s="3" t="e">
        <f t="shared" si="246"/>
        <v>#NUM!</v>
      </c>
      <c r="X3405" s="3" t="str">
        <f t="shared" si="247"/>
        <v/>
      </c>
    </row>
    <row r="3406" spans="14:24" ht="14.5" customHeight="1">
      <c r="N3406">
        <v>3403</v>
      </c>
      <c r="O3406" s="4">
        <v>43100</v>
      </c>
      <c r="P3406" s="3" t="s">
        <v>4166</v>
      </c>
      <c r="Q3406" s="3" t="s">
        <v>2000</v>
      </c>
      <c r="R3406" s="3" t="s">
        <v>492</v>
      </c>
      <c r="S3406" s="3" t="s">
        <v>4165</v>
      </c>
      <c r="T3406" s="3" t="str">
        <f t="shared" si="244"/>
        <v>คอกช้างสระใครหนองคาย</v>
      </c>
      <c r="U3406" s="3" t="s">
        <v>2626</v>
      </c>
      <c r="V3406" s="3" t="str">
        <f t="shared" si="245"/>
        <v/>
      </c>
      <c r="W3406" s="3" t="e">
        <f t="shared" si="246"/>
        <v>#NUM!</v>
      </c>
      <c r="X3406" s="3" t="str">
        <f t="shared" si="247"/>
        <v/>
      </c>
    </row>
    <row r="3407" spans="14:24" ht="14.5" customHeight="1">
      <c r="N3407">
        <v>3404</v>
      </c>
      <c r="O3407" s="4">
        <v>43100</v>
      </c>
      <c r="P3407" s="3" t="s">
        <v>582</v>
      </c>
      <c r="Q3407" s="3" t="s">
        <v>2000</v>
      </c>
      <c r="R3407" s="3" t="s">
        <v>492</v>
      </c>
      <c r="S3407" s="3" t="s">
        <v>4165</v>
      </c>
      <c r="T3407" s="3" t="str">
        <f t="shared" si="244"/>
        <v>บ้านฝางสระใครหนองคาย</v>
      </c>
      <c r="U3407" s="3" t="s">
        <v>2626</v>
      </c>
      <c r="V3407" s="3" t="str">
        <f t="shared" si="245"/>
        <v/>
      </c>
      <c r="W3407" s="3" t="e">
        <f t="shared" si="246"/>
        <v>#NUM!</v>
      </c>
      <c r="X3407" s="3" t="str">
        <f t="shared" si="247"/>
        <v/>
      </c>
    </row>
    <row r="3408" spans="14:24" ht="14.5" customHeight="1">
      <c r="N3408">
        <v>3405</v>
      </c>
      <c r="O3408" s="4">
        <v>43120</v>
      </c>
      <c r="P3408" s="3" t="s">
        <v>1987</v>
      </c>
      <c r="Q3408" s="3" t="s">
        <v>1987</v>
      </c>
      <c r="R3408" s="3" t="s">
        <v>492</v>
      </c>
      <c r="S3408" s="3" t="s">
        <v>4167</v>
      </c>
      <c r="T3408" s="3" t="str">
        <f t="shared" si="244"/>
        <v>เฝ้าไร่เฝ้าไร่หนองคาย</v>
      </c>
      <c r="U3408" s="3" t="s">
        <v>2626</v>
      </c>
      <c r="V3408" s="3" t="str">
        <f t="shared" si="245"/>
        <v/>
      </c>
      <c r="W3408" s="3" t="e">
        <f t="shared" si="246"/>
        <v>#NUM!</v>
      </c>
      <c r="X3408" s="3" t="str">
        <f t="shared" si="247"/>
        <v/>
      </c>
    </row>
    <row r="3409" spans="14:24" ht="14.5" customHeight="1">
      <c r="N3409">
        <v>3406</v>
      </c>
      <c r="O3409" s="4">
        <v>43120</v>
      </c>
      <c r="P3409" s="3" t="s">
        <v>1226</v>
      </c>
      <c r="Q3409" s="3" t="s">
        <v>1987</v>
      </c>
      <c r="R3409" s="3" t="s">
        <v>492</v>
      </c>
      <c r="S3409" s="3" t="s">
        <v>4167</v>
      </c>
      <c r="T3409" s="3" t="str">
        <f t="shared" si="244"/>
        <v>นาดีเฝ้าไร่หนองคาย</v>
      </c>
      <c r="U3409" s="3" t="s">
        <v>2626</v>
      </c>
      <c r="V3409" s="3" t="str">
        <f t="shared" si="245"/>
        <v/>
      </c>
      <c r="W3409" s="3" t="e">
        <f t="shared" si="246"/>
        <v>#NUM!</v>
      </c>
      <c r="X3409" s="3" t="str">
        <f t="shared" si="247"/>
        <v/>
      </c>
    </row>
    <row r="3410" spans="14:24" ht="14.5" customHeight="1">
      <c r="N3410">
        <v>3407</v>
      </c>
      <c r="O3410" s="4">
        <v>43120</v>
      </c>
      <c r="P3410" s="3" t="s">
        <v>3154</v>
      </c>
      <c r="Q3410" s="3" t="s">
        <v>1987</v>
      </c>
      <c r="R3410" s="3" t="s">
        <v>492</v>
      </c>
      <c r="S3410" s="3" t="s">
        <v>4167</v>
      </c>
      <c r="T3410" s="3" t="str">
        <f t="shared" si="244"/>
        <v>หนองหลวงเฝ้าไร่หนองคาย</v>
      </c>
      <c r="U3410" s="3" t="s">
        <v>2626</v>
      </c>
      <c r="V3410" s="3" t="str">
        <f t="shared" si="245"/>
        <v/>
      </c>
      <c r="W3410" s="3" t="e">
        <f t="shared" si="246"/>
        <v>#NUM!</v>
      </c>
      <c r="X3410" s="3" t="str">
        <f t="shared" si="247"/>
        <v/>
      </c>
    </row>
    <row r="3411" spans="14:24" ht="14.5" customHeight="1">
      <c r="N3411">
        <v>3408</v>
      </c>
      <c r="O3411" s="4">
        <v>43120</v>
      </c>
      <c r="P3411" s="3" t="s">
        <v>4168</v>
      </c>
      <c r="Q3411" s="3" t="s">
        <v>1987</v>
      </c>
      <c r="R3411" s="3" t="s">
        <v>492</v>
      </c>
      <c r="S3411" s="3" t="s">
        <v>4167</v>
      </c>
      <c r="T3411" s="3" t="str">
        <f t="shared" si="244"/>
        <v>วังหลวงเฝ้าไร่หนองคาย</v>
      </c>
      <c r="U3411" s="3" t="s">
        <v>2626</v>
      </c>
      <c r="V3411" s="3" t="str">
        <f t="shared" si="245"/>
        <v/>
      </c>
      <c r="W3411" s="3" t="e">
        <f t="shared" si="246"/>
        <v>#NUM!</v>
      </c>
      <c r="X3411" s="3" t="str">
        <f t="shared" si="247"/>
        <v/>
      </c>
    </row>
    <row r="3412" spans="14:24" ht="14.5" customHeight="1">
      <c r="N3412">
        <v>3409</v>
      </c>
      <c r="O3412" s="4">
        <v>43120</v>
      </c>
      <c r="P3412" s="3" t="s">
        <v>4169</v>
      </c>
      <c r="Q3412" s="3" t="s">
        <v>1987</v>
      </c>
      <c r="R3412" s="3" t="s">
        <v>492</v>
      </c>
      <c r="S3412" s="3" t="s">
        <v>4167</v>
      </c>
      <c r="T3412" s="3" t="str">
        <f t="shared" si="244"/>
        <v>อุดมพรเฝ้าไร่หนองคาย</v>
      </c>
      <c r="U3412" s="3" t="s">
        <v>2626</v>
      </c>
      <c r="V3412" s="3" t="str">
        <f t="shared" si="245"/>
        <v/>
      </c>
      <c r="W3412" s="3" t="e">
        <f t="shared" si="246"/>
        <v>#NUM!</v>
      </c>
      <c r="X3412" s="3" t="str">
        <f t="shared" si="247"/>
        <v/>
      </c>
    </row>
    <row r="3413" spans="14:24" ht="14.5" customHeight="1">
      <c r="N3413">
        <v>3410</v>
      </c>
      <c r="O3413" s="4">
        <v>43120</v>
      </c>
      <c r="P3413" s="3" t="s">
        <v>1995</v>
      </c>
      <c r="Q3413" s="3" t="s">
        <v>1995</v>
      </c>
      <c r="R3413" s="3" t="s">
        <v>492</v>
      </c>
      <c r="S3413" s="3" t="s">
        <v>4170</v>
      </c>
      <c r="T3413" s="3" t="str">
        <f t="shared" si="244"/>
        <v>รัตนวาปีรัตนวาปีหนองคาย</v>
      </c>
      <c r="U3413" s="3" t="s">
        <v>2626</v>
      </c>
      <c r="V3413" s="3" t="str">
        <f t="shared" si="245"/>
        <v/>
      </c>
      <c r="W3413" s="3" t="e">
        <f t="shared" si="246"/>
        <v>#NUM!</v>
      </c>
      <c r="X3413" s="3" t="str">
        <f t="shared" si="247"/>
        <v/>
      </c>
    </row>
    <row r="3414" spans="14:24" ht="14.5" customHeight="1">
      <c r="N3414">
        <v>3411</v>
      </c>
      <c r="O3414" s="4">
        <v>43120</v>
      </c>
      <c r="P3414" s="3" t="s">
        <v>4171</v>
      </c>
      <c r="Q3414" s="3" t="s">
        <v>1995</v>
      </c>
      <c r="R3414" s="3" t="s">
        <v>492</v>
      </c>
      <c r="S3414" s="3" t="s">
        <v>4170</v>
      </c>
      <c r="T3414" s="3" t="str">
        <f t="shared" si="244"/>
        <v>นาทับไฮรัตนวาปีหนองคาย</v>
      </c>
      <c r="U3414" s="3" t="s">
        <v>2626</v>
      </c>
      <c r="V3414" s="3" t="str">
        <f t="shared" si="245"/>
        <v/>
      </c>
      <c r="W3414" s="3" t="e">
        <f t="shared" si="246"/>
        <v>#NUM!</v>
      </c>
      <c r="X3414" s="3" t="str">
        <f t="shared" si="247"/>
        <v/>
      </c>
    </row>
    <row r="3415" spans="14:24" ht="14.5" customHeight="1">
      <c r="N3415">
        <v>3412</v>
      </c>
      <c r="O3415" s="4">
        <v>43120</v>
      </c>
      <c r="P3415" s="3" t="s">
        <v>4172</v>
      </c>
      <c r="Q3415" s="3" t="s">
        <v>1995</v>
      </c>
      <c r="R3415" s="3" t="s">
        <v>492</v>
      </c>
      <c r="S3415" s="3" t="s">
        <v>4170</v>
      </c>
      <c r="T3415" s="3" t="str">
        <f t="shared" si="244"/>
        <v>บ้านต้อนรัตนวาปีหนองคาย</v>
      </c>
      <c r="U3415" s="3" t="s">
        <v>2626</v>
      </c>
      <c r="V3415" s="3" t="str">
        <f t="shared" si="245"/>
        <v/>
      </c>
      <c r="W3415" s="3" t="e">
        <f t="shared" si="246"/>
        <v>#NUM!</v>
      </c>
      <c r="X3415" s="3" t="str">
        <f t="shared" si="247"/>
        <v/>
      </c>
    </row>
    <row r="3416" spans="14:24" ht="14.5" customHeight="1">
      <c r="N3416">
        <v>3413</v>
      </c>
      <c r="O3416" s="4">
        <v>43120</v>
      </c>
      <c r="P3416" s="3" t="s">
        <v>4173</v>
      </c>
      <c r="Q3416" s="3" t="s">
        <v>1995</v>
      </c>
      <c r="R3416" s="3" t="s">
        <v>492</v>
      </c>
      <c r="S3416" s="3" t="s">
        <v>4170</v>
      </c>
      <c r="T3416" s="3" t="str">
        <f t="shared" si="244"/>
        <v>พระบาทนาสิงห์รัตนวาปีหนองคาย</v>
      </c>
      <c r="U3416" s="3" t="s">
        <v>2626</v>
      </c>
      <c r="V3416" s="3" t="str">
        <f t="shared" si="245"/>
        <v/>
      </c>
      <c r="W3416" s="3" t="e">
        <f t="shared" si="246"/>
        <v>#NUM!</v>
      </c>
      <c r="X3416" s="3" t="str">
        <f t="shared" si="247"/>
        <v/>
      </c>
    </row>
    <row r="3417" spans="14:24" ht="14.5" customHeight="1">
      <c r="N3417">
        <v>3414</v>
      </c>
      <c r="O3417" s="4">
        <v>43120</v>
      </c>
      <c r="P3417" s="3" t="s">
        <v>3451</v>
      </c>
      <c r="Q3417" s="3" t="s">
        <v>1995</v>
      </c>
      <c r="R3417" s="3" t="s">
        <v>492</v>
      </c>
      <c r="S3417" s="3" t="s">
        <v>4170</v>
      </c>
      <c r="T3417" s="3" t="str">
        <f t="shared" si="244"/>
        <v>โพนแพงรัตนวาปีหนองคาย</v>
      </c>
      <c r="U3417" s="3" t="s">
        <v>2626</v>
      </c>
      <c r="V3417" s="3" t="str">
        <f t="shared" si="245"/>
        <v/>
      </c>
      <c r="W3417" s="3" t="e">
        <f t="shared" si="246"/>
        <v>#NUM!</v>
      </c>
      <c r="X3417" s="3" t="str">
        <f t="shared" si="247"/>
        <v/>
      </c>
    </row>
    <row r="3418" spans="14:24" ht="14.5" customHeight="1">
      <c r="N3418">
        <v>3415</v>
      </c>
      <c r="O3418" s="4">
        <v>43130</v>
      </c>
      <c r="P3418" s="3" t="s">
        <v>1989</v>
      </c>
      <c r="Q3418" s="3" t="s">
        <v>1989</v>
      </c>
      <c r="R3418" s="3" t="s">
        <v>492</v>
      </c>
      <c r="S3418" s="3" t="s">
        <v>4174</v>
      </c>
      <c r="T3418" s="3" t="str">
        <f t="shared" si="244"/>
        <v>โพธิ์ตากโพธิ์ตากหนองคาย</v>
      </c>
      <c r="U3418" s="3" t="s">
        <v>2626</v>
      </c>
      <c r="V3418" s="3" t="str">
        <f t="shared" si="245"/>
        <v/>
      </c>
      <c r="W3418" s="3" t="e">
        <f t="shared" si="246"/>
        <v>#NUM!</v>
      </c>
      <c r="X3418" s="3" t="str">
        <f t="shared" si="247"/>
        <v/>
      </c>
    </row>
    <row r="3419" spans="14:24" ht="14.5" customHeight="1">
      <c r="N3419">
        <v>3416</v>
      </c>
      <c r="O3419" s="4">
        <v>43130</v>
      </c>
      <c r="P3419" s="3" t="s">
        <v>1535</v>
      </c>
      <c r="Q3419" s="3" t="s">
        <v>1989</v>
      </c>
      <c r="R3419" s="3" t="s">
        <v>492</v>
      </c>
      <c r="S3419" s="3" t="s">
        <v>4174</v>
      </c>
      <c r="T3419" s="3" t="str">
        <f t="shared" si="244"/>
        <v>โพนทองโพธิ์ตากหนองคาย</v>
      </c>
      <c r="U3419" s="3" t="s">
        <v>2626</v>
      </c>
      <c r="V3419" s="3" t="str">
        <f t="shared" si="245"/>
        <v/>
      </c>
      <c r="W3419" s="3" t="e">
        <f t="shared" si="246"/>
        <v>#NUM!</v>
      </c>
      <c r="X3419" s="3" t="str">
        <f t="shared" si="247"/>
        <v/>
      </c>
    </row>
    <row r="3420" spans="14:24" ht="14.5" customHeight="1">
      <c r="N3420">
        <v>3417</v>
      </c>
      <c r="O3420" s="4">
        <v>43130</v>
      </c>
      <c r="P3420" s="3" t="s">
        <v>4175</v>
      </c>
      <c r="Q3420" s="3" t="s">
        <v>1989</v>
      </c>
      <c r="R3420" s="3" t="s">
        <v>492</v>
      </c>
      <c r="S3420" s="3" t="s">
        <v>4174</v>
      </c>
      <c r="T3420" s="3" t="str">
        <f t="shared" si="244"/>
        <v>ด่านศรีสุขโพธิ์ตากหนองคาย</v>
      </c>
      <c r="U3420" s="3" t="s">
        <v>2626</v>
      </c>
      <c r="V3420" s="3" t="str">
        <f t="shared" si="245"/>
        <v/>
      </c>
      <c r="W3420" s="3" t="e">
        <f t="shared" si="246"/>
        <v>#NUM!</v>
      </c>
      <c r="X3420" s="3" t="str">
        <f t="shared" si="247"/>
        <v/>
      </c>
    </row>
    <row r="3421" spans="14:24" ht="14.5" customHeight="1">
      <c r="N3421">
        <v>3418</v>
      </c>
      <c r="O3421" s="4">
        <v>44000</v>
      </c>
      <c r="P3421" s="3" t="s">
        <v>782</v>
      </c>
      <c r="Q3421" s="3" t="s">
        <v>1448</v>
      </c>
      <c r="R3421" s="3" t="s">
        <v>408</v>
      </c>
      <c r="S3421" s="3" t="s">
        <v>4176</v>
      </c>
      <c r="T3421" s="3" t="str">
        <f t="shared" si="244"/>
        <v>ตลาดเมืองมหาสารคามมหาสารคาม</v>
      </c>
      <c r="U3421" s="3" t="s">
        <v>2626</v>
      </c>
      <c r="V3421" s="3" t="str">
        <f t="shared" si="245"/>
        <v/>
      </c>
      <c r="W3421" s="3" t="e">
        <f t="shared" si="246"/>
        <v>#NUM!</v>
      </c>
      <c r="X3421" s="3" t="str">
        <f t="shared" si="247"/>
        <v/>
      </c>
    </row>
    <row r="3422" spans="14:24" ht="14.5" customHeight="1">
      <c r="N3422">
        <v>3419</v>
      </c>
      <c r="O3422" s="4">
        <v>44000</v>
      </c>
      <c r="P3422" s="3" t="s">
        <v>4177</v>
      </c>
      <c r="Q3422" s="3" t="s">
        <v>1448</v>
      </c>
      <c r="R3422" s="3" t="s">
        <v>408</v>
      </c>
      <c r="S3422" s="3" t="s">
        <v>4176</v>
      </c>
      <c r="T3422" s="3" t="str">
        <f t="shared" si="244"/>
        <v>เขวาเมืองมหาสารคามมหาสารคาม</v>
      </c>
      <c r="U3422" s="3" t="s">
        <v>2626</v>
      </c>
      <c r="V3422" s="3" t="str">
        <f t="shared" si="245"/>
        <v/>
      </c>
      <c r="W3422" s="3" t="e">
        <f t="shared" si="246"/>
        <v>#NUM!</v>
      </c>
      <c r="X3422" s="3" t="str">
        <f t="shared" si="247"/>
        <v/>
      </c>
    </row>
    <row r="3423" spans="14:24" ht="14.5" customHeight="1">
      <c r="N3423">
        <v>3420</v>
      </c>
      <c r="O3423" s="4">
        <v>44000</v>
      </c>
      <c r="P3423" s="3" t="s">
        <v>1960</v>
      </c>
      <c r="Q3423" s="3" t="s">
        <v>1448</v>
      </c>
      <c r="R3423" s="3" t="s">
        <v>408</v>
      </c>
      <c r="S3423" s="3" t="s">
        <v>4176</v>
      </c>
      <c r="T3423" s="3" t="str">
        <f t="shared" si="244"/>
        <v>ท่าตูมเมืองมหาสารคามมหาสารคาม</v>
      </c>
      <c r="U3423" s="3" t="s">
        <v>2626</v>
      </c>
      <c r="V3423" s="3" t="str">
        <f t="shared" si="245"/>
        <v/>
      </c>
      <c r="W3423" s="3" t="e">
        <f t="shared" si="246"/>
        <v>#NUM!</v>
      </c>
      <c r="X3423" s="3" t="str">
        <f t="shared" si="247"/>
        <v/>
      </c>
    </row>
    <row r="3424" spans="14:24" ht="14.5" customHeight="1">
      <c r="N3424">
        <v>3421</v>
      </c>
      <c r="O3424" s="4">
        <v>44000</v>
      </c>
      <c r="P3424" s="3" t="s">
        <v>4178</v>
      </c>
      <c r="Q3424" s="3" t="s">
        <v>1448</v>
      </c>
      <c r="R3424" s="3" t="s">
        <v>408</v>
      </c>
      <c r="S3424" s="3" t="s">
        <v>4176</v>
      </c>
      <c r="T3424" s="3" t="str">
        <f t="shared" si="244"/>
        <v>แวงน่างเมืองมหาสารคามมหาสารคาม</v>
      </c>
      <c r="U3424" s="3" t="s">
        <v>2626</v>
      </c>
      <c r="V3424" s="3" t="str">
        <f t="shared" si="245"/>
        <v/>
      </c>
      <c r="W3424" s="3" t="e">
        <f t="shared" si="246"/>
        <v>#NUM!</v>
      </c>
      <c r="X3424" s="3" t="str">
        <f t="shared" si="247"/>
        <v/>
      </c>
    </row>
    <row r="3425" spans="14:24" ht="14.5" customHeight="1">
      <c r="N3425">
        <v>3422</v>
      </c>
      <c r="O3425" s="4">
        <v>44000</v>
      </c>
      <c r="P3425" s="3" t="s">
        <v>4179</v>
      </c>
      <c r="Q3425" s="3" t="s">
        <v>1448</v>
      </c>
      <c r="R3425" s="3" t="s">
        <v>408</v>
      </c>
      <c r="S3425" s="3" t="s">
        <v>4176</v>
      </c>
      <c r="T3425" s="3" t="str">
        <f t="shared" si="244"/>
        <v>โคกก่อเมืองมหาสารคามมหาสารคาม</v>
      </c>
      <c r="U3425" s="3" t="s">
        <v>2626</v>
      </c>
      <c r="V3425" s="3" t="str">
        <f t="shared" si="245"/>
        <v/>
      </c>
      <c r="W3425" s="3" t="e">
        <f t="shared" si="246"/>
        <v>#NUM!</v>
      </c>
      <c r="X3425" s="3" t="str">
        <f t="shared" si="247"/>
        <v/>
      </c>
    </row>
    <row r="3426" spans="14:24" ht="14.5" customHeight="1">
      <c r="N3426">
        <v>3423</v>
      </c>
      <c r="O3426" s="4">
        <v>44000</v>
      </c>
      <c r="P3426" s="3" t="s">
        <v>4180</v>
      </c>
      <c r="Q3426" s="3" t="s">
        <v>1448</v>
      </c>
      <c r="R3426" s="3" t="s">
        <v>408</v>
      </c>
      <c r="S3426" s="3" t="s">
        <v>4176</v>
      </c>
      <c r="T3426" s="3" t="str">
        <f t="shared" si="244"/>
        <v>ดอนหว่านเมืองมหาสารคามมหาสารคาม</v>
      </c>
      <c r="U3426" s="3" t="s">
        <v>2626</v>
      </c>
      <c r="V3426" s="3" t="str">
        <f t="shared" si="245"/>
        <v/>
      </c>
      <c r="W3426" s="3" t="e">
        <f t="shared" si="246"/>
        <v>#NUM!</v>
      </c>
      <c r="X3426" s="3" t="str">
        <f t="shared" si="247"/>
        <v/>
      </c>
    </row>
    <row r="3427" spans="14:24" ht="14.5" customHeight="1">
      <c r="N3427">
        <v>3424</v>
      </c>
      <c r="O3427" s="4">
        <v>44000</v>
      </c>
      <c r="P3427" s="3" t="s">
        <v>4181</v>
      </c>
      <c r="Q3427" s="3" t="s">
        <v>1448</v>
      </c>
      <c r="R3427" s="3" t="s">
        <v>408</v>
      </c>
      <c r="S3427" s="3" t="s">
        <v>4176</v>
      </c>
      <c r="T3427" s="3" t="str">
        <f t="shared" si="244"/>
        <v>เกิ้งเมืองมหาสารคามมหาสารคาม</v>
      </c>
      <c r="U3427" s="3" t="s">
        <v>2626</v>
      </c>
      <c r="V3427" s="3" t="str">
        <f t="shared" si="245"/>
        <v/>
      </c>
      <c r="W3427" s="3" t="e">
        <f t="shared" si="246"/>
        <v>#NUM!</v>
      </c>
      <c r="X3427" s="3" t="str">
        <f t="shared" si="247"/>
        <v/>
      </c>
    </row>
    <row r="3428" spans="14:24" ht="14.5" customHeight="1">
      <c r="N3428">
        <v>3425</v>
      </c>
      <c r="O3428" s="4">
        <v>44000</v>
      </c>
      <c r="P3428" s="3" t="s">
        <v>4182</v>
      </c>
      <c r="Q3428" s="3" t="s">
        <v>1448</v>
      </c>
      <c r="R3428" s="3" t="s">
        <v>408</v>
      </c>
      <c r="S3428" s="3" t="s">
        <v>4176</v>
      </c>
      <c r="T3428" s="3" t="str">
        <f t="shared" si="244"/>
        <v>แก่งเลิงจานเมืองมหาสารคามมหาสารคาม</v>
      </c>
      <c r="U3428" s="3" t="s">
        <v>2626</v>
      </c>
      <c r="V3428" s="3" t="str">
        <f t="shared" si="245"/>
        <v/>
      </c>
      <c r="W3428" s="3" t="e">
        <f t="shared" si="246"/>
        <v>#NUM!</v>
      </c>
      <c r="X3428" s="3" t="str">
        <f t="shared" si="247"/>
        <v/>
      </c>
    </row>
    <row r="3429" spans="14:24" ht="14.5" customHeight="1">
      <c r="N3429">
        <v>3426</v>
      </c>
      <c r="O3429" s="4">
        <v>44000</v>
      </c>
      <c r="P3429" s="3" t="s">
        <v>4183</v>
      </c>
      <c r="Q3429" s="3" t="s">
        <v>1448</v>
      </c>
      <c r="R3429" s="3" t="s">
        <v>408</v>
      </c>
      <c r="S3429" s="3" t="s">
        <v>4176</v>
      </c>
      <c r="T3429" s="3" t="str">
        <f t="shared" si="244"/>
        <v>ท่าสองคอนเมืองมหาสารคามมหาสารคาม</v>
      </c>
      <c r="U3429" s="3" t="s">
        <v>2626</v>
      </c>
      <c r="V3429" s="3" t="str">
        <f t="shared" si="245"/>
        <v/>
      </c>
      <c r="W3429" s="3" t="e">
        <f t="shared" si="246"/>
        <v>#NUM!</v>
      </c>
      <c r="X3429" s="3" t="str">
        <f t="shared" si="247"/>
        <v/>
      </c>
    </row>
    <row r="3430" spans="14:24" ht="14.5" customHeight="1">
      <c r="N3430">
        <v>3427</v>
      </c>
      <c r="O3430" s="4">
        <v>44000</v>
      </c>
      <c r="P3430" s="3" t="s">
        <v>4184</v>
      </c>
      <c r="Q3430" s="3" t="s">
        <v>1448</v>
      </c>
      <c r="R3430" s="3" t="s">
        <v>408</v>
      </c>
      <c r="S3430" s="3" t="s">
        <v>4176</v>
      </c>
      <c r="T3430" s="3" t="str">
        <f t="shared" si="244"/>
        <v>ลาดพัฒนาเมืองมหาสารคามมหาสารคาม</v>
      </c>
      <c r="U3430" s="3" t="s">
        <v>2626</v>
      </c>
      <c r="V3430" s="3" t="str">
        <f t="shared" si="245"/>
        <v/>
      </c>
      <c r="W3430" s="3" t="e">
        <f t="shared" si="246"/>
        <v>#NUM!</v>
      </c>
      <c r="X3430" s="3" t="str">
        <f t="shared" si="247"/>
        <v/>
      </c>
    </row>
    <row r="3431" spans="14:24" ht="14.5" customHeight="1">
      <c r="N3431">
        <v>3428</v>
      </c>
      <c r="O3431" s="4">
        <v>44000</v>
      </c>
      <c r="P3431" s="3" t="s">
        <v>1134</v>
      </c>
      <c r="Q3431" s="3" t="s">
        <v>1448</v>
      </c>
      <c r="R3431" s="3" t="s">
        <v>408</v>
      </c>
      <c r="S3431" s="3" t="s">
        <v>4176</v>
      </c>
      <c r="T3431" s="3" t="str">
        <f t="shared" si="244"/>
        <v>หนองปลิงเมืองมหาสารคามมหาสารคาม</v>
      </c>
      <c r="U3431" s="3" t="s">
        <v>2626</v>
      </c>
      <c r="V3431" s="3" t="str">
        <f t="shared" si="245"/>
        <v/>
      </c>
      <c r="W3431" s="3" t="e">
        <f t="shared" si="246"/>
        <v>#NUM!</v>
      </c>
      <c r="X3431" s="3" t="str">
        <f t="shared" si="247"/>
        <v/>
      </c>
    </row>
    <row r="3432" spans="14:24" ht="14.5" customHeight="1">
      <c r="N3432">
        <v>3429</v>
      </c>
      <c r="O3432" s="4">
        <v>44000</v>
      </c>
      <c r="P3432" s="3" t="s">
        <v>4185</v>
      </c>
      <c r="Q3432" s="3" t="s">
        <v>1448</v>
      </c>
      <c r="R3432" s="3" t="s">
        <v>408</v>
      </c>
      <c r="S3432" s="3" t="s">
        <v>4176</v>
      </c>
      <c r="T3432" s="3" t="str">
        <f t="shared" si="244"/>
        <v>ห้วยแอ่งเมืองมหาสารคามมหาสารคาม</v>
      </c>
      <c r="U3432" s="3" t="s">
        <v>2626</v>
      </c>
      <c r="V3432" s="3" t="str">
        <f t="shared" si="245"/>
        <v/>
      </c>
      <c r="W3432" s="3" t="e">
        <f t="shared" si="246"/>
        <v>#NUM!</v>
      </c>
      <c r="X3432" s="3" t="str">
        <f t="shared" si="247"/>
        <v/>
      </c>
    </row>
    <row r="3433" spans="14:24" ht="14.5" customHeight="1">
      <c r="N3433">
        <v>3430</v>
      </c>
      <c r="O3433" s="4">
        <v>44000</v>
      </c>
      <c r="P3433" s="3" t="s">
        <v>2007</v>
      </c>
      <c r="Q3433" s="3" t="s">
        <v>1448</v>
      </c>
      <c r="R3433" s="3" t="s">
        <v>408</v>
      </c>
      <c r="S3433" s="3" t="s">
        <v>4176</v>
      </c>
      <c r="T3433" s="3" t="str">
        <f t="shared" si="244"/>
        <v>หนองโนเมืองมหาสารคามมหาสารคาม</v>
      </c>
      <c r="U3433" s="3" t="s">
        <v>2626</v>
      </c>
      <c r="V3433" s="3" t="str">
        <f t="shared" si="245"/>
        <v/>
      </c>
      <c r="W3433" s="3" t="e">
        <f t="shared" si="246"/>
        <v>#NUM!</v>
      </c>
      <c r="X3433" s="3" t="str">
        <f t="shared" si="247"/>
        <v/>
      </c>
    </row>
    <row r="3434" spans="14:24" ht="14.5" customHeight="1">
      <c r="N3434">
        <v>3431</v>
      </c>
      <c r="O3434" s="4">
        <v>44000</v>
      </c>
      <c r="P3434" s="3" t="s">
        <v>4186</v>
      </c>
      <c r="Q3434" s="3" t="s">
        <v>1448</v>
      </c>
      <c r="R3434" s="3" t="s">
        <v>408</v>
      </c>
      <c r="S3434" s="3" t="s">
        <v>4176</v>
      </c>
      <c r="T3434" s="3" t="str">
        <f t="shared" si="244"/>
        <v>บัวค้อเมืองมหาสารคามมหาสารคาม</v>
      </c>
      <c r="U3434" s="3" t="s">
        <v>2626</v>
      </c>
      <c r="V3434" s="3" t="str">
        <f t="shared" si="245"/>
        <v/>
      </c>
      <c r="W3434" s="3" t="e">
        <f t="shared" si="246"/>
        <v>#NUM!</v>
      </c>
      <c r="X3434" s="3" t="str">
        <f t="shared" si="247"/>
        <v/>
      </c>
    </row>
    <row r="3435" spans="14:24" ht="14.5" customHeight="1">
      <c r="N3435">
        <v>3432</v>
      </c>
      <c r="O3435" s="4">
        <v>44190</v>
      </c>
      <c r="P3435" s="3" t="s">
        <v>1431</v>
      </c>
      <c r="Q3435" s="3" t="s">
        <v>1431</v>
      </c>
      <c r="R3435" s="3" t="s">
        <v>408</v>
      </c>
      <c r="S3435" s="3" t="s">
        <v>4187</v>
      </c>
      <c r="T3435" s="3" t="str">
        <f t="shared" si="244"/>
        <v>แกดำแกดำมหาสารคาม</v>
      </c>
      <c r="U3435" s="3" t="s">
        <v>2626</v>
      </c>
      <c r="V3435" s="3" t="str">
        <f t="shared" si="245"/>
        <v/>
      </c>
      <c r="W3435" s="3" t="e">
        <f t="shared" si="246"/>
        <v>#NUM!</v>
      </c>
      <c r="X3435" s="3" t="str">
        <f t="shared" si="247"/>
        <v/>
      </c>
    </row>
    <row r="3436" spans="14:24" ht="14.5" customHeight="1">
      <c r="N3436">
        <v>3433</v>
      </c>
      <c r="O3436" s="4">
        <v>44190</v>
      </c>
      <c r="P3436" s="3" t="s">
        <v>3920</v>
      </c>
      <c r="Q3436" s="3" t="s">
        <v>1431</v>
      </c>
      <c r="R3436" s="3" t="s">
        <v>408</v>
      </c>
      <c r="S3436" s="3" t="s">
        <v>4187</v>
      </c>
      <c r="T3436" s="3" t="str">
        <f t="shared" si="244"/>
        <v>วังแสงแกดำมหาสารคาม</v>
      </c>
      <c r="U3436" s="3" t="s">
        <v>2626</v>
      </c>
      <c r="V3436" s="3" t="str">
        <f t="shared" si="245"/>
        <v/>
      </c>
      <c r="W3436" s="3" t="e">
        <f t="shared" si="246"/>
        <v>#NUM!</v>
      </c>
      <c r="X3436" s="3" t="str">
        <f t="shared" si="247"/>
        <v/>
      </c>
    </row>
    <row r="3437" spans="14:24" ht="14.5" customHeight="1">
      <c r="N3437">
        <v>3434</v>
      </c>
      <c r="O3437" s="4">
        <v>44190</v>
      </c>
      <c r="P3437" s="3" t="s">
        <v>2158</v>
      </c>
      <c r="Q3437" s="3" t="s">
        <v>1431</v>
      </c>
      <c r="R3437" s="3" t="s">
        <v>408</v>
      </c>
      <c r="S3437" s="3" t="s">
        <v>4187</v>
      </c>
      <c r="T3437" s="3" t="str">
        <f t="shared" si="244"/>
        <v>มิตรภาพแกดำมหาสารคาม</v>
      </c>
      <c r="U3437" s="3" t="s">
        <v>2626</v>
      </c>
      <c r="V3437" s="3" t="str">
        <f t="shared" si="245"/>
        <v/>
      </c>
      <c r="W3437" s="3" t="e">
        <f t="shared" si="246"/>
        <v>#NUM!</v>
      </c>
      <c r="X3437" s="3" t="str">
        <f t="shared" si="247"/>
        <v/>
      </c>
    </row>
    <row r="3438" spans="14:24" ht="14.5" customHeight="1">
      <c r="N3438">
        <v>3435</v>
      </c>
      <c r="O3438" s="4">
        <v>44190</v>
      </c>
      <c r="P3438" s="3" t="s">
        <v>3284</v>
      </c>
      <c r="Q3438" s="3" t="s">
        <v>1431</v>
      </c>
      <c r="R3438" s="3" t="s">
        <v>408</v>
      </c>
      <c r="S3438" s="3" t="s">
        <v>4187</v>
      </c>
      <c r="T3438" s="3" t="str">
        <f t="shared" si="244"/>
        <v>หนองกุงแกดำมหาสารคาม</v>
      </c>
      <c r="U3438" s="3" t="s">
        <v>2626</v>
      </c>
      <c r="V3438" s="3" t="str">
        <f t="shared" si="245"/>
        <v/>
      </c>
      <c r="W3438" s="3" t="e">
        <f t="shared" si="246"/>
        <v>#NUM!</v>
      </c>
      <c r="X3438" s="3" t="str">
        <f t="shared" si="247"/>
        <v/>
      </c>
    </row>
    <row r="3439" spans="14:24" ht="14.5" customHeight="1">
      <c r="N3439">
        <v>3436</v>
      </c>
      <c r="O3439" s="4">
        <v>44190</v>
      </c>
      <c r="P3439" s="3" t="s">
        <v>4188</v>
      </c>
      <c r="Q3439" s="3" t="s">
        <v>1431</v>
      </c>
      <c r="R3439" s="3" t="s">
        <v>408</v>
      </c>
      <c r="S3439" s="3" t="s">
        <v>4187</v>
      </c>
      <c r="T3439" s="3" t="str">
        <f t="shared" si="244"/>
        <v>โนนภิบาลแกดำมหาสารคาม</v>
      </c>
      <c r="U3439" s="3" t="s">
        <v>2626</v>
      </c>
      <c r="V3439" s="3" t="str">
        <f t="shared" si="245"/>
        <v/>
      </c>
      <c r="W3439" s="3" t="e">
        <f t="shared" si="246"/>
        <v>#NUM!</v>
      </c>
      <c r="X3439" s="3" t="str">
        <f t="shared" si="247"/>
        <v/>
      </c>
    </row>
    <row r="3440" spans="14:24" ht="14.5" customHeight="1">
      <c r="N3440">
        <v>3437</v>
      </c>
      <c r="O3440" s="4">
        <v>44140</v>
      </c>
      <c r="P3440" s="3" t="s">
        <v>4189</v>
      </c>
      <c r="Q3440" s="3" t="s">
        <v>1433</v>
      </c>
      <c r="R3440" s="3" t="s">
        <v>408</v>
      </c>
      <c r="S3440" s="3" t="s">
        <v>4190</v>
      </c>
      <c r="T3440" s="3" t="str">
        <f t="shared" si="244"/>
        <v>หัวขวางโกสุมพิสัยมหาสารคาม</v>
      </c>
      <c r="U3440" s="3" t="s">
        <v>2626</v>
      </c>
      <c r="V3440" s="3" t="str">
        <f t="shared" si="245"/>
        <v/>
      </c>
      <c r="W3440" s="3" t="e">
        <f t="shared" si="246"/>
        <v>#NUM!</v>
      </c>
      <c r="X3440" s="3" t="str">
        <f t="shared" si="247"/>
        <v/>
      </c>
    </row>
    <row r="3441" spans="14:24" ht="14.5" customHeight="1">
      <c r="N3441">
        <v>3438</v>
      </c>
      <c r="O3441" s="4">
        <v>44140</v>
      </c>
      <c r="P3441" s="3" t="s">
        <v>4191</v>
      </c>
      <c r="Q3441" s="3" t="s">
        <v>1433</v>
      </c>
      <c r="R3441" s="3" t="s">
        <v>408</v>
      </c>
      <c r="S3441" s="3" t="s">
        <v>4190</v>
      </c>
      <c r="T3441" s="3" t="str">
        <f t="shared" si="244"/>
        <v>ยางน้อยโกสุมพิสัยมหาสารคาม</v>
      </c>
      <c r="U3441" s="3" t="s">
        <v>2626</v>
      </c>
      <c r="V3441" s="3" t="str">
        <f t="shared" si="245"/>
        <v/>
      </c>
      <c r="W3441" s="3" t="e">
        <f t="shared" si="246"/>
        <v>#NUM!</v>
      </c>
      <c r="X3441" s="3" t="str">
        <f t="shared" si="247"/>
        <v/>
      </c>
    </row>
    <row r="3442" spans="14:24" ht="14.5" customHeight="1">
      <c r="N3442">
        <v>3439</v>
      </c>
      <c r="O3442" s="4">
        <v>44140</v>
      </c>
      <c r="P3442" s="3" t="s">
        <v>4086</v>
      </c>
      <c r="Q3442" s="3" t="s">
        <v>1433</v>
      </c>
      <c r="R3442" s="3" t="s">
        <v>408</v>
      </c>
      <c r="S3442" s="3" t="s">
        <v>4190</v>
      </c>
      <c r="T3442" s="3" t="str">
        <f t="shared" si="244"/>
        <v>วังยาวโกสุมพิสัยมหาสารคาม</v>
      </c>
      <c r="U3442" s="3" t="s">
        <v>2626</v>
      </c>
      <c r="V3442" s="3" t="str">
        <f t="shared" si="245"/>
        <v/>
      </c>
      <c r="W3442" s="3" t="e">
        <f t="shared" si="246"/>
        <v>#NUM!</v>
      </c>
      <c r="X3442" s="3" t="str">
        <f t="shared" si="247"/>
        <v/>
      </c>
    </row>
    <row r="3443" spans="14:24" ht="14.5" customHeight="1">
      <c r="N3443">
        <v>3440</v>
      </c>
      <c r="O3443" s="4">
        <v>44140</v>
      </c>
      <c r="P3443" s="3" t="s">
        <v>4192</v>
      </c>
      <c r="Q3443" s="3" t="s">
        <v>1433</v>
      </c>
      <c r="R3443" s="3" t="s">
        <v>408</v>
      </c>
      <c r="S3443" s="3" t="s">
        <v>4190</v>
      </c>
      <c r="T3443" s="3" t="str">
        <f t="shared" si="244"/>
        <v>เขวาไร่โกสุมพิสัยมหาสารคาม</v>
      </c>
      <c r="U3443" s="3" t="s">
        <v>2626</v>
      </c>
      <c r="V3443" s="3" t="str">
        <f t="shared" si="245"/>
        <v/>
      </c>
      <c r="W3443" s="3" t="e">
        <f t="shared" si="246"/>
        <v>#NUM!</v>
      </c>
      <c r="X3443" s="3" t="str">
        <f t="shared" si="247"/>
        <v/>
      </c>
    </row>
    <row r="3444" spans="14:24" ht="14.5" customHeight="1">
      <c r="N3444">
        <v>3441</v>
      </c>
      <c r="O3444" s="4">
        <v>44140</v>
      </c>
      <c r="P3444" s="3" t="s">
        <v>4193</v>
      </c>
      <c r="Q3444" s="3" t="s">
        <v>1433</v>
      </c>
      <c r="R3444" s="3" t="s">
        <v>408</v>
      </c>
      <c r="S3444" s="3" t="s">
        <v>4190</v>
      </c>
      <c r="T3444" s="3" t="str">
        <f t="shared" si="244"/>
        <v>แพงโกสุมพิสัยมหาสารคาม</v>
      </c>
      <c r="U3444" s="3" t="s">
        <v>2626</v>
      </c>
      <c r="V3444" s="3" t="str">
        <f t="shared" si="245"/>
        <v/>
      </c>
      <c r="W3444" s="3" t="e">
        <f t="shared" si="246"/>
        <v>#NUM!</v>
      </c>
      <c r="X3444" s="3" t="str">
        <f t="shared" si="247"/>
        <v/>
      </c>
    </row>
    <row r="3445" spans="14:24" ht="14.5" customHeight="1">
      <c r="N3445">
        <v>3442</v>
      </c>
      <c r="O3445" s="4">
        <v>44140</v>
      </c>
      <c r="P3445" s="3" t="s">
        <v>4194</v>
      </c>
      <c r="Q3445" s="3" t="s">
        <v>1433</v>
      </c>
      <c r="R3445" s="3" t="s">
        <v>408</v>
      </c>
      <c r="S3445" s="3" t="s">
        <v>4190</v>
      </c>
      <c r="T3445" s="3" t="str">
        <f t="shared" si="244"/>
        <v>แก้งแกโกสุมพิสัยมหาสารคาม</v>
      </c>
      <c r="U3445" s="3" t="s">
        <v>2626</v>
      </c>
      <c r="V3445" s="3" t="str">
        <f t="shared" si="245"/>
        <v/>
      </c>
      <c r="W3445" s="3" t="e">
        <f t="shared" si="246"/>
        <v>#NUM!</v>
      </c>
      <c r="X3445" s="3" t="str">
        <f t="shared" si="247"/>
        <v/>
      </c>
    </row>
    <row r="3446" spans="14:24" ht="14.5" customHeight="1">
      <c r="N3446">
        <v>3443</v>
      </c>
      <c r="O3446" s="4">
        <v>44140</v>
      </c>
      <c r="P3446" s="3" t="s">
        <v>3105</v>
      </c>
      <c r="Q3446" s="3" t="s">
        <v>1433</v>
      </c>
      <c r="R3446" s="3" t="s">
        <v>408</v>
      </c>
      <c r="S3446" s="3" t="s">
        <v>4190</v>
      </c>
      <c r="T3446" s="3" t="str">
        <f t="shared" si="244"/>
        <v>หนองเหล็กโกสุมพิสัยมหาสารคาม</v>
      </c>
      <c r="U3446" s="3" t="s">
        <v>2626</v>
      </c>
      <c r="V3446" s="3" t="str">
        <f t="shared" si="245"/>
        <v/>
      </c>
      <c r="W3446" s="3" t="e">
        <f t="shared" si="246"/>
        <v>#NUM!</v>
      </c>
      <c r="X3446" s="3" t="str">
        <f t="shared" si="247"/>
        <v/>
      </c>
    </row>
    <row r="3447" spans="14:24" ht="14.5" customHeight="1">
      <c r="N3447">
        <v>3444</v>
      </c>
      <c r="O3447" s="4">
        <v>44140</v>
      </c>
      <c r="P3447" s="3" t="s">
        <v>1081</v>
      </c>
      <c r="Q3447" s="3" t="s">
        <v>1433</v>
      </c>
      <c r="R3447" s="3" t="s">
        <v>408</v>
      </c>
      <c r="S3447" s="3" t="s">
        <v>4190</v>
      </c>
      <c r="T3447" s="3" t="str">
        <f t="shared" si="244"/>
        <v>หนองบัวโกสุมพิสัยมหาสารคาม</v>
      </c>
      <c r="U3447" s="3" t="s">
        <v>2626</v>
      </c>
      <c r="V3447" s="3" t="str">
        <f t="shared" si="245"/>
        <v/>
      </c>
      <c r="W3447" s="3" t="e">
        <f t="shared" si="246"/>
        <v>#NUM!</v>
      </c>
      <c r="X3447" s="3" t="str">
        <f t="shared" si="247"/>
        <v/>
      </c>
    </row>
    <row r="3448" spans="14:24" ht="14.5" customHeight="1">
      <c r="N3448">
        <v>3445</v>
      </c>
      <c r="O3448" s="4">
        <v>44140</v>
      </c>
      <c r="P3448" s="3" t="s">
        <v>4195</v>
      </c>
      <c r="Q3448" s="3" t="s">
        <v>1433</v>
      </c>
      <c r="R3448" s="3" t="s">
        <v>408</v>
      </c>
      <c r="S3448" s="3" t="s">
        <v>4190</v>
      </c>
      <c r="T3448" s="3" t="str">
        <f t="shared" si="244"/>
        <v>เหล่าโกสุมพิสัยมหาสารคาม</v>
      </c>
      <c r="U3448" s="3" t="s">
        <v>2626</v>
      </c>
      <c r="V3448" s="3" t="str">
        <f t="shared" si="245"/>
        <v/>
      </c>
      <c r="W3448" s="3" t="e">
        <f t="shared" si="246"/>
        <v>#NUM!</v>
      </c>
      <c r="X3448" s="3" t="str">
        <f t="shared" si="247"/>
        <v/>
      </c>
    </row>
    <row r="3449" spans="14:24" ht="14.5" customHeight="1">
      <c r="N3449">
        <v>3446</v>
      </c>
      <c r="O3449" s="4">
        <v>44140</v>
      </c>
      <c r="P3449" s="3" t="s">
        <v>4196</v>
      </c>
      <c r="Q3449" s="3" t="s">
        <v>1433</v>
      </c>
      <c r="R3449" s="3" t="s">
        <v>408</v>
      </c>
      <c r="S3449" s="3" t="s">
        <v>4190</v>
      </c>
      <c r="T3449" s="3" t="str">
        <f t="shared" si="244"/>
        <v>เขื่อนโกสุมพิสัยมหาสารคาม</v>
      </c>
      <c r="U3449" s="3" t="s">
        <v>2626</v>
      </c>
      <c r="V3449" s="3" t="str">
        <f t="shared" si="245"/>
        <v/>
      </c>
      <c r="W3449" s="3" t="e">
        <f t="shared" si="246"/>
        <v>#NUM!</v>
      </c>
      <c r="X3449" s="3" t="str">
        <f t="shared" si="247"/>
        <v/>
      </c>
    </row>
    <row r="3450" spans="14:24" ht="14.5" customHeight="1">
      <c r="N3450">
        <v>3447</v>
      </c>
      <c r="O3450" s="4">
        <v>44140</v>
      </c>
      <c r="P3450" s="3" t="s">
        <v>608</v>
      </c>
      <c r="Q3450" s="3" t="s">
        <v>1433</v>
      </c>
      <c r="R3450" s="3" t="s">
        <v>408</v>
      </c>
      <c r="S3450" s="3" t="s">
        <v>4190</v>
      </c>
      <c r="T3450" s="3" t="str">
        <f t="shared" si="244"/>
        <v>หนองบอนโกสุมพิสัยมหาสารคาม</v>
      </c>
      <c r="U3450" s="3" t="s">
        <v>2626</v>
      </c>
      <c r="V3450" s="3" t="str">
        <f t="shared" si="245"/>
        <v/>
      </c>
      <c r="W3450" s="3" t="e">
        <f t="shared" si="246"/>
        <v>#NUM!</v>
      </c>
      <c r="X3450" s="3" t="str">
        <f t="shared" si="247"/>
        <v/>
      </c>
    </row>
    <row r="3451" spans="14:24" ht="14.5" customHeight="1">
      <c r="N3451">
        <v>3448</v>
      </c>
      <c r="O3451" s="4">
        <v>44140</v>
      </c>
      <c r="P3451" s="3" t="s">
        <v>3396</v>
      </c>
      <c r="Q3451" s="3" t="s">
        <v>1433</v>
      </c>
      <c r="R3451" s="3" t="s">
        <v>408</v>
      </c>
      <c r="S3451" s="3" t="s">
        <v>4190</v>
      </c>
      <c r="T3451" s="3" t="str">
        <f t="shared" si="244"/>
        <v>โพนงามโกสุมพิสัยมหาสารคาม</v>
      </c>
      <c r="U3451" s="3" t="s">
        <v>2626</v>
      </c>
      <c r="V3451" s="3" t="str">
        <f t="shared" si="245"/>
        <v/>
      </c>
      <c r="W3451" s="3" t="e">
        <f t="shared" si="246"/>
        <v>#NUM!</v>
      </c>
      <c r="X3451" s="3" t="str">
        <f t="shared" si="247"/>
        <v/>
      </c>
    </row>
    <row r="3452" spans="14:24" ht="14.5" customHeight="1">
      <c r="N3452">
        <v>3449</v>
      </c>
      <c r="O3452" s="4">
        <v>44140</v>
      </c>
      <c r="P3452" s="3" t="s">
        <v>4197</v>
      </c>
      <c r="Q3452" s="3" t="s">
        <v>1433</v>
      </c>
      <c r="R3452" s="3" t="s">
        <v>408</v>
      </c>
      <c r="S3452" s="3" t="s">
        <v>4190</v>
      </c>
      <c r="T3452" s="3" t="str">
        <f t="shared" si="244"/>
        <v>ยางท่าแจ้งโกสุมพิสัยมหาสารคาม</v>
      </c>
      <c r="U3452" s="3" t="s">
        <v>2626</v>
      </c>
      <c r="V3452" s="3" t="str">
        <f t="shared" si="245"/>
        <v/>
      </c>
      <c r="W3452" s="3" t="e">
        <f t="shared" si="246"/>
        <v>#NUM!</v>
      </c>
      <c r="X3452" s="3" t="str">
        <f t="shared" si="247"/>
        <v/>
      </c>
    </row>
    <row r="3453" spans="14:24" ht="14.5" customHeight="1">
      <c r="N3453">
        <v>3450</v>
      </c>
      <c r="O3453" s="4">
        <v>44140</v>
      </c>
      <c r="P3453" s="3" t="s">
        <v>4198</v>
      </c>
      <c r="Q3453" s="3" t="s">
        <v>1433</v>
      </c>
      <c r="R3453" s="3" t="s">
        <v>408</v>
      </c>
      <c r="S3453" s="3" t="s">
        <v>4190</v>
      </c>
      <c r="T3453" s="3" t="str">
        <f t="shared" si="244"/>
        <v>แห่ใต้โกสุมพิสัยมหาสารคาม</v>
      </c>
      <c r="U3453" s="3" t="s">
        <v>2626</v>
      </c>
      <c r="V3453" s="3" t="str">
        <f t="shared" si="245"/>
        <v/>
      </c>
      <c r="W3453" s="3" t="e">
        <f t="shared" si="246"/>
        <v>#NUM!</v>
      </c>
      <c r="X3453" s="3" t="str">
        <f t="shared" si="247"/>
        <v/>
      </c>
    </row>
    <row r="3454" spans="14:24" ht="14.5" customHeight="1">
      <c r="N3454">
        <v>3451</v>
      </c>
      <c r="O3454" s="4">
        <v>44140</v>
      </c>
      <c r="P3454" s="3" t="s">
        <v>4199</v>
      </c>
      <c r="Q3454" s="3" t="s">
        <v>1433</v>
      </c>
      <c r="R3454" s="3" t="s">
        <v>408</v>
      </c>
      <c r="S3454" s="3" t="s">
        <v>4190</v>
      </c>
      <c r="T3454" s="3" t="str">
        <f t="shared" si="244"/>
        <v>หนองกุงสวรรค์โกสุมพิสัยมหาสารคาม</v>
      </c>
      <c r="U3454" s="3" t="s">
        <v>2626</v>
      </c>
      <c r="V3454" s="3" t="str">
        <f t="shared" si="245"/>
        <v/>
      </c>
      <c r="W3454" s="3" t="e">
        <f t="shared" si="246"/>
        <v>#NUM!</v>
      </c>
      <c r="X3454" s="3" t="str">
        <f t="shared" si="247"/>
        <v/>
      </c>
    </row>
    <row r="3455" spans="14:24" ht="14.5" customHeight="1">
      <c r="N3455">
        <v>3452</v>
      </c>
      <c r="O3455" s="4">
        <v>44140</v>
      </c>
      <c r="P3455" s="3" t="s">
        <v>4200</v>
      </c>
      <c r="Q3455" s="3" t="s">
        <v>1433</v>
      </c>
      <c r="R3455" s="3" t="s">
        <v>408</v>
      </c>
      <c r="S3455" s="3" t="s">
        <v>4190</v>
      </c>
      <c r="T3455" s="3" t="str">
        <f t="shared" si="244"/>
        <v>เลิงใต้โกสุมพิสัยมหาสารคาม</v>
      </c>
      <c r="U3455" s="3" t="s">
        <v>2626</v>
      </c>
      <c r="V3455" s="3" t="str">
        <f t="shared" si="245"/>
        <v/>
      </c>
      <c r="W3455" s="3" t="e">
        <f t="shared" si="246"/>
        <v>#NUM!</v>
      </c>
      <c r="X3455" s="3" t="str">
        <f t="shared" si="247"/>
        <v/>
      </c>
    </row>
    <row r="3456" spans="14:24" ht="14.5" customHeight="1">
      <c r="N3456">
        <v>3453</v>
      </c>
      <c r="O3456" s="4">
        <v>44140</v>
      </c>
      <c r="P3456" s="3" t="s">
        <v>4201</v>
      </c>
      <c r="Q3456" s="3" t="s">
        <v>1433</v>
      </c>
      <c r="R3456" s="3" t="s">
        <v>408</v>
      </c>
      <c r="S3456" s="3" t="s">
        <v>4190</v>
      </c>
      <c r="T3456" s="3" t="str">
        <f t="shared" si="244"/>
        <v>ดอนกลางโกสุมพิสัยมหาสารคาม</v>
      </c>
      <c r="U3456" s="3" t="s">
        <v>2626</v>
      </c>
      <c r="V3456" s="3" t="str">
        <f t="shared" si="245"/>
        <v/>
      </c>
      <c r="W3456" s="3" t="e">
        <f t="shared" si="246"/>
        <v>#NUM!</v>
      </c>
      <c r="X3456" s="3" t="str">
        <f t="shared" si="247"/>
        <v/>
      </c>
    </row>
    <row r="3457" spans="14:24" ht="14.5" customHeight="1">
      <c r="N3457">
        <v>3454</v>
      </c>
      <c r="O3457" s="4">
        <v>44150</v>
      </c>
      <c r="P3457" s="3" t="s">
        <v>4202</v>
      </c>
      <c r="Q3457" s="3" t="s">
        <v>1428</v>
      </c>
      <c r="R3457" s="3" t="s">
        <v>408</v>
      </c>
      <c r="S3457" s="3" t="s">
        <v>4203</v>
      </c>
      <c r="T3457" s="3" t="str">
        <f t="shared" si="244"/>
        <v>โคกพระกันทรวิชัยมหาสารคาม</v>
      </c>
      <c r="U3457" s="3" t="s">
        <v>2626</v>
      </c>
      <c r="V3457" s="3" t="str">
        <f t="shared" si="245"/>
        <v/>
      </c>
      <c r="W3457" s="3" t="e">
        <f t="shared" si="246"/>
        <v>#NUM!</v>
      </c>
      <c r="X3457" s="3" t="str">
        <f t="shared" si="247"/>
        <v/>
      </c>
    </row>
    <row r="3458" spans="14:24" ht="14.5" customHeight="1">
      <c r="N3458">
        <v>3455</v>
      </c>
      <c r="O3458" s="4">
        <v>44150</v>
      </c>
      <c r="P3458" s="3" t="s">
        <v>4204</v>
      </c>
      <c r="Q3458" s="3" t="s">
        <v>1428</v>
      </c>
      <c r="R3458" s="3" t="s">
        <v>408</v>
      </c>
      <c r="S3458" s="3" t="s">
        <v>4203</v>
      </c>
      <c r="T3458" s="3" t="str">
        <f t="shared" si="244"/>
        <v>คันธารราษฎร์กันทรวิชัยมหาสารคาม</v>
      </c>
      <c r="U3458" s="3" t="s">
        <v>2626</v>
      </c>
      <c r="V3458" s="3" t="str">
        <f t="shared" si="245"/>
        <v/>
      </c>
      <c r="W3458" s="3" t="e">
        <f t="shared" si="246"/>
        <v>#NUM!</v>
      </c>
      <c r="X3458" s="3" t="str">
        <f t="shared" si="247"/>
        <v/>
      </c>
    </row>
    <row r="3459" spans="14:24" ht="14.5" customHeight="1">
      <c r="N3459">
        <v>3456</v>
      </c>
      <c r="O3459" s="4">
        <v>44150</v>
      </c>
      <c r="P3459" s="3" t="s">
        <v>2711</v>
      </c>
      <c r="Q3459" s="3" t="s">
        <v>1428</v>
      </c>
      <c r="R3459" s="3" t="s">
        <v>408</v>
      </c>
      <c r="S3459" s="3" t="s">
        <v>4203</v>
      </c>
      <c r="T3459" s="3" t="str">
        <f t="shared" si="244"/>
        <v>มะค่ากันทรวิชัยมหาสารคาม</v>
      </c>
      <c r="U3459" s="3" t="s">
        <v>2626</v>
      </c>
      <c r="V3459" s="3" t="str">
        <f t="shared" si="245"/>
        <v/>
      </c>
      <c r="W3459" s="3" t="e">
        <f t="shared" si="246"/>
        <v>#NUM!</v>
      </c>
      <c r="X3459" s="3" t="str">
        <f t="shared" si="247"/>
        <v/>
      </c>
    </row>
    <row r="3460" spans="14:24" ht="14.5" customHeight="1">
      <c r="N3460">
        <v>3457</v>
      </c>
      <c r="O3460" s="4">
        <v>44150</v>
      </c>
      <c r="P3460" s="3" t="s">
        <v>4205</v>
      </c>
      <c r="Q3460" s="3" t="s">
        <v>1428</v>
      </c>
      <c r="R3460" s="3" t="s">
        <v>408</v>
      </c>
      <c r="S3460" s="3" t="s">
        <v>4203</v>
      </c>
      <c r="T3460" s="3" t="str">
        <f t="shared" si="244"/>
        <v>ท่าขอนยางกันทรวิชัยมหาสารคาม</v>
      </c>
      <c r="U3460" s="3" t="s">
        <v>2626</v>
      </c>
      <c r="V3460" s="3" t="str">
        <f t="shared" si="245"/>
        <v/>
      </c>
      <c r="W3460" s="3" t="e">
        <f t="shared" si="246"/>
        <v>#NUM!</v>
      </c>
      <c r="X3460" s="3" t="str">
        <f t="shared" si="247"/>
        <v/>
      </c>
    </row>
    <row r="3461" spans="14:24" ht="14.5" customHeight="1">
      <c r="N3461">
        <v>3458</v>
      </c>
      <c r="O3461" s="4">
        <v>44150</v>
      </c>
      <c r="P3461" s="3" t="s">
        <v>4206</v>
      </c>
      <c r="Q3461" s="3" t="s">
        <v>1428</v>
      </c>
      <c r="R3461" s="3" t="s">
        <v>408</v>
      </c>
      <c r="S3461" s="3" t="s">
        <v>4203</v>
      </c>
      <c r="T3461" s="3" t="str">
        <f t="shared" ref="T3461:T3524" si="248">P3461&amp;Q3461&amp;R3461</f>
        <v>นาสีนวนกันทรวิชัยมหาสารคาม</v>
      </c>
      <c r="U3461" s="3" t="s">
        <v>2626</v>
      </c>
      <c r="V3461" s="3" t="str">
        <f t="shared" ref="V3461:V3524" si="249">IF($V$1=$S3461,$N3461,"")</f>
        <v/>
      </c>
      <c r="W3461" s="3" t="e">
        <f t="shared" ref="W3461:W3524" si="250">SMALL($V$4:$V$7439,N3461)</f>
        <v>#NUM!</v>
      </c>
      <c r="X3461" s="3" t="str">
        <f t="shared" ref="X3461:X3524" si="251">IFERROR(INDEX($P$4:$P$7439,$W3461,1),"")</f>
        <v/>
      </c>
    </row>
    <row r="3462" spans="14:24" ht="14.5" customHeight="1">
      <c r="N3462">
        <v>3459</v>
      </c>
      <c r="O3462" s="4">
        <v>44150</v>
      </c>
      <c r="P3462" s="3" t="s">
        <v>4207</v>
      </c>
      <c r="Q3462" s="3" t="s">
        <v>1428</v>
      </c>
      <c r="R3462" s="3" t="s">
        <v>408</v>
      </c>
      <c r="S3462" s="3" t="s">
        <v>4203</v>
      </c>
      <c r="T3462" s="3" t="str">
        <f t="shared" si="248"/>
        <v>ขามเรียงกันทรวิชัยมหาสารคาม</v>
      </c>
      <c r="U3462" s="3" t="s">
        <v>2626</v>
      </c>
      <c r="V3462" s="3" t="str">
        <f t="shared" si="249"/>
        <v/>
      </c>
      <c r="W3462" s="3" t="e">
        <f t="shared" si="250"/>
        <v>#NUM!</v>
      </c>
      <c r="X3462" s="3" t="str">
        <f t="shared" si="251"/>
        <v/>
      </c>
    </row>
    <row r="3463" spans="14:24" ht="14.5" customHeight="1">
      <c r="N3463">
        <v>3460</v>
      </c>
      <c r="O3463" s="4">
        <v>44150</v>
      </c>
      <c r="P3463" s="3" t="s">
        <v>4208</v>
      </c>
      <c r="Q3463" s="3" t="s">
        <v>1428</v>
      </c>
      <c r="R3463" s="3" t="s">
        <v>408</v>
      </c>
      <c r="S3463" s="3" t="s">
        <v>4203</v>
      </c>
      <c r="T3463" s="3" t="str">
        <f t="shared" si="248"/>
        <v>เขวาใหญ่กันทรวิชัยมหาสารคาม</v>
      </c>
      <c r="U3463" s="3" t="s">
        <v>2626</v>
      </c>
      <c r="V3463" s="3" t="str">
        <f t="shared" si="249"/>
        <v/>
      </c>
      <c r="W3463" s="3" t="e">
        <f t="shared" si="250"/>
        <v>#NUM!</v>
      </c>
      <c r="X3463" s="3" t="str">
        <f t="shared" si="251"/>
        <v/>
      </c>
    </row>
    <row r="3464" spans="14:24" ht="14.5" customHeight="1">
      <c r="N3464">
        <v>3461</v>
      </c>
      <c r="O3464" s="4">
        <v>44150</v>
      </c>
      <c r="P3464" s="3" t="s">
        <v>3132</v>
      </c>
      <c r="Q3464" s="3" t="s">
        <v>1428</v>
      </c>
      <c r="R3464" s="3" t="s">
        <v>408</v>
      </c>
      <c r="S3464" s="3" t="s">
        <v>4203</v>
      </c>
      <c r="T3464" s="3" t="str">
        <f t="shared" si="248"/>
        <v>ศรีสุขกันทรวิชัยมหาสารคาม</v>
      </c>
      <c r="U3464" s="3" t="s">
        <v>2626</v>
      </c>
      <c r="V3464" s="3" t="str">
        <f t="shared" si="249"/>
        <v/>
      </c>
      <c r="W3464" s="3" t="e">
        <f t="shared" si="250"/>
        <v>#NUM!</v>
      </c>
      <c r="X3464" s="3" t="str">
        <f t="shared" si="251"/>
        <v/>
      </c>
    </row>
    <row r="3465" spans="14:24" ht="14.5" customHeight="1">
      <c r="N3465">
        <v>3462</v>
      </c>
      <c r="O3465" s="4">
        <v>44150</v>
      </c>
      <c r="P3465" s="3" t="s">
        <v>4209</v>
      </c>
      <c r="Q3465" s="3" t="s">
        <v>1428</v>
      </c>
      <c r="R3465" s="3" t="s">
        <v>408</v>
      </c>
      <c r="S3465" s="3" t="s">
        <v>4203</v>
      </c>
      <c r="T3465" s="3" t="str">
        <f t="shared" si="248"/>
        <v>กุดใส้จ่อกันทรวิชัยมหาสารคาม</v>
      </c>
      <c r="U3465" s="3" t="s">
        <v>2626</v>
      </c>
      <c r="V3465" s="3" t="str">
        <f t="shared" si="249"/>
        <v/>
      </c>
      <c r="W3465" s="3" t="e">
        <f t="shared" si="250"/>
        <v>#NUM!</v>
      </c>
      <c r="X3465" s="3" t="str">
        <f t="shared" si="251"/>
        <v/>
      </c>
    </row>
    <row r="3466" spans="14:24" ht="14.5" customHeight="1">
      <c r="N3466">
        <v>3463</v>
      </c>
      <c r="O3466" s="4">
        <v>44150</v>
      </c>
      <c r="P3466" s="3" t="s">
        <v>4210</v>
      </c>
      <c r="Q3466" s="3" t="s">
        <v>1428</v>
      </c>
      <c r="R3466" s="3" t="s">
        <v>408</v>
      </c>
      <c r="S3466" s="3" t="s">
        <v>4203</v>
      </c>
      <c r="T3466" s="3" t="str">
        <f t="shared" si="248"/>
        <v>ขามเฒ่าพัฒนากันทรวิชัยมหาสารคาม</v>
      </c>
      <c r="U3466" s="3" t="s">
        <v>2626</v>
      </c>
      <c r="V3466" s="3" t="str">
        <f t="shared" si="249"/>
        <v/>
      </c>
      <c r="W3466" s="3" t="e">
        <f t="shared" si="250"/>
        <v>#NUM!</v>
      </c>
      <c r="X3466" s="3" t="str">
        <f t="shared" si="251"/>
        <v/>
      </c>
    </row>
    <row r="3467" spans="14:24" ht="14.5" customHeight="1">
      <c r="N3467">
        <v>3464</v>
      </c>
      <c r="O3467" s="4">
        <v>44160</v>
      </c>
      <c r="P3467" s="3" t="s">
        <v>1439</v>
      </c>
      <c r="Q3467" s="3" t="s">
        <v>1439</v>
      </c>
      <c r="R3467" s="3" t="s">
        <v>408</v>
      </c>
      <c r="S3467" s="3" t="s">
        <v>4211</v>
      </c>
      <c r="T3467" s="3" t="str">
        <f t="shared" si="248"/>
        <v>เชียงยืนเชียงยืนมหาสารคาม</v>
      </c>
      <c r="U3467" s="3" t="s">
        <v>2626</v>
      </c>
      <c r="V3467" s="3" t="str">
        <f t="shared" si="249"/>
        <v/>
      </c>
      <c r="W3467" s="3" t="e">
        <f t="shared" si="250"/>
        <v>#NUM!</v>
      </c>
      <c r="X3467" s="3" t="str">
        <f t="shared" si="251"/>
        <v/>
      </c>
    </row>
    <row r="3468" spans="14:24" ht="14.5" customHeight="1">
      <c r="N3468">
        <v>3465</v>
      </c>
      <c r="O3468" s="4">
        <v>44160</v>
      </c>
      <c r="P3468" s="3" t="s">
        <v>4212</v>
      </c>
      <c r="Q3468" s="3" t="s">
        <v>1439</v>
      </c>
      <c r="R3468" s="3" t="s">
        <v>408</v>
      </c>
      <c r="S3468" s="3" t="s">
        <v>4211</v>
      </c>
      <c r="T3468" s="3" t="str">
        <f t="shared" si="248"/>
        <v>หนองซอนเชียงยืนมหาสารคาม</v>
      </c>
      <c r="U3468" s="3" t="s">
        <v>2626</v>
      </c>
      <c r="V3468" s="3" t="str">
        <f t="shared" si="249"/>
        <v/>
      </c>
      <c r="W3468" s="3" t="e">
        <f t="shared" si="250"/>
        <v>#NUM!</v>
      </c>
      <c r="X3468" s="3" t="str">
        <f t="shared" si="251"/>
        <v/>
      </c>
    </row>
    <row r="3469" spans="14:24" ht="14.5" customHeight="1">
      <c r="N3469">
        <v>3466</v>
      </c>
      <c r="O3469" s="4">
        <v>44160</v>
      </c>
      <c r="P3469" s="3" t="s">
        <v>4213</v>
      </c>
      <c r="Q3469" s="3" t="s">
        <v>1439</v>
      </c>
      <c r="R3469" s="3" t="s">
        <v>408</v>
      </c>
      <c r="S3469" s="3" t="s">
        <v>4211</v>
      </c>
      <c r="T3469" s="3" t="str">
        <f t="shared" si="248"/>
        <v>ดอนเงินเชียงยืนมหาสารคาม</v>
      </c>
      <c r="U3469" s="3" t="s">
        <v>2626</v>
      </c>
      <c r="V3469" s="3" t="str">
        <f t="shared" si="249"/>
        <v/>
      </c>
      <c r="W3469" s="3" t="e">
        <f t="shared" si="250"/>
        <v>#NUM!</v>
      </c>
      <c r="X3469" s="3" t="str">
        <f t="shared" si="251"/>
        <v/>
      </c>
    </row>
    <row r="3470" spans="14:24" ht="14.5" customHeight="1">
      <c r="N3470">
        <v>3467</v>
      </c>
      <c r="O3470" s="4">
        <v>44160</v>
      </c>
      <c r="P3470" s="3" t="s">
        <v>4214</v>
      </c>
      <c r="Q3470" s="3" t="s">
        <v>1439</v>
      </c>
      <c r="R3470" s="3" t="s">
        <v>408</v>
      </c>
      <c r="S3470" s="3" t="s">
        <v>4211</v>
      </c>
      <c r="T3470" s="3" t="str">
        <f t="shared" si="248"/>
        <v>กู่ทองเชียงยืนมหาสารคาม</v>
      </c>
      <c r="U3470" s="3" t="s">
        <v>2626</v>
      </c>
      <c r="V3470" s="3" t="str">
        <f t="shared" si="249"/>
        <v/>
      </c>
      <c r="W3470" s="3" t="e">
        <f t="shared" si="250"/>
        <v>#NUM!</v>
      </c>
      <c r="X3470" s="3" t="str">
        <f t="shared" si="251"/>
        <v/>
      </c>
    </row>
    <row r="3471" spans="14:24" ht="14.5" customHeight="1">
      <c r="N3471">
        <v>3468</v>
      </c>
      <c r="O3471" s="4">
        <v>44160</v>
      </c>
      <c r="P3471" s="3" t="s">
        <v>4215</v>
      </c>
      <c r="Q3471" s="3" t="s">
        <v>1439</v>
      </c>
      <c r="R3471" s="3" t="s">
        <v>408</v>
      </c>
      <c r="S3471" s="3" t="s">
        <v>4211</v>
      </c>
      <c r="T3471" s="3" t="str">
        <f t="shared" si="248"/>
        <v>นาทองเชียงยืนมหาสารคาม</v>
      </c>
      <c r="U3471" s="3" t="s">
        <v>2626</v>
      </c>
      <c r="V3471" s="3" t="str">
        <f t="shared" si="249"/>
        <v/>
      </c>
      <c r="W3471" s="3" t="e">
        <f t="shared" si="250"/>
        <v>#NUM!</v>
      </c>
      <c r="X3471" s="3" t="str">
        <f t="shared" si="251"/>
        <v/>
      </c>
    </row>
    <row r="3472" spans="14:24" ht="14.5" customHeight="1">
      <c r="N3472">
        <v>3469</v>
      </c>
      <c r="O3472" s="4">
        <v>44160</v>
      </c>
      <c r="P3472" s="3" t="s">
        <v>4216</v>
      </c>
      <c r="Q3472" s="3" t="s">
        <v>1439</v>
      </c>
      <c r="R3472" s="3" t="s">
        <v>408</v>
      </c>
      <c r="S3472" s="3" t="s">
        <v>4211</v>
      </c>
      <c r="T3472" s="3" t="str">
        <f t="shared" si="248"/>
        <v>เสือเฒ่าเชียงยืนมหาสารคาม</v>
      </c>
      <c r="U3472" s="3" t="s">
        <v>2626</v>
      </c>
      <c r="V3472" s="3" t="str">
        <f t="shared" si="249"/>
        <v/>
      </c>
      <c r="W3472" s="3" t="e">
        <f t="shared" si="250"/>
        <v>#NUM!</v>
      </c>
      <c r="X3472" s="3" t="str">
        <f t="shared" si="251"/>
        <v/>
      </c>
    </row>
    <row r="3473" spans="14:24" ht="14.5" customHeight="1">
      <c r="N3473">
        <v>3470</v>
      </c>
      <c r="O3473" s="4">
        <v>44160</v>
      </c>
      <c r="P3473" s="3" t="s">
        <v>1535</v>
      </c>
      <c r="Q3473" s="3" t="s">
        <v>1439</v>
      </c>
      <c r="R3473" s="3" t="s">
        <v>408</v>
      </c>
      <c r="S3473" s="3" t="s">
        <v>4211</v>
      </c>
      <c r="T3473" s="3" t="str">
        <f t="shared" si="248"/>
        <v>โพนทองเชียงยืนมหาสารคาม</v>
      </c>
      <c r="U3473" s="3" t="s">
        <v>2626</v>
      </c>
      <c r="V3473" s="3" t="str">
        <f t="shared" si="249"/>
        <v/>
      </c>
      <c r="W3473" s="3" t="e">
        <f t="shared" si="250"/>
        <v>#NUM!</v>
      </c>
      <c r="X3473" s="3" t="str">
        <f t="shared" si="251"/>
        <v/>
      </c>
    </row>
    <row r="3474" spans="14:24" ht="14.5" customHeight="1">
      <c r="N3474">
        <v>3471</v>
      </c>
      <c r="O3474" s="4">
        <v>44160</v>
      </c>
      <c r="P3474" s="3" t="s">
        <v>4217</v>
      </c>
      <c r="Q3474" s="3" t="s">
        <v>1439</v>
      </c>
      <c r="R3474" s="3" t="s">
        <v>408</v>
      </c>
      <c r="S3474" s="3" t="s">
        <v>4211</v>
      </c>
      <c r="T3474" s="3" t="str">
        <f t="shared" si="248"/>
        <v>เหล่าบัวบานเชียงยืนมหาสารคาม</v>
      </c>
      <c r="U3474" s="3" t="s">
        <v>2626</v>
      </c>
      <c r="V3474" s="3" t="str">
        <f t="shared" si="249"/>
        <v/>
      </c>
      <c r="W3474" s="3" t="e">
        <f t="shared" si="250"/>
        <v>#NUM!</v>
      </c>
      <c r="X3474" s="3" t="str">
        <f t="shared" si="251"/>
        <v/>
      </c>
    </row>
    <row r="3475" spans="14:24" ht="14.5" customHeight="1">
      <c r="N3475">
        <v>3472</v>
      </c>
      <c r="O3475" s="4">
        <v>44130</v>
      </c>
      <c r="P3475" s="3" t="s">
        <v>1444</v>
      </c>
      <c r="Q3475" s="3" t="s">
        <v>1444</v>
      </c>
      <c r="R3475" s="3" t="s">
        <v>408</v>
      </c>
      <c r="S3475" s="3" t="s">
        <v>4218</v>
      </c>
      <c r="T3475" s="3" t="str">
        <f t="shared" si="248"/>
        <v>บรบือบรบือมหาสารคาม</v>
      </c>
      <c r="U3475" s="3" t="s">
        <v>2626</v>
      </c>
      <c r="V3475" s="3" t="str">
        <f t="shared" si="249"/>
        <v/>
      </c>
      <c r="W3475" s="3" t="e">
        <f t="shared" si="250"/>
        <v>#NUM!</v>
      </c>
      <c r="X3475" s="3" t="str">
        <f t="shared" si="251"/>
        <v/>
      </c>
    </row>
    <row r="3476" spans="14:24" ht="14.5" customHeight="1">
      <c r="N3476">
        <v>3473</v>
      </c>
      <c r="O3476" s="4">
        <v>44130</v>
      </c>
      <c r="P3476" s="3" t="s">
        <v>4219</v>
      </c>
      <c r="Q3476" s="3" t="s">
        <v>1444</v>
      </c>
      <c r="R3476" s="3" t="s">
        <v>408</v>
      </c>
      <c r="S3476" s="3" t="s">
        <v>4218</v>
      </c>
      <c r="T3476" s="3" t="str">
        <f t="shared" si="248"/>
        <v>บ่อใหญ่บรบือมหาสารคาม</v>
      </c>
      <c r="U3476" s="3" t="s">
        <v>2626</v>
      </c>
      <c r="V3476" s="3" t="str">
        <f t="shared" si="249"/>
        <v/>
      </c>
      <c r="W3476" s="3" t="e">
        <f t="shared" si="250"/>
        <v>#NUM!</v>
      </c>
      <c r="X3476" s="3" t="str">
        <f t="shared" si="251"/>
        <v/>
      </c>
    </row>
    <row r="3477" spans="14:24" ht="14.5" customHeight="1">
      <c r="N3477">
        <v>3474</v>
      </c>
      <c r="O3477" s="4">
        <v>44130</v>
      </c>
      <c r="P3477" s="3" t="s">
        <v>4220</v>
      </c>
      <c r="Q3477" s="3" t="s">
        <v>1444</v>
      </c>
      <c r="R3477" s="3" t="s">
        <v>408</v>
      </c>
      <c r="S3477" s="3" t="s">
        <v>4218</v>
      </c>
      <c r="T3477" s="3" t="str">
        <f t="shared" si="248"/>
        <v>วังไชยบรบือมหาสารคาม</v>
      </c>
      <c r="U3477" s="3" t="s">
        <v>2626</v>
      </c>
      <c r="V3477" s="3" t="str">
        <f t="shared" si="249"/>
        <v/>
      </c>
      <c r="W3477" s="3" t="e">
        <f t="shared" si="250"/>
        <v>#NUM!</v>
      </c>
      <c r="X3477" s="3" t="str">
        <f t="shared" si="251"/>
        <v/>
      </c>
    </row>
    <row r="3478" spans="14:24" ht="14.5" customHeight="1">
      <c r="N3478">
        <v>3475</v>
      </c>
      <c r="O3478" s="4">
        <v>44130</v>
      </c>
      <c r="P3478" s="3" t="s">
        <v>1621</v>
      </c>
      <c r="Q3478" s="3" t="s">
        <v>1444</v>
      </c>
      <c r="R3478" s="3" t="s">
        <v>408</v>
      </c>
      <c r="S3478" s="3" t="s">
        <v>4218</v>
      </c>
      <c r="T3478" s="3" t="str">
        <f t="shared" si="248"/>
        <v>หนองม่วงบรบือมหาสารคาม</v>
      </c>
      <c r="U3478" s="3" t="s">
        <v>2626</v>
      </c>
      <c r="V3478" s="3" t="str">
        <f t="shared" si="249"/>
        <v/>
      </c>
      <c r="W3478" s="3" t="e">
        <f t="shared" si="250"/>
        <v>#NUM!</v>
      </c>
      <c r="X3478" s="3" t="str">
        <f t="shared" si="251"/>
        <v/>
      </c>
    </row>
    <row r="3479" spans="14:24" ht="14.5" customHeight="1">
      <c r="N3479">
        <v>3476</v>
      </c>
      <c r="O3479" s="4">
        <v>44130</v>
      </c>
      <c r="P3479" s="3" t="s">
        <v>4221</v>
      </c>
      <c r="Q3479" s="3" t="s">
        <v>1444</v>
      </c>
      <c r="R3479" s="3" t="s">
        <v>408</v>
      </c>
      <c r="S3479" s="3" t="s">
        <v>4218</v>
      </c>
      <c r="T3479" s="3" t="str">
        <f t="shared" si="248"/>
        <v>กำพี้บรบือมหาสารคาม</v>
      </c>
      <c r="U3479" s="3" t="s">
        <v>2626</v>
      </c>
      <c r="V3479" s="3" t="str">
        <f t="shared" si="249"/>
        <v/>
      </c>
      <c r="W3479" s="3" t="e">
        <f t="shared" si="250"/>
        <v>#NUM!</v>
      </c>
      <c r="X3479" s="3" t="str">
        <f t="shared" si="251"/>
        <v/>
      </c>
    </row>
    <row r="3480" spans="14:24" ht="14.5" customHeight="1">
      <c r="N3480">
        <v>3477</v>
      </c>
      <c r="O3480" s="4">
        <v>44130</v>
      </c>
      <c r="P3480" s="3" t="s">
        <v>4222</v>
      </c>
      <c r="Q3480" s="3" t="s">
        <v>1444</v>
      </c>
      <c r="R3480" s="3" t="s">
        <v>408</v>
      </c>
      <c r="S3480" s="3" t="s">
        <v>4218</v>
      </c>
      <c r="T3480" s="3" t="str">
        <f t="shared" si="248"/>
        <v>โนนราษีบรบือมหาสารคาม</v>
      </c>
      <c r="U3480" s="3" t="s">
        <v>2626</v>
      </c>
      <c r="V3480" s="3" t="str">
        <f t="shared" si="249"/>
        <v/>
      </c>
      <c r="W3480" s="3" t="e">
        <f t="shared" si="250"/>
        <v>#NUM!</v>
      </c>
      <c r="X3480" s="3" t="str">
        <f t="shared" si="251"/>
        <v/>
      </c>
    </row>
    <row r="3481" spans="14:24" ht="14.5" customHeight="1">
      <c r="N3481">
        <v>3478</v>
      </c>
      <c r="O3481" s="4">
        <v>44130</v>
      </c>
      <c r="P3481" s="3" t="s">
        <v>958</v>
      </c>
      <c r="Q3481" s="3" t="s">
        <v>1444</v>
      </c>
      <c r="R3481" s="3" t="s">
        <v>408</v>
      </c>
      <c r="S3481" s="3" t="s">
        <v>4218</v>
      </c>
      <c r="T3481" s="3" t="str">
        <f t="shared" si="248"/>
        <v>โนนแดงบรบือมหาสารคาม</v>
      </c>
      <c r="U3481" s="3" t="s">
        <v>2626</v>
      </c>
      <c r="V3481" s="3" t="str">
        <f t="shared" si="249"/>
        <v/>
      </c>
      <c r="W3481" s="3" t="e">
        <f t="shared" si="250"/>
        <v>#NUM!</v>
      </c>
      <c r="X3481" s="3" t="str">
        <f t="shared" si="251"/>
        <v/>
      </c>
    </row>
    <row r="3482" spans="14:24" ht="14.5" customHeight="1">
      <c r="N3482">
        <v>3479</v>
      </c>
      <c r="O3482" s="4">
        <v>44130</v>
      </c>
      <c r="P3482" s="3" t="s">
        <v>1257</v>
      </c>
      <c r="Q3482" s="3" t="s">
        <v>1444</v>
      </c>
      <c r="R3482" s="3" t="s">
        <v>408</v>
      </c>
      <c r="S3482" s="3" t="s">
        <v>4218</v>
      </c>
      <c r="T3482" s="3" t="str">
        <f t="shared" si="248"/>
        <v>หนองจิกบรบือมหาสารคาม</v>
      </c>
      <c r="U3482" s="3" t="s">
        <v>2626</v>
      </c>
      <c r="V3482" s="3" t="str">
        <f t="shared" si="249"/>
        <v/>
      </c>
      <c r="W3482" s="3" t="e">
        <f t="shared" si="250"/>
        <v>#NUM!</v>
      </c>
      <c r="X3482" s="3" t="str">
        <f t="shared" si="251"/>
        <v/>
      </c>
    </row>
    <row r="3483" spans="14:24" ht="14.5" customHeight="1">
      <c r="N3483">
        <v>3480</v>
      </c>
      <c r="O3483" s="4">
        <v>44130</v>
      </c>
      <c r="P3483" s="3" t="s">
        <v>4223</v>
      </c>
      <c r="Q3483" s="3" t="s">
        <v>1444</v>
      </c>
      <c r="R3483" s="3" t="s">
        <v>408</v>
      </c>
      <c r="S3483" s="3" t="s">
        <v>4218</v>
      </c>
      <c r="T3483" s="3" t="str">
        <f t="shared" si="248"/>
        <v>บัวมาศบรบือมหาสารคาม</v>
      </c>
      <c r="U3483" s="3" t="s">
        <v>2626</v>
      </c>
      <c r="V3483" s="3" t="str">
        <f t="shared" si="249"/>
        <v/>
      </c>
      <c r="W3483" s="3" t="e">
        <f t="shared" si="250"/>
        <v>#NUM!</v>
      </c>
      <c r="X3483" s="3" t="str">
        <f t="shared" si="251"/>
        <v/>
      </c>
    </row>
    <row r="3484" spans="14:24" ht="14.5" customHeight="1">
      <c r="N3484">
        <v>3481</v>
      </c>
      <c r="O3484" s="4">
        <v>44130</v>
      </c>
      <c r="P3484" s="3" t="s">
        <v>4224</v>
      </c>
      <c r="Q3484" s="3" t="s">
        <v>1444</v>
      </c>
      <c r="R3484" s="3" t="s">
        <v>408</v>
      </c>
      <c r="S3484" s="3" t="s">
        <v>4218</v>
      </c>
      <c r="T3484" s="3" t="str">
        <f t="shared" si="248"/>
        <v>หนองคูขาดบรบือมหาสารคาม</v>
      </c>
      <c r="U3484" s="3" t="s">
        <v>2626</v>
      </c>
      <c r="V3484" s="3" t="str">
        <f t="shared" si="249"/>
        <v/>
      </c>
      <c r="W3484" s="3" t="e">
        <f t="shared" si="250"/>
        <v>#NUM!</v>
      </c>
      <c r="X3484" s="3" t="str">
        <f t="shared" si="251"/>
        <v/>
      </c>
    </row>
    <row r="3485" spans="14:24" ht="14.5" customHeight="1">
      <c r="N3485">
        <v>3482</v>
      </c>
      <c r="O3485" s="4">
        <v>44130</v>
      </c>
      <c r="P3485" s="3" t="s">
        <v>387</v>
      </c>
      <c r="Q3485" s="3" t="s">
        <v>1444</v>
      </c>
      <c r="R3485" s="3" t="s">
        <v>408</v>
      </c>
      <c r="S3485" s="3" t="s">
        <v>4218</v>
      </c>
      <c r="T3485" s="3" t="str">
        <f t="shared" si="248"/>
        <v>วังใหม่บรบือมหาสารคาม</v>
      </c>
      <c r="U3485" s="3" t="s">
        <v>2626</v>
      </c>
      <c r="V3485" s="3" t="str">
        <f t="shared" si="249"/>
        <v/>
      </c>
      <c r="W3485" s="3" t="e">
        <f t="shared" si="250"/>
        <v>#NUM!</v>
      </c>
      <c r="X3485" s="3" t="str">
        <f t="shared" si="251"/>
        <v/>
      </c>
    </row>
    <row r="3486" spans="14:24" ht="14.5" customHeight="1">
      <c r="N3486">
        <v>3483</v>
      </c>
      <c r="O3486" s="4">
        <v>44130</v>
      </c>
      <c r="P3486" s="3" t="s">
        <v>3102</v>
      </c>
      <c r="Q3486" s="3" t="s">
        <v>1444</v>
      </c>
      <c r="R3486" s="3" t="s">
        <v>408</v>
      </c>
      <c r="S3486" s="3" t="s">
        <v>4218</v>
      </c>
      <c r="T3486" s="3" t="str">
        <f t="shared" si="248"/>
        <v>ยางบรบือมหาสารคาม</v>
      </c>
      <c r="U3486" s="3" t="s">
        <v>2626</v>
      </c>
      <c r="V3486" s="3" t="str">
        <f t="shared" si="249"/>
        <v/>
      </c>
      <c r="W3486" s="3" t="e">
        <f t="shared" si="250"/>
        <v>#NUM!</v>
      </c>
      <c r="X3486" s="3" t="str">
        <f t="shared" si="251"/>
        <v/>
      </c>
    </row>
    <row r="3487" spans="14:24" ht="14.5" customHeight="1">
      <c r="N3487">
        <v>3484</v>
      </c>
      <c r="O3487" s="4">
        <v>44130</v>
      </c>
      <c r="P3487" s="3" t="s">
        <v>3381</v>
      </c>
      <c r="Q3487" s="3" t="s">
        <v>1444</v>
      </c>
      <c r="R3487" s="3" t="s">
        <v>408</v>
      </c>
      <c r="S3487" s="3" t="s">
        <v>4218</v>
      </c>
      <c r="T3487" s="3" t="str">
        <f t="shared" si="248"/>
        <v>หนองสิมบรบือมหาสารคาม</v>
      </c>
      <c r="U3487" s="3" t="s">
        <v>2626</v>
      </c>
      <c r="V3487" s="3" t="str">
        <f t="shared" si="249"/>
        <v/>
      </c>
      <c r="W3487" s="3" t="e">
        <f t="shared" si="250"/>
        <v>#NUM!</v>
      </c>
      <c r="X3487" s="3" t="str">
        <f t="shared" si="251"/>
        <v/>
      </c>
    </row>
    <row r="3488" spans="14:24" ht="14.5" customHeight="1">
      <c r="N3488">
        <v>3485</v>
      </c>
      <c r="O3488" s="4">
        <v>44130</v>
      </c>
      <c r="P3488" s="3" t="s">
        <v>3859</v>
      </c>
      <c r="Q3488" s="3" t="s">
        <v>1444</v>
      </c>
      <c r="R3488" s="3" t="s">
        <v>408</v>
      </c>
      <c r="S3488" s="3" t="s">
        <v>4218</v>
      </c>
      <c r="T3488" s="3" t="str">
        <f t="shared" si="248"/>
        <v>หนองโกบรบือมหาสารคาม</v>
      </c>
      <c r="U3488" s="3" t="s">
        <v>2626</v>
      </c>
      <c r="V3488" s="3" t="str">
        <f t="shared" si="249"/>
        <v/>
      </c>
      <c r="W3488" s="3" t="e">
        <f t="shared" si="250"/>
        <v>#NUM!</v>
      </c>
      <c r="X3488" s="3" t="str">
        <f t="shared" si="251"/>
        <v/>
      </c>
    </row>
    <row r="3489" spans="14:24" ht="14.5" customHeight="1">
      <c r="N3489">
        <v>3486</v>
      </c>
      <c r="O3489" s="4">
        <v>44130</v>
      </c>
      <c r="P3489" s="3" t="s">
        <v>4225</v>
      </c>
      <c r="Q3489" s="3" t="s">
        <v>1444</v>
      </c>
      <c r="R3489" s="3" t="s">
        <v>408</v>
      </c>
      <c r="S3489" s="3" t="s">
        <v>4218</v>
      </c>
      <c r="T3489" s="3" t="str">
        <f t="shared" si="248"/>
        <v>ดอนงัวบรบือมหาสารคาม</v>
      </c>
      <c r="U3489" s="3" t="s">
        <v>2626</v>
      </c>
      <c r="V3489" s="3" t="str">
        <f t="shared" si="249"/>
        <v/>
      </c>
      <c r="W3489" s="3" t="e">
        <f t="shared" si="250"/>
        <v>#NUM!</v>
      </c>
      <c r="X3489" s="3" t="str">
        <f t="shared" si="251"/>
        <v/>
      </c>
    </row>
    <row r="3490" spans="14:24" ht="14.5" customHeight="1">
      <c r="N3490">
        <v>3487</v>
      </c>
      <c r="O3490" s="4">
        <v>44170</v>
      </c>
      <c r="P3490" s="3" t="s">
        <v>1440</v>
      </c>
      <c r="Q3490" s="3" t="s">
        <v>1440</v>
      </c>
      <c r="R3490" s="3" t="s">
        <v>408</v>
      </c>
      <c r="S3490" s="3" t="s">
        <v>4226</v>
      </c>
      <c r="T3490" s="3" t="str">
        <f t="shared" si="248"/>
        <v>นาเชือกนาเชือกมหาสารคาม</v>
      </c>
      <c r="U3490" s="3" t="s">
        <v>2626</v>
      </c>
      <c r="V3490" s="3" t="str">
        <f t="shared" si="249"/>
        <v/>
      </c>
      <c r="W3490" s="3" t="e">
        <f t="shared" si="250"/>
        <v>#NUM!</v>
      </c>
      <c r="X3490" s="3" t="str">
        <f t="shared" si="251"/>
        <v/>
      </c>
    </row>
    <row r="3491" spans="14:24" ht="14.5" customHeight="1">
      <c r="N3491">
        <v>3488</v>
      </c>
      <c r="O3491" s="4">
        <v>44170</v>
      </c>
      <c r="P3491" s="3" t="s">
        <v>808</v>
      </c>
      <c r="Q3491" s="3" t="s">
        <v>1440</v>
      </c>
      <c r="R3491" s="3" t="s">
        <v>408</v>
      </c>
      <c r="S3491" s="3" t="s">
        <v>4226</v>
      </c>
      <c r="T3491" s="3" t="str">
        <f t="shared" si="248"/>
        <v>สำโรงนาเชือกมหาสารคาม</v>
      </c>
      <c r="U3491" s="3" t="s">
        <v>2626</v>
      </c>
      <c r="V3491" s="3" t="str">
        <f t="shared" si="249"/>
        <v/>
      </c>
      <c r="W3491" s="3" t="e">
        <f t="shared" si="250"/>
        <v>#NUM!</v>
      </c>
      <c r="X3491" s="3" t="str">
        <f t="shared" si="251"/>
        <v/>
      </c>
    </row>
    <row r="3492" spans="14:24" ht="14.5" customHeight="1">
      <c r="N3492">
        <v>3489</v>
      </c>
      <c r="O3492" s="4">
        <v>44170</v>
      </c>
      <c r="P3492" s="3" t="s">
        <v>3844</v>
      </c>
      <c r="Q3492" s="3" t="s">
        <v>1440</v>
      </c>
      <c r="R3492" s="3" t="s">
        <v>408</v>
      </c>
      <c r="S3492" s="3" t="s">
        <v>4226</v>
      </c>
      <c r="T3492" s="3" t="str">
        <f t="shared" si="248"/>
        <v>หนองแดงนาเชือกมหาสารคาม</v>
      </c>
      <c r="U3492" s="3" t="s">
        <v>2626</v>
      </c>
      <c r="V3492" s="3" t="str">
        <f t="shared" si="249"/>
        <v/>
      </c>
      <c r="W3492" s="3" t="e">
        <f t="shared" si="250"/>
        <v>#NUM!</v>
      </c>
      <c r="X3492" s="3" t="str">
        <f t="shared" si="251"/>
        <v/>
      </c>
    </row>
    <row r="3493" spans="14:24" ht="14.5" customHeight="1">
      <c r="N3493">
        <v>3490</v>
      </c>
      <c r="O3493" s="4">
        <v>44170</v>
      </c>
      <c r="P3493" s="3" t="s">
        <v>4192</v>
      </c>
      <c r="Q3493" s="3" t="s">
        <v>1440</v>
      </c>
      <c r="R3493" s="3" t="s">
        <v>408</v>
      </c>
      <c r="S3493" s="3" t="s">
        <v>4226</v>
      </c>
      <c r="T3493" s="3" t="str">
        <f t="shared" si="248"/>
        <v>เขวาไร่นาเชือกมหาสารคาม</v>
      </c>
      <c r="U3493" s="3" t="s">
        <v>2626</v>
      </c>
      <c r="V3493" s="3" t="str">
        <f t="shared" si="249"/>
        <v/>
      </c>
      <c r="W3493" s="3" t="e">
        <f t="shared" si="250"/>
        <v>#NUM!</v>
      </c>
      <c r="X3493" s="3" t="str">
        <f t="shared" si="251"/>
        <v/>
      </c>
    </row>
    <row r="3494" spans="14:24" ht="14.5" customHeight="1">
      <c r="N3494">
        <v>3491</v>
      </c>
      <c r="O3494" s="4">
        <v>44170</v>
      </c>
      <c r="P3494" s="3" t="s">
        <v>4227</v>
      </c>
      <c r="Q3494" s="3" t="s">
        <v>1440</v>
      </c>
      <c r="R3494" s="3" t="s">
        <v>408</v>
      </c>
      <c r="S3494" s="3" t="s">
        <v>4226</v>
      </c>
      <c r="T3494" s="3" t="str">
        <f t="shared" si="248"/>
        <v>หนองโพธิ์นาเชือกมหาสารคาม</v>
      </c>
      <c r="U3494" s="3" t="s">
        <v>2626</v>
      </c>
      <c r="V3494" s="3" t="str">
        <f t="shared" si="249"/>
        <v/>
      </c>
      <c r="W3494" s="3" t="e">
        <f t="shared" si="250"/>
        <v>#NUM!</v>
      </c>
      <c r="X3494" s="3" t="str">
        <f t="shared" si="251"/>
        <v/>
      </c>
    </row>
    <row r="3495" spans="14:24" ht="14.5" customHeight="1">
      <c r="N3495">
        <v>3492</v>
      </c>
      <c r="O3495" s="4">
        <v>44170</v>
      </c>
      <c r="P3495" s="3" t="s">
        <v>4228</v>
      </c>
      <c r="Q3495" s="3" t="s">
        <v>1440</v>
      </c>
      <c r="R3495" s="3" t="s">
        <v>408</v>
      </c>
      <c r="S3495" s="3" t="s">
        <v>4226</v>
      </c>
      <c r="T3495" s="3" t="str">
        <f t="shared" si="248"/>
        <v>ปอพานนาเชือกมหาสารคาม</v>
      </c>
      <c r="U3495" s="3" t="s">
        <v>2626</v>
      </c>
      <c r="V3495" s="3" t="str">
        <f t="shared" si="249"/>
        <v/>
      </c>
      <c r="W3495" s="3" t="e">
        <f t="shared" si="250"/>
        <v>#NUM!</v>
      </c>
      <c r="X3495" s="3" t="str">
        <f t="shared" si="251"/>
        <v/>
      </c>
    </row>
    <row r="3496" spans="14:24" ht="14.5" customHeight="1">
      <c r="N3496">
        <v>3493</v>
      </c>
      <c r="O3496" s="4">
        <v>44170</v>
      </c>
      <c r="P3496" s="3" t="s">
        <v>3896</v>
      </c>
      <c r="Q3496" s="3" t="s">
        <v>1440</v>
      </c>
      <c r="R3496" s="3" t="s">
        <v>408</v>
      </c>
      <c r="S3496" s="3" t="s">
        <v>4226</v>
      </c>
      <c r="T3496" s="3" t="str">
        <f t="shared" si="248"/>
        <v>หนองเม็กนาเชือกมหาสารคาม</v>
      </c>
      <c r="U3496" s="3" t="s">
        <v>2626</v>
      </c>
      <c r="V3496" s="3" t="str">
        <f t="shared" si="249"/>
        <v/>
      </c>
      <c r="W3496" s="3" t="e">
        <f t="shared" si="250"/>
        <v>#NUM!</v>
      </c>
      <c r="X3496" s="3" t="str">
        <f t="shared" si="251"/>
        <v/>
      </c>
    </row>
    <row r="3497" spans="14:24" ht="14.5" customHeight="1">
      <c r="N3497">
        <v>3494</v>
      </c>
      <c r="O3497" s="4">
        <v>44170</v>
      </c>
      <c r="P3497" s="3" t="s">
        <v>609</v>
      </c>
      <c r="Q3497" s="3" t="s">
        <v>1440</v>
      </c>
      <c r="R3497" s="3" t="s">
        <v>408</v>
      </c>
      <c r="S3497" s="3" t="s">
        <v>4226</v>
      </c>
      <c r="T3497" s="3" t="str">
        <f t="shared" si="248"/>
        <v>หนองเรือนาเชือกมหาสารคาม</v>
      </c>
      <c r="U3497" s="3" t="s">
        <v>2626</v>
      </c>
      <c r="V3497" s="3" t="str">
        <f t="shared" si="249"/>
        <v/>
      </c>
      <c r="W3497" s="3" t="e">
        <f t="shared" si="250"/>
        <v>#NUM!</v>
      </c>
      <c r="X3497" s="3" t="str">
        <f t="shared" si="251"/>
        <v/>
      </c>
    </row>
    <row r="3498" spans="14:24" ht="14.5" customHeight="1">
      <c r="N3498">
        <v>3495</v>
      </c>
      <c r="O3498" s="4">
        <v>44170</v>
      </c>
      <c r="P3498" s="3" t="s">
        <v>3284</v>
      </c>
      <c r="Q3498" s="3" t="s">
        <v>1440</v>
      </c>
      <c r="R3498" s="3" t="s">
        <v>408</v>
      </c>
      <c r="S3498" s="3" t="s">
        <v>4226</v>
      </c>
      <c r="T3498" s="3" t="str">
        <f t="shared" si="248"/>
        <v>หนองกุงนาเชือกมหาสารคาม</v>
      </c>
      <c r="U3498" s="3" t="s">
        <v>2626</v>
      </c>
      <c r="V3498" s="3" t="str">
        <f t="shared" si="249"/>
        <v/>
      </c>
      <c r="W3498" s="3" t="e">
        <f t="shared" si="250"/>
        <v>#NUM!</v>
      </c>
      <c r="X3498" s="3" t="str">
        <f t="shared" si="251"/>
        <v/>
      </c>
    </row>
    <row r="3499" spans="14:24" ht="14.5" customHeight="1">
      <c r="N3499">
        <v>3496</v>
      </c>
      <c r="O3499" s="4">
        <v>44170</v>
      </c>
      <c r="P3499" s="3" t="s">
        <v>828</v>
      </c>
      <c r="Q3499" s="3" t="s">
        <v>1440</v>
      </c>
      <c r="R3499" s="3" t="s">
        <v>408</v>
      </c>
      <c r="S3499" s="3" t="s">
        <v>4226</v>
      </c>
      <c r="T3499" s="3" t="str">
        <f t="shared" si="248"/>
        <v>สันป่าตองนาเชือกมหาสารคาม</v>
      </c>
      <c r="U3499" s="3" t="s">
        <v>2626</v>
      </c>
      <c r="V3499" s="3" t="str">
        <f t="shared" si="249"/>
        <v/>
      </c>
      <c r="W3499" s="3" t="e">
        <f t="shared" si="250"/>
        <v>#NUM!</v>
      </c>
      <c r="X3499" s="3" t="str">
        <f t="shared" si="251"/>
        <v/>
      </c>
    </row>
    <row r="3500" spans="14:24" ht="14.5" customHeight="1">
      <c r="N3500">
        <v>3497</v>
      </c>
      <c r="O3500" s="4">
        <v>44110</v>
      </c>
      <c r="P3500" s="3" t="s">
        <v>4229</v>
      </c>
      <c r="Q3500" s="3" t="s">
        <v>1446</v>
      </c>
      <c r="R3500" s="3" t="s">
        <v>408</v>
      </c>
      <c r="S3500" s="3" t="s">
        <v>4230</v>
      </c>
      <c r="T3500" s="3" t="str">
        <f t="shared" si="248"/>
        <v>ปะหลานพยัคฆภูมิพิสัยมหาสารคาม</v>
      </c>
      <c r="U3500" s="3" t="s">
        <v>2626</v>
      </c>
      <c r="V3500" s="3" t="str">
        <f t="shared" si="249"/>
        <v/>
      </c>
      <c r="W3500" s="3" t="e">
        <f t="shared" si="250"/>
        <v>#NUM!</v>
      </c>
      <c r="X3500" s="3" t="str">
        <f t="shared" si="251"/>
        <v/>
      </c>
    </row>
    <row r="3501" spans="14:24" ht="14.5" customHeight="1">
      <c r="N3501">
        <v>3498</v>
      </c>
      <c r="O3501" s="4">
        <v>44110</v>
      </c>
      <c r="P3501" s="3" t="s">
        <v>4231</v>
      </c>
      <c r="Q3501" s="3" t="s">
        <v>1446</v>
      </c>
      <c r="R3501" s="3" t="s">
        <v>408</v>
      </c>
      <c r="S3501" s="3" t="s">
        <v>4230</v>
      </c>
      <c r="T3501" s="3" t="str">
        <f t="shared" si="248"/>
        <v>ก้ามปูพยัคฆภูมิพิสัยมหาสารคาม</v>
      </c>
      <c r="U3501" s="3" t="s">
        <v>2626</v>
      </c>
      <c r="V3501" s="3" t="str">
        <f t="shared" si="249"/>
        <v/>
      </c>
      <c r="W3501" s="3" t="e">
        <f t="shared" si="250"/>
        <v>#NUM!</v>
      </c>
      <c r="X3501" s="3" t="str">
        <f t="shared" si="251"/>
        <v/>
      </c>
    </row>
    <row r="3502" spans="14:24" ht="14.5" customHeight="1">
      <c r="N3502">
        <v>3499</v>
      </c>
      <c r="O3502" s="4">
        <v>44110</v>
      </c>
      <c r="P3502" s="3" t="s">
        <v>4232</v>
      </c>
      <c r="Q3502" s="3" t="s">
        <v>1446</v>
      </c>
      <c r="R3502" s="3" t="s">
        <v>408</v>
      </c>
      <c r="S3502" s="3" t="s">
        <v>4230</v>
      </c>
      <c r="T3502" s="3" t="str">
        <f t="shared" si="248"/>
        <v>เวียงสะอาดพยัคฆภูมิพิสัยมหาสารคาม</v>
      </c>
      <c r="U3502" s="3" t="s">
        <v>2626</v>
      </c>
      <c r="V3502" s="3" t="str">
        <f t="shared" si="249"/>
        <v/>
      </c>
      <c r="W3502" s="3" t="e">
        <f t="shared" si="250"/>
        <v>#NUM!</v>
      </c>
      <c r="X3502" s="3" t="str">
        <f t="shared" si="251"/>
        <v/>
      </c>
    </row>
    <row r="3503" spans="14:24" ht="14.5" customHeight="1">
      <c r="N3503">
        <v>3500</v>
      </c>
      <c r="O3503" s="4">
        <v>44110</v>
      </c>
      <c r="P3503" s="3" t="s">
        <v>4233</v>
      </c>
      <c r="Q3503" s="3" t="s">
        <v>1446</v>
      </c>
      <c r="R3503" s="3" t="s">
        <v>408</v>
      </c>
      <c r="S3503" s="3" t="s">
        <v>4230</v>
      </c>
      <c r="T3503" s="3" t="str">
        <f t="shared" si="248"/>
        <v>เม็กดำพยัคฆภูมิพิสัยมหาสารคาม</v>
      </c>
      <c r="U3503" s="3" t="s">
        <v>2626</v>
      </c>
      <c r="V3503" s="3" t="str">
        <f t="shared" si="249"/>
        <v/>
      </c>
      <c r="W3503" s="3" t="e">
        <f t="shared" si="250"/>
        <v>#NUM!</v>
      </c>
      <c r="X3503" s="3" t="str">
        <f t="shared" si="251"/>
        <v/>
      </c>
    </row>
    <row r="3504" spans="14:24" ht="14.5" customHeight="1">
      <c r="N3504">
        <v>3501</v>
      </c>
      <c r="O3504" s="4">
        <v>44110</v>
      </c>
      <c r="P3504" s="3" t="s">
        <v>4234</v>
      </c>
      <c r="Q3504" s="3" t="s">
        <v>1446</v>
      </c>
      <c r="R3504" s="3" t="s">
        <v>408</v>
      </c>
      <c r="S3504" s="3" t="s">
        <v>4230</v>
      </c>
      <c r="T3504" s="3" t="str">
        <f t="shared" si="248"/>
        <v>นาสีนวลพยัคฆภูมิพิสัยมหาสารคาม</v>
      </c>
      <c r="U3504" s="3" t="s">
        <v>2626</v>
      </c>
      <c r="V3504" s="3" t="str">
        <f t="shared" si="249"/>
        <v/>
      </c>
      <c r="W3504" s="3" t="e">
        <f t="shared" si="250"/>
        <v>#NUM!</v>
      </c>
      <c r="X3504" s="3" t="str">
        <f t="shared" si="251"/>
        <v/>
      </c>
    </row>
    <row r="3505" spans="14:24" ht="14.5" customHeight="1">
      <c r="N3505">
        <v>3502</v>
      </c>
      <c r="O3505" s="4">
        <v>44110</v>
      </c>
      <c r="P3505" s="3" t="s">
        <v>4235</v>
      </c>
      <c r="Q3505" s="3" t="s">
        <v>1446</v>
      </c>
      <c r="R3505" s="3" t="s">
        <v>408</v>
      </c>
      <c r="S3505" s="3" t="s">
        <v>4230</v>
      </c>
      <c r="T3505" s="3" t="str">
        <f t="shared" si="248"/>
        <v>ราษฎร์เจริญพยัคฆภูมิพิสัยมหาสารคาม</v>
      </c>
      <c r="U3505" s="3" t="s">
        <v>2626</v>
      </c>
      <c r="V3505" s="3" t="str">
        <f t="shared" si="249"/>
        <v/>
      </c>
      <c r="W3505" s="3" t="e">
        <f t="shared" si="250"/>
        <v>#NUM!</v>
      </c>
      <c r="X3505" s="3" t="str">
        <f t="shared" si="251"/>
        <v/>
      </c>
    </row>
    <row r="3506" spans="14:24" ht="14.5" customHeight="1">
      <c r="N3506">
        <v>3503</v>
      </c>
      <c r="O3506" s="4">
        <v>44110</v>
      </c>
      <c r="P3506" s="3" t="s">
        <v>4236</v>
      </c>
      <c r="Q3506" s="3" t="s">
        <v>1446</v>
      </c>
      <c r="R3506" s="3" t="s">
        <v>408</v>
      </c>
      <c r="S3506" s="3" t="s">
        <v>4230</v>
      </c>
      <c r="T3506" s="3" t="str">
        <f t="shared" si="248"/>
        <v>หนองบัวแก้วพยัคฆภูมิพิสัยมหาสารคาม</v>
      </c>
      <c r="U3506" s="3" t="s">
        <v>2626</v>
      </c>
      <c r="V3506" s="3" t="str">
        <f t="shared" si="249"/>
        <v/>
      </c>
      <c r="W3506" s="3" t="e">
        <f t="shared" si="250"/>
        <v>#NUM!</v>
      </c>
      <c r="X3506" s="3" t="str">
        <f t="shared" si="251"/>
        <v/>
      </c>
    </row>
    <row r="3507" spans="14:24" ht="14.5" customHeight="1">
      <c r="N3507">
        <v>3504</v>
      </c>
      <c r="O3507" s="4">
        <v>44110</v>
      </c>
      <c r="P3507" s="3" t="s">
        <v>4237</v>
      </c>
      <c r="Q3507" s="3" t="s">
        <v>1446</v>
      </c>
      <c r="R3507" s="3" t="s">
        <v>408</v>
      </c>
      <c r="S3507" s="3" t="s">
        <v>4230</v>
      </c>
      <c r="T3507" s="3" t="str">
        <f t="shared" si="248"/>
        <v>เมืองเตาพยัคฆภูมิพิสัยมหาสารคาม</v>
      </c>
      <c r="U3507" s="3" t="s">
        <v>2626</v>
      </c>
      <c r="V3507" s="3" t="str">
        <f t="shared" si="249"/>
        <v/>
      </c>
      <c r="W3507" s="3" t="e">
        <f t="shared" si="250"/>
        <v>#NUM!</v>
      </c>
      <c r="X3507" s="3" t="str">
        <f t="shared" si="251"/>
        <v/>
      </c>
    </row>
    <row r="3508" spans="14:24" ht="14.5" customHeight="1">
      <c r="N3508">
        <v>3505</v>
      </c>
      <c r="O3508" s="4">
        <v>44110</v>
      </c>
      <c r="P3508" s="3" t="s">
        <v>4238</v>
      </c>
      <c r="Q3508" s="3" t="s">
        <v>1446</v>
      </c>
      <c r="R3508" s="3" t="s">
        <v>408</v>
      </c>
      <c r="S3508" s="3" t="s">
        <v>4230</v>
      </c>
      <c r="T3508" s="3" t="str">
        <f t="shared" si="248"/>
        <v>ลานสะแกพยัคฆภูมิพิสัยมหาสารคาม</v>
      </c>
      <c r="U3508" s="3" t="s">
        <v>2626</v>
      </c>
      <c r="V3508" s="3" t="str">
        <f t="shared" si="249"/>
        <v/>
      </c>
      <c r="W3508" s="3" t="e">
        <f t="shared" si="250"/>
        <v>#NUM!</v>
      </c>
      <c r="X3508" s="3" t="str">
        <f t="shared" si="251"/>
        <v/>
      </c>
    </row>
    <row r="3509" spans="14:24" ht="14.5" customHeight="1">
      <c r="N3509">
        <v>3506</v>
      </c>
      <c r="O3509" s="4">
        <v>44110</v>
      </c>
      <c r="P3509" s="3" t="s">
        <v>780</v>
      </c>
      <c r="Q3509" s="3" t="s">
        <v>1446</v>
      </c>
      <c r="R3509" s="3" t="s">
        <v>408</v>
      </c>
      <c r="S3509" s="3" t="s">
        <v>4230</v>
      </c>
      <c r="T3509" s="3" t="str">
        <f t="shared" si="248"/>
        <v>เวียงชัยพยัคฆภูมิพิสัยมหาสารคาม</v>
      </c>
      <c r="U3509" s="3" t="s">
        <v>2626</v>
      </c>
      <c r="V3509" s="3" t="str">
        <f t="shared" si="249"/>
        <v/>
      </c>
      <c r="W3509" s="3" t="e">
        <f t="shared" si="250"/>
        <v>#NUM!</v>
      </c>
      <c r="X3509" s="3" t="str">
        <f t="shared" si="251"/>
        <v/>
      </c>
    </row>
    <row r="3510" spans="14:24" ht="14.5" customHeight="1">
      <c r="N3510">
        <v>3507</v>
      </c>
      <c r="O3510" s="4">
        <v>44110</v>
      </c>
      <c r="P3510" s="3" t="s">
        <v>1081</v>
      </c>
      <c r="Q3510" s="3" t="s">
        <v>1446</v>
      </c>
      <c r="R3510" s="3" t="s">
        <v>408</v>
      </c>
      <c r="S3510" s="3" t="s">
        <v>4230</v>
      </c>
      <c r="T3510" s="3" t="str">
        <f t="shared" si="248"/>
        <v>หนองบัวพยัคฆภูมิพิสัยมหาสารคาม</v>
      </c>
      <c r="U3510" s="3" t="s">
        <v>2626</v>
      </c>
      <c r="V3510" s="3" t="str">
        <f t="shared" si="249"/>
        <v/>
      </c>
      <c r="W3510" s="3" t="e">
        <f t="shared" si="250"/>
        <v>#NUM!</v>
      </c>
      <c r="X3510" s="3" t="str">
        <f t="shared" si="251"/>
        <v/>
      </c>
    </row>
    <row r="3511" spans="14:24" ht="14.5" customHeight="1">
      <c r="N3511">
        <v>3508</v>
      </c>
      <c r="O3511" s="4">
        <v>44110</v>
      </c>
      <c r="P3511" s="3" t="s">
        <v>681</v>
      </c>
      <c r="Q3511" s="3" t="s">
        <v>1446</v>
      </c>
      <c r="R3511" s="3" t="s">
        <v>408</v>
      </c>
      <c r="S3511" s="3" t="s">
        <v>4230</v>
      </c>
      <c r="T3511" s="3" t="str">
        <f t="shared" si="248"/>
        <v>ราษฎร์พัฒนาพยัคฆภูมิพิสัยมหาสารคาม</v>
      </c>
      <c r="U3511" s="3" t="s">
        <v>2626</v>
      </c>
      <c r="V3511" s="3" t="str">
        <f t="shared" si="249"/>
        <v/>
      </c>
      <c r="W3511" s="3" t="e">
        <f t="shared" si="250"/>
        <v>#NUM!</v>
      </c>
      <c r="X3511" s="3" t="str">
        <f t="shared" si="251"/>
        <v/>
      </c>
    </row>
    <row r="3512" spans="14:24" ht="14.5" customHeight="1">
      <c r="N3512">
        <v>3509</v>
      </c>
      <c r="O3512" s="4">
        <v>44110</v>
      </c>
      <c r="P3512" s="3" t="s">
        <v>4239</v>
      </c>
      <c r="Q3512" s="3" t="s">
        <v>1446</v>
      </c>
      <c r="R3512" s="3" t="s">
        <v>408</v>
      </c>
      <c r="S3512" s="3" t="s">
        <v>4230</v>
      </c>
      <c r="T3512" s="3" t="str">
        <f t="shared" si="248"/>
        <v>เมืองเสือพยัคฆภูมิพิสัยมหาสารคาม</v>
      </c>
      <c r="U3512" s="3" t="s">
        <v>2626</v>
      </c>
      <c r="V3512" s="3" t="str">
        <f t="shared" si="249"/>
        <v/>
      </c>
      <c r="W3512" s="3" t="e">
        <f t="shared" si="250"/>
        <v>#NUM!</v>
      </c>
      <c r="X3512" s="3" t="str">
        <f t="shared" si="251"/>
        <v/>
      </c>
    </row>
    <row r="3513" spans="14:24" ht="14.5" customHeight="1">
      <c r="N3513">
        <v>3510</v>
      </c>
      <c r="O3513" s="4">
        <v>44110</v>
      </c>
      <c r="P3513" s="3" t="s">
        <v>4240</v>
      </c>
      <c r="Q3513" s="3" t="s">
        <v>1446</v>
      </c>
      <c r="R3513" s="3" t="s">
        <v>408</v>
      </c>
      <c r="S3513" s="3" t="s">
        <v>4230</v>
      </c>
      <c r="T3513" s="3" t="str">
        <f t="shared" si="248"/>
        <v>ภารแอ่นพยัคฆภูมิพิสัยมหาสารคาม</v>
      </c>
      <c r="U3513" s="3" t="s">
        <v>2626</v>
      </c>
      <c r="V3513" s="3" t="str">
        <f t="shared" si="249"/>
        <v/>
      </c>
      <c r="W3513" s="3" t="e">
        <f t="shared" si="250"/>
        <v>#NUM!</v>
      </c>
      <c r="X3513" s="3" t="str">
        <f t="shared" si="251"/>
        <v/>
      </c>
    </row>
    <row r="3514" spans="14:24" ht="14.5" customHeight="1">
      <c r="N3514">
        <v>3511</v>
      </c>
      <c r="O3514" s="4">
        <v>44120</v>
      </c>
      <c r="P3514" s="3" t="s">
        <v>2066</v>
      </c>
      <c r="Q3514" s="3" t="s">
        <v>1452</v>
      </c>
      <c r="R3514" s="3" t="s">
        <v>408</v>
      </c>
      <c r="S3514" s="3" t="s">
        <v>4241</v>
      </c>
      <c r="T3514" s="3" t="str">
        <f t="shared" si="248"/>
        <v>หนองแสงวาปีปทุมมหาสารคาม</v>
      </c>
      <c r="U3514" s="3" t="s">
        <v>2626</v>
      </c>
      <c r="V3514" s="3" t="str">
        <f t="shared" si="249"/>
        <v/>
      </c>
      <c r="W3514" s="3" t="e">
        <f t="shared" si="250"/>
        <v>#NUM!</v>
      </c>
      <c r="X3514" s="3" t="str">
        <f t="shared" si="251"/>
        <v/>
      </c>
    </row>
    <row r="3515" spans="14:24" ht="14.5" customHeight="1">
      <c r="N3515">
        <v>3512</v>
      </c>
      <c r="O3515" s="4">
        <v>44120</v>
      </c>
      <c r="P3515" s="3" t="s">
        <v>3375</v>
      </c>
      <c r="Q3515" s="3" t="s">
        <v>1452</v>
      </c>
      <c r="R3515" s="3" t="s">
        <v>408</v>
      </c>
      <c r="S3515" s="3" t="s">
        <v>4241</v>
      </c>
      <c r="T3515" s="3" t="str">
        <f t="shared" si="248"/>
        <v>ขามป้อมวาปีปทุมมหาสารคาม</v>
      </c>
      <c r="U3515" s="3" t="s">
        <v>2626</v>
      </c>
      <c r="V3515" s="3" t="str">
        <f t="shared" si="249"/>
        <v/>
      </c>
      <c r="W3515" s="3" t="e">
        <f t="shared" si="250"/>
        <v>#NUM!</v>
      </c>
      <c r="X3515" s="3" t="str">
        <f t="shared" si="251"/>
        <v/>
      </c>
    </row>
    <row r="3516" spans="14:24" ht="14.5" customHeight="1">
      <c r="N3516">
        <v>3513</v>
      </c>
      <c r="O3516" s="4">
        <v>44120</v>
      </c>
      <c r="P3516" s="3" t="s">
        <v>4242</v>
      </c>
      <c r="Q3516" s="3" t="s">
        <v>1452</v>
      </c>
      <c r="R3516" s="3" t="s">
        <v>408</v>
      </c>
      <c r="S3516" s="3" t="s">
        <v>4241</v>
      </c>
      <c r="T3516" s="3" t="str">
        <f t="shared" si="248"/>
        <v>เสือโก้กวาปีปทุมมหาสารคาม</v>
      </c>
      <c r="U3516" s="3" t="s">
        <v>2626</v>
      </c>
      <c r="V3516" s="3" t="str">
        <f t="shared" si="249"/>
        <v/>
      </c>
      <c r="W3516" s="3" t="e">
        <f t="shared" si="250"/>
        <v>#NUM!</v>
      </c>
      <c r="X3516" s="3" t="str">
        <f t="shared" si="251"/>
        <v/>
      </c>
    </row>
    <row r="3517" spans="14:24" ht="14.5" customHeight="1">
      <c r="N3517">
        <v>3514</v>
      </c>
      <c r="O3517" s="4">
        <v>44120</v>
      </c>
      <c r="P3517" s="3" t="s">
        <v>2772</v>
      </c>
      <c r="Q3517" s="3" t="s">
        <v>1452</v>
      </c>
      <c r="R3517" s="3" t="s">
        <v>408</v>
      </c>
      <c r="S3517" s="3" t="s">
        <v>4241</v>
      </c>
      <c r="T3517" s="3" t="str">
        <f t="shared" si="248"/>
        <v>ดงใหญ่วาปีปทุมมหาสารคาม</v>
      </c>
      <c r="U3517" s="3" t="s">
        <v>2626</v>
      </c>
      <c r="V3517" s="3" t="str">
        <f t="shared" si="249"/>
        <v/>
      </c>
      <c r="W3517" s="3" t="e">
        <f t="shared" si="250"/>
        <v>#NUM!</v>
      </c>
      <c r="X3517" s="3" t="str">
        <f t="shared" si="251"/>
        <v/>
      </c>
    </row>
    <row r="3518" spans="14:24" ht="14.5" customHeight="1">
      <c r="N3518">
        <v>3515</v>
      </c>
      <c r="O3518" s="4">
        <v>44120</v>
      </c>
      <c r="P3518" s="3" t="s">
        <v>1531</v>
      </c>
      <c r="Q3518" s="3" t="s">
        <v>1452</v>
      </c>
      <c r="R3518" s="3" t="s">
        <v>408</v>
      </c>
      <c r="S3518" s="3" t="s">
        <v>4241</v>
      </c>
      <c r="T3518" s="3" t="str">
        <f t="shared" si="248"/>
        <v>โพธิ์ชัยวาปีปทุมมหาสารคาม</v>
      </c>
      <c r="U3518" s="3" t="s">
        <v>2626</v>
      </c>
      <c r="V3518" s="3" t="str">
        <f t="shared" si="249"/>
        <v/>
      </c>
      <c r="W3518" s="3" t="e">
        <f t="shared" si="250"/>
        <v>#NUM!</v>
      </c>
      <c r="X3518" s="3" t="str">
        <f t="shared" si="251"/>
        <v/>
      </c>
    </row>
    <row r="3519" spans="14:24" ht="14.5" customHeight="1">
      <c r="N3519">
        <v>3516</v>
      </c>
      <c r="O3519" s="4">
        <v>44120</v>
      </c>
      <c r="P3519" s="3" t="s">
        <v>3334</v>
      </c>
      <c r="Q3519" s="3" t="s">
        <v>1452</v>
      </c>
      <c r="R3519" s="3" t="s">
        <v>408</v>
      </c>
      <c r="S3519" s="3" t="s">
        <v>4241</v>
      </c>
      <c r="T3519" s="3" t="str">
        <f t="shared" si="248"/>
        <v>หัวเรือวาปีปทุมมหาสารคาม</v>
      </c>
      <c r="U3519" s="3" t="s">
        <v>2626</v>
      </c>
      <c r="V3519" s="3" t="str">
        <f t="shared" si="249"/>
        <v/>
      </c>
      <c r="W3519" s="3" t="e">
        <f t="shared" si="250"/>
        <v>#NUM!</v>
      </c>
      <c r="X3519" s="3" t="str">
        <f t="shared" si="251"/>
        <v/>
      </c>
    </row>
    <row r="3520" spans="14:24" ht="14.5" customHeight="1">
      <c r="N3520">
        <v>3517</v>
      </c>
      <c r="O3520" s="4">
        <v>44120</v>
      </c>
      <c r="P3520" s="3" t="s">
        <v>3095</v>
      </c>
      <c r="Q3520" s="3" t="s">
        <v>1452</v>
      </c>
      <c r="R3520" s="3" t="s">
        <v>408</v>
      </c>
      <c r="S3520" s="3" t="s">
        <v>4241</v>
      </c>
      <c r="T3520" s="3" t="str">
        <f t="shared" si="248"/>
        <v>แคนวาปีปทุมมหาสารคาม</v>
      </c>
      <c r="U3520" s="3" t="s">
        <v>2626</v>
      </c>
      <c r="V3520" s="3" t="str">
        <f t="shared" si="249"/>
        <v/>
      </c>
      <c r="W3520" s="3" t="e">
        <f t="shared" si="250"/>
        <v>#NUM!</v>
      </c>
      <c r="X3520" s="3" t="str">
        <f t="shared" si="251"/>
        <v/>
      </c>
    </row>
    <row r="3521" spans="14:24" ht="14.5" customHeight="1">
      <c r="N3521">
        <v>3518</v>
      </c>
      <c r="O3521" s="4">
        <v>44120</v>
      </c>
      <c r="P3521" s="3" t="s">
        <v>4243</v>
      </c>
      <c r="Q3521" s="3" t="s">
        <v>1452</v>
      </c>
      <c r="R3521" s="3" t="s">
        <v>408</v>
      </c>
      <c r="S3521" s="3" t="s">
        <v>4241</v>
      </c>
      <c r="T3521" s="3" t="str">
        <f t="shared" si="248"/>
        <v>งัวบาวาปีปทุมมหาสารคาม</v>
      </c>
      <c r="U3521" s="3" t="s">
        <v>2626</v>
      </c>
      <c r="V3521" s="3" t="str">
        <f t="shared" si="249"/>
        <v/>
      </c>
      <c r="W3521" s="3" t="e">
        <f t="shared" si="250"/>
        <v>#NUM!</v>
      </c>
      <c r="X3521" s="3" t="str">
        <f t="shared" si="251"/>
        <v/>
      </c>
    </row>
    <row r="3522" spans="14:24" ht="14.5" customHeight="1">
      <c r="N3522">
        <v>3519</v>
      </c>
      <c r="O3522" s="4">
        <v>44120</v>
      </c>
      <c r="P3522" s="3" t="s">
        <v>3916</v>
      </c>
      <c r="Q3522" s="3" t="s">
        <v>1452</v>
      </c>
      <c r="R3522" s="3" t="s">
        <v>408</v>
      </c>
      <c r="S3522" s="3" t="s">
        <v>4241</v>
      </c>
      <c r="T3522" s="3" t="str">
        <f t="shared" si="248"/>
        <v>นาข่าวาปีปทุมมหาสารคาม</v>
      </c>
      <c r="U3522" s="3" t="s">
        <v>2626</v>
      </c>
      <c r="V3522" s="3" t="str">
        <f t="shared" si="249"/>
        <v/>
      </c>
      <c r="W3522" s="3" t="e">
        <f t="shared" si="250"/>
        <v>#NUM!</v>
      </c>
      <c r="X3522" s="3" t="str">
        <f t="shared" si="251"/>
        <v/>
      </c>
    </row>
    <row r="3523" spans="14:24" ht="14.5" customHeight="1">
      <c r="N3523">
        <v>3520</v>
      </c>
      <c r="O3523" s="4">
        <v>44120</v>
      </c>
      <c r="P3523" s="3" t="s">
        <v>4244</v>
      </c>
      <c r="Q3523" s="3" t="s">
        <v>1452</v>
      </c>
      <c r="R3523" s="3" t="s">
        <v>408</v>
      </c>
      <c r="S3523" s="3" t="s">
        <v>4241</v>
      </c>
      <c r="T3523" s="3" t="str">
        <f t="shared" si="248"/>
        <v>บ้านหวายวาปีปทุมมหาสารคาม</v>
      </c>
      <c r="U3523" s="3" t="s">
        <v>2626</v>
      </c>
      <c r="V3523" s="3" t="str">
        <f t="shared" si="249"/>
        <v/>
      </c>
      <c r="W3523" s="3" t="e">
        <f t="shared" si="250"/>
        <v>#NUM!</v>
      </c>
      <c r="X3523" s="3" t="str">
        <f t="shared" si="251"/>
        <v/>
      </c>
    </row>
    <row r="3524" spans="14:24" ht="14.5" customHeight="1">
      <c r="N3524">
        <v>3521</v>
      </c>
      <c r="O3524" s="4">
        <v>44120</v>
      </c>
      <c r="P3524" s="3" t="s">
        <v>3173</v>
      </c>
      <c r="Q3524" s="3" t="s">
        <v>1452</v>
      </c>
      <c r="R3524" s="3" t="s">
        <v>408</v>
      </c>
      <c r="S3524" s="3" t="s">
        <v>4241</v>
      </c>
      <c r="T3524" s="3" t="str">
        <f t="shared" si="248"/>
        <v>หนองไฮวาปีปทุมมหาสารคาม</v>
      </c>
      <c r="U3524" s="3" t="s">
        <v>2626</v>
      </c>
      <c r="V3524" s="3" t="str">
        <f t="shared" si="249"/>
        <v/>
      </c>
      <c r="W3524" s="3" t="e">
        <f t="shared" si="250"/>
        <v>#NUM!</v>
      </c>
      <c r="X3524" s="3" t="str">
        <f t="shared" si="251"/>
        <v/>
      </c>
    </row>
    <row r="3525" spans="14:24" ht="14.5" customHeight="1">
      <c r="N3525">
        <v>3522</v>
      </c>
      <c r="O3525" s="4">
        <v>44120</v>
      </c>
      <c r="P3525" s="3" t="s">
        <v>4245</v>
      </c>
      <c r="Q3525" s="3" t="s">
        <v>1452</v>
      </c>
      <c r="R3525" s="3" t="s">
        <v>408</v>
      </c>
      <c r="S3525" s="3" t="s">
        <v>4241</v>
      </c>
      <c r="T3525" s="3" t="str">
        <f t="shared" ref="T3525:T3588" si="252">P3525&amp;Q3525&amp;R3525</f>
        <v>ประชาพัฒนาวาปีปทุมมหาสารคาม</v>
      </c>
      <c r="U3525" s="3" t="s">
        <v>2626</v>
      </c>
      <c r="V3525" s="3" t="str">
        <f t="shared" ref="V3525:V3588" si="253">IF($V$1=$S3525,$N3525,"")</f>
        <v/>
      </c>
      <c r="W3525" s="3" t="e">
        <f t="shared" ref="W3525:W3588" si="254">SMALL($V$4:$V$7439,N3525)</f>
        <v>#NUM!</v>
      </c>
      <c r="X3525" s="3" t="str">
        <f t="shared" ref="X3525:X3588" si="255">IFERROR(INDEX($P$4:$P$7439,$W3525,1),"")</f>
        <v/>
      </c>
    </row>
    <row r="3526" spans="14:24" ht="14.5" customHeight="1">
      <c r="N3526">
        <v>3523</v>
      </c>
      <c r="O3526" s="4">
        <v>44120</v>
      </c>
      <c r="P3526" s="3" t="s">
        <v>3749</v>
      </c>
      <c r="Q3526" s="3" t="s">
        <v>1452</v>
      </c>
      <c r="R3526" s="3" t="s">
        <v>408</v>
      </c>
      <c r="S3526" s="3" t="s">
        <v>4241</v>
      </c>
      <c r="T3526" s="3" t="str">
        <f t="shared" si="252"/>
        <v>หนองทุ่มวาปีปทุมมหาสารคาม</v>
      </c>
      <c r="U3526" s="3" t="s">
        <v>2626</v>
      </c>
      <c r="V3526" s="3" t="str">
        <f t="shared" si="253"/>
        <v/>
      </c>
      <c r="W3526" s="3" t="e">
        <f t="shared" si="254"/>
        <v>#NUM!</v>
      </c>
      <c r="X3526" s="3" t="str">
        <f t="shared" si="255"/>
        <v/>
      </c>
    </row>
    <row r="3527" spans="14:24" ht="14.5" customHeight="1">
      <c r="N3527">
        <v>3524</v>
      </c>
      <c r="O3527" s="4">
        <v>44120</v>
      </c>
      <c r="P3527" s="3" t="s">
        <v>4246</v>
      </c>
      <c r="Q3527" s="3" t="s">
        <v>1452</v>
      </c>
      <c r="R3527" s="3" t="s">
        <v>408</v>
      </c>
      <c r="S3527" s="3" t="s">
        <v>4241</v>
      </c>
      <c r="T3527" s="3" t="str">
        <f t="shared" si="252"/>
        <v>หนองแสนวาปีปทุมมหาสารคาม</v>
      </c>
      <c r="U3527" s="3" t="s">
        <v>2626</v>
      </c>
      <c r="V3527" s="3" t="str">
        <f t="shared" si="253"/>
        <v/>
      </c>
      <c r="W3527" s="3" t="e">
        <f t="shared" si="254"/>
        <v>#NUM!</v>
      </c>
      <c r="X3527" s="3" t="str">
        <f t="shared" si="255"/>
        <v/>
      </c>
    </row>
    <row r="3528" spans="14:24" ht="14.5" customHeight="1">
      <c r="N3528">
        <v>3525</v>
      </c>
      <c r="O3528" s="4">
        <v>44120</v>
      </c>
      <c r="P3528" s="3" t="s">
        <v>4247</v>
      </c>
      <c r="Q3528" s="3" t="s">
        <v>1452</v>
      </c>
      <c r="R3528" s="3" t="s">
        <v>408</v>
      </c>
      <c r="S3528" s="3" t="s">
        <v>4241</v>
      </c>
      <c r="T3528" s="3" t="str">
        <f t="shared" si="252"/>
        <v>โคกสีทองหลางวาปีปทุมมหาสารคาม</v>
      </c>
      <c r="U3528" s="3" t="s">
        <v>2626</v>
      </c>
      <c r="V3528" s="3" t="str">
        <f t="shared" si="253"/>
        <v/>
      </c>
      <c r="W3528" s="3" t="e">
        <f t="shared" si="254"/>
        <v>#NUM!</v>
      </c>
      <c r="X3528" s="3" t="str">
        <f t="shared" si="255"/>
        <v/>
      </c>
    </row>
    <row r="3529" spans="14:24" ht="14.5" customHeight="1">
      <c r="N3529">
        <v>3526</v>
      </c>
      <c r="O3529" s="4">
        <v>44180</v>
      </c>
      <c r="P3529" s="3" t="s">
        <v>1442</v>
      </c>
      <c r="Q3529" s="3" t="s">
        <v>1442</v>
      </c>
      <c r="R3529" s="3" t="s">
        <v>408</v>
      </c>
      <c r="S3529" s="3" t="s">
        <v>4248</v>
      </c>
      <c r="T3529" s="3" t="str">
        <f t="shared" si="252"/>
        <v>นาดูนนาดูนมหาสารคาม</v>
      </c>
      <c r="U3529" s="3" t="s">
        <v>2626</v>
      </c>
      <c r="V3529" s="3" t="str">
        <f t="shared" si="253"/>
        <v/>
      </c>
      <c r="W3529" s="3" t="e">
        <f t="shared" si="254"/>
        <v>#NUM!</v>
      </c>
      <c r="X3529" s="3" t="str">
        <f t="shared" si="255"/>
        <v/>
      </c>
    </row>
    <row r="3530" spans="14:24" ht="14.5" customHeight="1">
      <c r="N3530">
        <v>3527</v>
      </c>
      <c r="O3530" s="4">
        <v>44180</v>
      </c>
      <c r="P3530" s="3" t="s">
        <v>1404</v>
      </c>
      <c r="Q3530" s="3" t="s">
        <v>1442</v>
      </c>
      <c r="R3530" s="3" t="s">
        <v>408</v>
      </c>
      <c r="S3530" s="3" t="s">
        <v>4248</v>
      </c>
      <c r="T3530" s="3" t="str">
        <f t="shared" si="252"/>
        <v>หนองไผ่นาดูนมหาสารคาม</v>
      </c>
      <c r="U3530" s="3" t="s">
        <v>2626</v>
      </c>
      <c r="V3530" s="3" t="str">
        <f t="shared" si="253"/>
        <v/>
      </c>
      <c r="W3530" s="3" t="e">
        <f t="shared" si="254"/>
        <v>#NUM!</v>
      </c>
      <c r="X3530" s="3" t="str">
        <f t="shared" si="255"/>
        <v/>
      </c>
    </row>
    <row r="3531" spans="14:24" ht="14.5" customHeight="1">
      <c r="N3531">
        <v>3528</v>
      </c>
      <c r="O3531" s="4">
        <v>44180</v>
      </c>
      <c r="P3531" s="3" t="s">
        <v>2950</v>
      </c>
      <c r="Q3531" s="3" t="s">
        <v>1442</v>
      </c>
      <c r="R3531" s="3" t="s">
        <v>408</v>
      </c>
      <c r="S3531" s="3" t="s">
        <v>4248</v>
      </c>
      <c r="T3531" s="3" t="str">
        <f t="shared" si="252"/>
        <v>หนองคูนาดูนมหาสารคาม</v>
      </c>
      <c r="U3531" s="3" t="s">
        <v>2626</v>
      </c>
      <c r="V3531" s="3" t="str">
        <f t="shared" si="253"/>
        <v/>
      </c>
      <c r="W3531" s="3" t="e">
        <f t="shared" si="254"/>
        <v>#NUM!</v>
      </c>
      <c r="X3531" s="3" t="str">
        <f t="shared" si="255"/>
        <v/>
      </c>
    </row>
    <row r="3532" spans="14:24" ht="14.5" customHeight="1">
      <c r="N3532">
        <v>3529</v>
      </c>
      <c r="O3532" s="4">
        <v>44180</v>
      </c>
      <c r="P3532" s="3" t="s">
        <v>2524</v>
      </c>
      <c r="Q3532" s="3" t="s">
        <v>1442</v>
      </c>
      <c r="R3532" s="3" t="s">
        <v>408</v>
      </c>
      <c r="S3532" s="3" t="s">
        <v>4248</v>
      </c>
      <c r="T3532" s="3" t="str">
        <f t="shared" si="252"/>
        <v>ดงบังนาดูนมหาสารคาม</v>
      </c>
      <c r="U3532" s="3" t="s">
        <v>2626</v>
      </c>
      <c r="V3532" s="3" t="str">
        <f t="shared" si="253"/>
        <v/>
      </c>
      <c r="W3532" s="3" t="e">
        <f t="shared" si="254"/>
        <v>#NUM!</v>
      </c>
      <c r="X3532" s="3" t="str">
        <f t="shared" si="255"/>
        <v/>
      </c>
    </row>
    <row r="3533" spans="14:24" ht="14.5" customHeight="1">
      <c r="N3533">
        <v>3530</v>
      </c>
      <c r="O3533" s="4">
        <v>44180</v>
      </c>
      <c r="P3533" s="3" t="s">
        <v>4249</v>
      </c>
      <c r="Q3533" s="3" t="s">
        <v>1442</v>
      </c>
      <c r="R3533" s="3" t="s">
        <v>408</v>
      </c>
      <c r="S3533" s="3" t="s">
        <v>4248</v>
      </c>
      <c r="T3533" s="3" t="str">
        <f t="shared" si="252"/>
        <v>ดงดวนนาดูนมหาสารคาม</v>
      </c>
      <c r="U3533" s="3" t="s">
        <v>2626</v>
      </c>
      <c r="V3533" s="3" t="str">
        <f t="shared" si="253"/>
        <v/>
      </c>
      <c r="W3533" s="3" t="e">
        <f t="shared" si="254"/>
        <v>#NUM!</v>
      </c>
      <c r="X3533" s="3" t="str">
        <f t="shared" si="255"/>
        <v/>
      </c>
    </row>
    <row r="3534" spans="14:24" ht="14.5" customHeight="1">
      <c r="N3534">
        <v>3531</v>
      </c>
      <c r="O3534" s="4">
        <v>44180</v>
      </c>
      <c r="P3534" s="3" t="s">
        <v>4250</v>
      </c>
      <c r="Q3534" s="3" t="s">
        <v>1442</v>
      </c>
      <c r="R3534" s="3" t="s">
        <v>408</v>
      </c>
      <c r="S3534" s="3" t="s">
        <v>4248</v>
      </c>
      <c r="T3534" s="3" t="str">
        <f t="shared" si="252"/>
        <v>หัวดงนาดูนมหาสารคาม</v>
      </c>
      <c r="U3534" s="3" t="s">
        <v>2626</v>
      </c>
      <c r="V3534" s="3" t="str">
        <f t="shared" si="253"/>
        <v/>
      </c>
      <c r="W3534" s="3" t="e">
        <f t="shared" si="254"/>
        <v>#NUM!</v>
      </c>
      <c r="X3534" s="3" t="str">
        <f t="shared" si="255"/>
        <v/>
      </c>
    </row>
    <row r="3535" spans="14:24" ht="14.5" customHeight="1">
      <c r="N3535">
        <v>3532</v>
      </c>
      <c r="O3535" s="4">
        <v>44180</v>
      </c>
      <c r="P3535" s="3" t="s">
        <v>4251</v>
      </c>
      <c r="Q3535" s="3" t="s">
        <v>1442</v>
      </c>
      <c r="R3535" s="3" t="s">
        <v>408</v>
      </c>
      <c r="S3535" s="3" t="s">
        <v>4248</v>
      </c>
      <c r="T3535" s="3" t="str">
        <f t="shared" si="252"/>
        <v>ดงยางนาดูนมหาสารคาม</v>
      </c>
      <c r="U3535" s="3" t="s">
        <v>2626</v>
      </c>
      <c r="V3535" s="3" t="str">
        <f t="shared" si="253"/>
        <v/>
      </c>
      <c r="W3535" s="3" t="e">
        <f t="shared" si="254"/>
        <v>#NUM!</v>
      </c>
      <c r="X3535" s="3" t="str">
        <f t="shared" si="255"/>
        <v/>
      </c>
    </row>
    <row r="3536" spans="14:24" ht="14.5" customHeight="1">
      <c r="N3536">
        <v>3533</v>
      </c>
      <c r="O3536" s="4">
        <v>44180</v>
      </c>
      <c r="P3536" s="3" t="s">
        <v>4252</v>
      </c>
      <c r="Q3536" s="3" t="s">
        <v>1442</v>
      </c>
      <c r="R3536" s="3" t="s">
        <v>408</v>
      </c>
      <c r="S3536" s="3" t="s">
        <v>4248</v>
      </c>
      <c r="T3536" s="3" t="str">
        <f t="shared" si="252"/>
        <v>กู่สันตรัตน์นาดูนมหาสารคาม</v>
      </c>
      <c r="U3536" s="3" t="s">
        <v>2626</v>
      </c>
      <c r="V3536" s="3" t="str">
        <f t="shared" si="253"/>
        <v/>
      </c>
      <c r="W3536" s="3" t="e">
        <f t="shared" si="254"/>
        <v>#NUM!</v>
      </c>
      <c r="X3536" s="3" t="str">
        <f t="shared" si="255"/>
        <v/>
      </c>
    </row>
    <row r="3537" spans="14:24" ht="14.5" customHeight="1">
      <c r="N3537">
        <v>3534</v>
      </c>
      <c r="O3537" s="4">
        <v>44180</v>
      </c>
      <c r="P3537" s="3" t="s">
        <v>4253</v>
      </c>
      <c r="Q3537" s="3" t="s">
        <v>1442</v>
      </c>
      <c r="R3537" s="3" t="s">
        <v>408</v>
      </c>
      <c r="S3537" s="3" t="s">
        <v>4248</v>
      </c>
      <c r="T3537" s="3" t="str">
        <f t="shared" si="252"/>
        <v>พระธาตุนาดูนมหาสารคาม</v>
      </c>
      <c r="U3537" s="3" t="s">
        <v>2626</v>
      </c>
      <c r="V3537" s="3" t="str">
        <f t="shared" si="253"/>
        <v/>
      </c>
      <c r="W3537" s="3" t="e">
        <f t="shared" si="254"/>
        <v>#NUM!</v>
      </c>
      <c r="X3537" s="3" t="str">
        <f t="shared" si="255"/>
        <v/>
      </c>
    </row>
    <row r="3538" spans="14:24" ht="14.5" customHeight="1">
      <c r="N3538">
        <v>3535</v>
      </c>
      <c r="O3538" s="4">
        <v>44210</v>
      </c>
      <c r="P3538" s="3" t="s">
        <v>1450</v>
      </c>
      <c r="Q3538" s="3" t="s">
        <v>1450</v>
      </c>
      <c r="R3538" s="3" t="s">
        <v>408</v>
      </c>
      <c r="S3538" s="3" t="s">
        <v>4254</v>
      </c>
      <c r="T3538" s="3" t="str">
        <f t="shared" si="252"/>
        <v>ยางสีสุราชยางสีสุราชมหาสารคาม</v>
      </c>
      <c r="U3538" s="3" t="s">
        <v>2626</v>
      </c>
      <c r="V3538" s="3" t="str">
        <f t="shared" si="253"/>
        <v/>
      </c>
      <c r="W3538" s="3" t="e">
        <f t="shared" si="254"/>
        <v>#NUM!</v>
      </c>
      <c r="X3538" s="3" t="str">
        <f t="shared" si="255"/>
        <v/>
      </c>
    </row>
    <row r="3539" spans="14:24" ht="14.5" customHeight="1">
      <c r="N3539">
        <v>3536</v>
      </c>
      <c r="O3539" s="4">
        <v>44210</v>
      </c>
      <c r="P3539" s="3" t="s">
        <v>4255</v>
      </c>
      <c r="Q3539" s="3" t="s">
        <v>1450</v>
      </c>
      <c r="R3539" s="3" t="s">
        <v>408</v>
      </c>
      <c r="S3539" s="3" t="s">
        <v>4254</v>
      </c>
      <c r="T3539" s="3" t="str">
        <f t="shared" si="252"/>
        <v>นาภูยางสีสุราชมหาสารคาม</v>
      </c>
      <c r="U3539" s="3" t="s">
        <v>2626</v>
      </c>
      <c r="V3539" s="3" t="str">
        <f t="shared" si="253"/>
        <v/>
      </c>
      <c r="W3539" s="3" t="e">
        <f t="shared" si="254"/>
        <v>#NUM!</v>
      </c>
      <c r="X3539" s="3" t="str">
        <f t="shared" si="255"/>
        <v/>
      </c>
    </row>
    <row r="3540" spans="14:24" ht="14.5" customHeight="1">
      <c r="N3540">
        <v>3537</v>
      </c>
      <c r="O3540" s="4">
        <v>44210</v>
      </c>
      <c r="P3540" s="3" t="s">
        <v>4256</v>
      </c>
      <c r="Q3540" s="3" t="s">
        <v>1450</v>
      </c>
      <c r="R3540" s="3" t="s">
        <v>408</v>
      </c>
      <c r="S3540" s="3" t="s">
        <v>4254</v>
      </c>
      <c r="T3540" s="3" t="str">
        <f t="shared" si="252"/>
        <v>แวงดงยางสีสุราชมหาสารคาม</v>
      </c>
      <c r="U3540" s="3" t="s">
        <v>2626</v>
      </c>
      <c r="V3540" s="3" t="str">
        <f t="shared" si="253"/>
        <v/>
      </c>
      <c r="W3540" s="3" t="e">
        <f t="shared" si="254"/>
        <v>#NUM!</v>
      </c>
      <c r="X3540" s="3" t="str">
        <f t="shared" si="255"/>
        <v/>
      </c>
    </row>
    <row r="3541" spans="14:24" ht="14.5" customHeight="1">
      <c r="N3541">
        <v>3538</v>
      </c>
      <c r="O3541" s="4">
        <v>44210</v>
      </c>
      <c r="P3541" s="3" t="s">
        <v>4257</v>
      </c>
      <c r="Q3541" s="3" t="s">
        <v>1450</v>
      </c>
      <c r="R3541" s="3" t="s">
        <v>408</v>
      </c>
      <c r="S3541" s="3" t="s">
        <v>4254</v>
      </c>
      <c r="T3541" s="3" t="str">
        <f t="shared" si="252"/>
        <v>บ้านกู่ยางสีสุราชมหาสารคาม</v>
      </c>
      <c r="U3541" s="3" t="s">
        <v>2626</v>
      </c>
      <c r="V3541" s="3" t="str">
        <f t="shared" si="253"/>
        <v/>
      </c>
      <c r="W3541" s="3" t="e">
        <f t="shared" si="254"/>
        <v>#NUM!</v>
      </c>
      <c r="X3541" s="3" t="str">
        <f t="shared" si="255"/>
        <v/>
      </c>
    </row>
    <row r="3542" spans="14:24" ht="14.5" customHeight="1">
      <c r="N3542">
        <v>3539</v>
      </c>
      <c r="O3542" s="4">
        <v>44210</v>
      </c>
      <c r="P3542" s="3" t="s">
        <v>4258</v>
      </c>
      <c r="Q3542" s="3" t="s">
        <v>1450</v>
      </c>
      <c r="R3542" s="3" t="s">
        <v>408</v>
      </c>
      <c r="S3542" s="3" t="s">
        <v>4254</v>
      </c>
      <c r="T3542" s="3" t="str">
        <f t="shared" si="252"/>
        <v>ดงเมืองยางสีสุราชมหาสารคาม</v>
      </c>
      <c r="U3542" s="3" t="s">
        <v>2626</v>
      </c>
      <c r="V3542" s="3" t="str">
        <f t="shared" si="253"/>
        <v/>
      </c>
      <c r="W3542" s="3" t="e">
        <f t="shared" si="254"/>
        <v>#NUM!</v>
      </c>
      <c r="X3542" s="3" t="str">
        <f t="shared" si="255"/>
        <v/>
      </c>
    </row>
    <row r="3543" spans="14:24" ht="14.5" customHeight="1">
      <c r="N3543">
        <v>3540</v>
      </c>
      <c r="O3543" s="4">
        <v>44210</v>
      </c>
      <c r="P3543" s="3" t="s">
        <v>4259</v>
      </c>
      <c r="Q3543" s="3" t="s">
        <v>1450</v>
      </c>
      <c r="R3543" s="3" t="s">
        <v>408</v>
      </c>
      <c r="S3543" s="3" t="s">
        <v>4254</v>
      </c>
      <c r="T3543" s="3" t="str">
        <f t="shared" si="252"/>
        <v>สร้างแซ่งยางสีสุราชมหาสารคาม</v>
      </c>
      <c r="U3543" s="3" t="s">
        <v>2626</v>
      </c>
      <c r="V3543" s="3" t="str">
        <f t="shared" si="253"/>
        <v/>
      </c>
      <c r="W3543" s="3" t="e">
        <f t="shared" si="254"/>
        <v>#NUM!</v>
      </c>
      <c r="X3543" s="3" t="str">
        <f t="shared" si="255"/>
        <v/>
      </c>
    </row>
    <row r="3544" spans="14:24" ht="14.5" customHeight="1">
      <c r="N3544">
        <v>3541</v>
      </c>
      <c r="O3544" s="4">
        <v>44210</v>
      </c>
      <c r="P3544" s="3" t="s">
        <v>4260</v>
      </c>
      <c r="Q3544" s="3" t="s">
        <v>1450</v>
      </c>
      <c r="R3544" s="3" t="s">
        <v>408</v>
      </c>
      <c r="S3544" s="3" t="s">
        <v>4254</v>
      </c>
      <c r="T3544" s="3" t="str">
        <f t="shared" si="252"/>
        <v>หนองบัวสันตุยางสีสุราชมหาสารคาม</v>
      </c>
      <c r="U3544" s="3" t="s">
        <v>2626</v>
      </c>
      <c r="V3544" s="3" t="str">
        <f t="shared" si="253"/>
        <v/>
      </c>
      <c r="W3544" s="3" t="e">
        <f t="shared" si="254"/>
        <v>#NUM!</v>
      </c>
      <c r="X3544" s="3" t="str">
        <f t="shared" si="255"/>
        <v/>
      </c>
    </row>
    <row r="3545" spans="14:24" ht="14.5" customHeight="1">
      <c r="N3545">
        <v>3542</v>
      </c>
      <c r="O3545" s="4">
        <v>44130</v>
      </c>
      <c r="P3545" s="3" t="s">
        <v>1429</v>
      </c>
      <c r="Q3545" s="3" t="s">
        <v>1429</v>
      </c>
      <c r="R3545" s="3" t="s">
        <v>408</v>
      </c>
      <c r="S3545" s="3" t="s">
        <v>4261</v>
      </c>
      <c r="T3545" s="3" t="str">
        <f t="shared" si="252"/>
        <v>กุดรังกุดรังมหาสารคาม</v>
      </c>
      <c r="U3545" s="3" t="s">
        <v>2626</v>
      </c>
      <c r="V3545" s="3" t="str">
        <f t="shared" si="253"/>
        <v/>
      </c>
      <c r="W3545" s="3" t="e">
        <f t="shared" si="254"/>
        <v>#NUM!</v>
      </c>
      <c r="X3545" s="3" t="str">
        <f t="shared" si="255"/>
        <v/>
      </c>
    </row>
    <row r="3546" spans="14:24" ht="14.5" customHeight="1">
      <c r="N3546">
        <v>3543</v>
      </c>
      <c r="O3546" s="4">
        <v>44130</v>
      </c>
      <c r="P3546" s="3" t="s">
        <v>1170</v>
      </c>
      <c r="Q3546" s="3" t="s">
        <v>1429</v>
      </c>
      <c r="R3546" s="3" t="s">
        <v>408</v>
      </c>
      <c r="S3546" s="3" t="s">
        <v>4261</v>
      </c>
      <c r="T3546" s="3" t="str">
        <f t="shared" si="252"/>
        <v>นาโพธิ์กุดรังมหาสารคาม</v>
      </c>
      <c r="U3546" s="3" t="s">
        <v>2626</v>
      </c>
      <c r="V3546" s="3" t="str">
        <f t="shared" si="253"/>
        <v/>
      </c>
      <c r="W3546" s="3" t="e">
        <f t="shared" si="254"/>
        <v>#NUM!</v>
      </c>
      <c r="X3546" s="3" t="str">
        <f t="shared" si="255"/>
        <v/>
      </c>
    </row>
    <row r="3547" spans="14:24" ht="14.5" customHeight="1">
      <c r="N3547">
        <v>3544</v>
      </c>
      <c r="O3547" s="4">
        <v>44130</v>
      </c>
      <c r="P3547" s="3" t="s">
        <v>4262</v>
      </c>
      <c r="Q3547" s="3" t="s">
        <v>1429</v>
      </c>
      <c r="R3547" s="3" t="s">
        <v>408</v>
      </c>
      <c r="S3547" s="3" t="s">
        <v>4261</v>
      </c>
      <c r="T3547" s="3" t="str">
        <f t="shared" si="252"/>
        <v>เลิงแฝกกุดรังมหาสารคาม</v>
      </c>
      <c r="U3547" s="3" t="s">
        <v>2626</v>
      </c>
      <c r="V3547" s="3" t="str">
        <f t="shared" si="253"/>
        <v/>
      </c>
      <c r="W3547" s="3" t="e">
        <f t="shared" si="254"/>
        <v>#NUM!</v>
      </c>
      <c r="X3547" s="3" t="str">
        <f t="shared" si="255"/>
        <v/>
      </c>
    </row>
    <row r="3548" spans="14:24" ht="14.5" customHeight="1">
      <c r="N3548">
        <v>3545</v>
      </c>
      <c r="O3548" s="4">
        <v>44130</v>
      </c>
      <c r="P3548" s="3" t="s">
        <v>2602</v>
      </c>
      <c r="Q3548" s="3" t="s">
        <v>1429</v>
      </c>
      <c r="R3548" s="3" t="s">
        <v>408</v>
      </c>
      <c r="S3548" s="3" t="s">
        <v>4261</v>
      </c>
      <c r="T3548" s="3" t="str">
        <f t="shared" si="252"/>
        <v>หนองแวงกุดรังมหาสารคาม</v>
      </c>
      <c r="U3548" s="3" t="s">
        <v>2626</v>
      </c>
      <c r="V3548" s="3" t="str">
        <f t="shared" si="253"/>
        <v/>
      </c>
      <c r="W3548" s="3" t="e">
        <f t="shared" si="254"/>
        <v>#NUM!</v>
      </c>
      <c r="X3548" s="3" t="str">
        <f t="shared" si="255"/>
        <v/>
      </c>
    </row>
    <row r="3549" spans="14:24" ht="14.5" customHeight="1">
      <c r="N3549">
        <v>3546</v>
      </c>
      <c r="O3549" s="4">
        <v>44130</v>
      </c>
      <c r="P3549" s="3" t="s">
        <v>3935</v>
      </c>
      <c r="Q3549" s="3" t="s">
        <v>1429</v>
      </c>
      <c r="R3549" s="3" t="s">
        <v>408</v>
      </c>
      <c r="S3549" s="3" t="s">
        <v>4261</v>
      </c>
      <c r="T3549" s="3" t="str">
        <f t="shared" si="252"/>
        <v>ห้วยเตยกุดรังมหาสารคาม</v>
      </c>
      <c r="U3549" s="3" t="s">
        <v>2626</v>
      </c>
      <c r="V3549" s="3" t="str">
        <f t="shared" si="253"/>
        <v/>
      </c>
      <c r="W3549" s="3" t="e">
        <f t="shared" si="254"/>
        <v>#NUM!</v>
      </c>
      <c r="X3549" s="3" t="str">
        <f t="shared" si="255"/>
        <v/>
      </c>
    </row>
    <row r="3550" spans="14:24" ht="14.5" customHeight="1">
      <c r="N3550">
        <v>3547</v>
      </c>
      <c r="O3550" s="4">
        <v>44160</v>
      </c>
      <c r="P3550" s="3" t="s">
        <v>1435</v>
      </c>
      <c r="Q3550" s="3" t="s">
        <v>1435</v>
      </c>
      <c r="R3550" s="3" t="s">
        <v>408</v>
      </c>
      <c r="S3550" s="3" t="s">
        <v>4263</v>
      </c>
      <c r="T3550" s="3" t="str">
        <f t="shared" si="252"/>
        <v>ชื่นชมชื่นชมมหาสารคาม</v>
      </c>
      <c r="U3550" s="3" t="s">
        <v>2626</v>
      </c>
      <c r="V3550" s="3" t="str">
        <f t="shared" si="253"/>
        <v/>
      </c>
      <c r="W3550" s="3" t="e">
        <f t="shared" si="254"/>
        <v>#NUM!</v>
      </c>
      <c r="X3550" s="3" t="str">
        <f t="shared" si="255"/>
        <v/>
      </c>
    </row>
    <row r="3551" spans="14:24" ht="14.5" customHeight="1">
      <c r="N3551">
        <v>3548</v>
      </c>
      <c r="O3551" s="4">
        <v>44160</v>
      </c>
      <c r="P3551" s="3" t="s">
        <v>3688</v>
      </c>
      <c r="Q3551" s="3" t="s">
        <v>1435</v>
      </c>
      <c r="R3551" s="3" t="s">
        <v>408</v>
      </c>
      <c r="S3551" s="3" t="s">
        <v>4263</v>
      </c>
      <c r="T3551" s="3" t="str">
        <f t="shared" si="252"/>
        <v>กุดปลาดุกชื่นชมมหาสารคาม</v>
      </c>
      <c r="U3551" s="3" t="s">
        <v>2626</v>
      </c>
      <c r="V3551" s="3" t="str">
        <f t="shared" si="253"/>
        <v/>
      </c>
      <c r="W3551" s="3" t="e">
        <f t="shared" si="254"/>
        <v>#NUM!</v>
      </c>
      <c r="X3551" s="3" t="str">
        <f t="shared" si="255"/>
        <v/>
      </c>
    </row>
    <row r="3552" spans="14:24" ht="14.5" customHeight="1">
      <c r="N3552">
        <v>3549</v>
      </c>
      <c r="O3552" s="4">
        <v>44160</v>
      </c>
      <c r="P3552" s="3" t="s">
        <v>4264</v>
      </c>
      <c r="Q3552" s="3" t="s">
        <v>1435</v>
      </c>
      <c r="R3552" s="3" t="s">
        <v>408</v>
      </c>
      <c r="S3552" s="3" t="s">
        <v>4263</v>
      </c>
      <c r="T3552" s="3" t="str">
        <f t="shared" si="252"/>
        <v>เหล่าดอกไม้ชื่นชมมหาสารคาม</v>
      </c>
      <c r="U3552" s="3" t="s">
        <v>2626</v>
      </c>
      <c r="V3552" s="3" t="str">
        <f t="shared" si="253"/>
        <v/>
      </c>
      <c r="W3552" s="3" t="e">
        <f t="shared" si="254"/>
        <v>#NUM!</v>
      </c>
      <c r="X3552" s="3" t="str">
        <f t="shared" si="255"/>
        <v/>
      </c>
    </row>
    <row r="3553" spans="14:24" ht="14.5" customHeight="1">
      <c r="N3553">
        <v>3550</v>
      </c>
      <c r="O3553" s="4">
        <v>44160</v>
      </c>
      <c r="P3553" s="3" t="s">
        <v>3284</v>
      </c>
      <c r="Q3553" s="3" t="s">
        <v>1435</v>
      </c>
      <c r="R3553" s="3" t="s">
        <v>408</v>
      </c>
      <c r="S3553" s="3" t="s">
        <v>4263</v>
      </c>
      <c r="T3553" s="3" t="str">
        <f t="shared" si="252"/>
        <v>หนองกุงชื่นชมมหาสารคาม</v>
      </c>
      <c r="U3553" s="3" t="s">
        <v>2626</v>
      </c>
      <c r="V3553" s="3" t="str">
        <f t="shared" si="253"/>
        <v/>
      </c>
      <c r="W3553" s="3" t="e">
        <f t="shared" si="254"/>
        <v>#NUM!</v>
      </c>
      <c r="X3553" s="3" t="str">
        <f t="shared" si="255"/>
        <v/>
      </c>
    </row>
    <row r="3554" spans="14:24" ht="14.5" customHeight="1">
      <c r="N3554">
        <v>3551</v>
      </c>
      <c r="O3554" s="4">
        <v>45000</v>
      </c>
      <c r="P3554" s="3" t="s">
        <v>1895</v>
      </c>
      <c r="Q3554" s="3" t="s">
        <v>1539</v>
      </c>
      <c r="R3554" s="3" t="s">
        <v>424</v>
      </c>
      <c r="S3554" s="3" t="s">
        <v>4265</v>
      </c>
      <c r="T3554" s="3" t="str">
        <f t="shared" si="252"/>
        <v>ในเมืองเมืองร้อยเอ็ดร้อยเอ็ด</v>
      </c>
      <c r="U3554" s="3" t="s">
        <v>2626</v>
      </c>
      <c r="V3554" s="3" t="str">
        <f t="shared" si="253"/>
        <v/>
      </c>
      <c r="W3554" s="3" t="e">
        <f t="shared" si="254"/>
        <v>#NUM!</v>
      </c>
      <c r="X3554" s="3" t="str">
        <f t="shared" si="255"/>
        <v/>
      </c>
    </row>
    <row r="3555" spans="14:24" ht="14.5" customHeight="1">
      <c r="N3555">
        <v>3552</v>
      </c>
      <c r="O3555" s="4">
        <v>45000</v>
      </c>
      <c r="P3555" s="3" t="s">
        <v>2491</v>
      </c>
      <c r="Q3555" s="3" t="s">
        <v>1539</v>
      </c>
      <c r="R3555" s="3" t="s">
        <v>424</v>
      </c>
      <c r="S3555" s="3" t="s">
        <v>4265</v>
      </c>
      <c r="T3555" s="3" t="str">
        <f t="shared" si="252"/>
        <v>รอบเมืองเมืองร้อยเอ็ดร้อยเอ็ด</v>
      </c>
      <c r="U3555" s="3" t="s">
        <v>2626</v>
      </c>
      <c r="V3555" s="3" t="str">
        <f t="shared" si="253"/>
        <v/>
      </c>
      <c r="W3555" s="3" t="e">
        <f t="shared" si="254"/>
        <v>#NUM!</v>
      </c>
      <c r="X3555" s="3" t="str">
        <f t="shared" si="255"/>
        <v/>
      </c>
    </row>
    <row r="3556" spans="14:24" ht="14.5" customHeight="1">
      <c r="N3556">
        <v>3553</v>
      </c>
      <c r="O3556" s="4">
        <v>45000</v>
      </c>
      <c r="P3556" s="3" t="s">
        <v>4266</v>
      </c>
      <c r="Q3556" s="3" t="s">
        <v>1539</v>
      </c>
      <c r="R3556" s="3" t="s">
        <v>424</v>
      </c>
      <c r="S3556" s="3" t="s">
        <v>4265</v>
      </c>
      <c r="T3556" s="3" t="str">
        <f t="shared" si="252"/>
        <v>เหนือเมืองเมืองร้อยเอ็ดร้อยเอ็ด</v>
      </c>
      <c r="U3556" s="3" t="s">
        <v>2626</v>
      </c>
      <c r="V3556" s="3" t="str">
        <f t="shared" si="253"/>
        <v/>
      </c>
      <c r="W3556" s="3" t="e">
        <f t="shared" si="254"/>
        <v>#NUM!</v>
      </c>
      <c r="X3556" s="3" t="str">
        <f t="shared" si="255"/>
        <v/>
      </c>
    </row>
    <row r="3557" spans="14:24" ht="14.5" customHeight="1">
      <c r="N3557">
        <v>3554</v>
      </c>
      <c r="O3557" s="4">
        <v>45000</v>
      </c>
      <c r="P3557" s="3" t="s">
        <v>268</v>
      </c>
      <c r="Q3557" s="3" t="s">
        <v>1539</v>
      </c>
      <c r="R3557" s="3" t="s">
        <v>424</v>
      </c>
      <c r="S3557" s="3" t="s">
        <v>4265</v>
      </c>
      <c r="T3557" s="3" t="str">
        <f t="shared" si="252"/>
        <v>ขอนแก่นเมืองร้อยเอ็ดร้อยเอ็ด</v>
      </c>
      <c r="U3557" s="3" t="s">
        <v>2626</v>
      </c>
      <c r="V3557" s="3" t="str">
        <f t="shared" si="253"/>
        <v/>
      </c>
      <c r="W3557" s="3" t="e">
        <f t="shared" si="254"/>
        <v>#NUM!</v>
      </c>
      <c r="X3557" s="3" t="str">
        <f t="shared" si="255"/>
        <v/>
      </c>
    </row>
    <row r="3558" spans="14:24" ht="14.5" customHeight="1">
      <c r="N3558">
        <v>3555</v>
      </c>
      <c r="O3558" s="4">
        <v>45000</v>
      </c>
      <c r="P3558" s="3" t="s">
        <v>1170</v>
      </c>
      <c r="Q3558" s="3" t="s">
        <v>1539</v>
      </c>
      <c r="R3558" s="3" t="s">
        <v>424</v>
      </c>
      <c r="S3558" s="3" t="s">
        <v>4265</v>
      </c>
      <c r="T3558" s="3" t="str">
        <f t="shared" si="252"/>
        <v>นาโพธิ์เมืองร้อยเอ็ดร้อยเอ็ด</v>
      </c>
      <c r="U3558" s="3" t="s">
        <v>2626</v>
      </c>
      <c r="V3558" s="3" t="str">
        <f t="shared" si="253"/>
        <v/>
      </c>
      <c r="W3558" s="3" t="e">
        <f t="shared" si="254"/>
        <v>#NUM!</v>
      </c>
      <c r="X3558" s="3" t="str">
        <f t="shared" si="255"/>
        <v/>
      </c>
    </row>
    <row r="3559" spans="14:24" ht="14.5" customHeight="1">
      <c r="N3559">
        <v>3556</v>
      </c>
      <c r="O3559" s="4">
        <v>45000</v>
      </c>
      <c r="P3559" s="3" t="s">
        <v>4267</v>
      </c>
      <c r="Q3559" s="3" t="s">
        <v>1539</v>
      </c>
      <c r="R3559" s="3" t="s">
        <v>424</v>
      </c>
      <c r="S3559" s="3" t="s">
        <v>4265</v>
      </c>
      <c r="T3559" s="3" t="str">
        <f t="shared" si="252"/>
        <v>สะอาดสมบูรณ์เมืองร้อยเอ็ดร้อยเอ็ด</v>
      </c>
      <c r="U3559" s="3" t="s">
        <v>2626</v>
      </c>
      <c r="V3559" s="3" t="str">
        <f t="shared" si="253"/>
        <v/>
      </c>
      <c r="W3559" s="3" t="e">
        <f t="shared" si="254"/>
        <v>#NUM!</v>
      </c>
      <c r="X3559" s="3" t="str">
        <f t="shared" si="255"/>
        <v/>
      </c>
    </row>
    <row r="3560" spans="14:24" ht="14.5" customHeight="1">
      <c r="N3560">
        <v>3557</v>
      </c>
      <c r="O3560" s="4">
        <v>45000</v>
      </c>
      <c r="P3560" s="3" t="s">
        <v>4268</v>
      </c>
      <c r="Q3560" s="3" t="s">
        <v>1539</v>
      </c>
      <c r="R3560" s="3" t="s">
        <v>424</v>
      </c>
      <c r="S3560" s="3" t="s">
        <v>4265</v>
      </c>
      <c r="T3560" s="3" t="str">
        <f t="shared" si="252"/>
        <v>สีแก้วเมืองร้อยเอ็ดร้อยเอ็ด</v>
      </c>
      <c r="U3560" s="3" t="s">
        <v>2626</v>
      </c>
      <c r="V3560" s="3" t="str">
        <f t="shared" si="253"/>
        <v/>
      </c>
      <c r="W3560" s="3" t="e">
        <f t="shared" si="254"/>
        <v>#NUM!</v>
      </c>
      <c r="X3560" s="3" t="str">
        <f t="shared" si="255"/>
        <v/>
      </c>
    </row>
    <row r="3561" spans="14:24" ht="14.5" customHeight="1">
      <c r="N3561">
        <v>3558</v>
      </c>
      <c r="O3561" s="4">
        <v>45000</v>
      </c>
      <c r="P3561" s="3" t="s">
        <v>4269</v>
      </c>
      <c r="Q3561" s="3" t="s">
        <v>1539</v>
      </c>
      <c r="R3561" s="3" t="s">
        <v>424</v>
      </c>
      <c r="S3561" s="3" t="s">
        <v>4265</v>
      </c>
      <c r="T3561" s="3" t="str">
        <f t="shared" si="252"/>
        <v>ปอภารเมืองร้อยเอ็ดร้อยเอ็ด</v>
      </c>
      <c r="U3561" s="3" t="s">
        <v>2626</v>
      </c>
      <c r="V3561" s="3" t="str">
        <f t="shared" si="253"/>
        <v/>
      </c>
      <c r="W3561" s="3" t="e">
        <f t="shared" si="254"/>
        <v>#NUM!</v>
      </c>
      <c r="X3561" s="3" t="str">
        <f t="shared" si="255"/>
        <v/>
      </c>
    </row>
    <row r="3562" spans="14:24" ht="14.5" customHeight="1">
      <c r="N3562">
        <v>3559</v>
      </c>
      <c r="O3562" s="4">
        <v>45000</v>
      </c>
      <c r="P3562" s="3" t="s">
        <v>2786</v>
      </c>
      <c r="Q3562" s="3" t="s">
        <v>1539</v>
      </c>
      <c r="R3562" s="3" t="s">
        <v>424</v>
      </c>
      <c r="S3562" s="3" t="s">
        <v>4265</v>
      </c>
      <c r="T3562" s="3" t="str">
        <f t="shared" si="252"/>
        <v>โนนรังเมืองร้อยเอ็ดร้อยเอ็ด</v>
      </c>
      <c r="U3562" s="3" t="s">
        <v>2626</v>
      </c>
      <c r="V3562" s="3" t="str">
        <f t="shared" si="253"/>
        <v/>
      </c>
      <c r="W3562" s="3" t="e">
        <f t="shared" si="254"/>
        <v>#NUM!</v>
      </c>
      <c r="X3562" s="3" t="str">
        <f t="shared" si="255"/>
        <v/>
      </c>
    </row>
    <row r="3563" spans="14:24" ht="14.5" customHeight="1">
      <c r="N3563">
        <v>3560</v>
      </c>
      <c r="O3563" s="4">
        <v>45000</v>
      </c>
      <c r="P3563" s="3" t="s">
        <v>2527</v>
      </c>
      <c r="Q3563" s="3" t="s">
        <v>1539</v>
      </c>
      <c r="R3563" s="3" t="s">
        <v>424</v>
      </c>
      <c r="S3563" s="3" t="s">
        <v>4265</v>
      </c>
      <c r="T3563" s="3" t="str">
        <f t="shared" si="252"/>
        <v>หนองแก้วเมืองร้อยเอ็ดร้อยเอ็ด</v>
      </c>
      <c r="U3563" s="3" t="s">
        <v>2626</v>
      </c>
      <c r="V3563" s="3" t="str">
        <f t="shared" si="253"/>
        <v/>
      </c>
      <c r="W3563" s="3" t="e">
        <f t="shared" si="254"/>
        <v>#NUM!</v>
      </c>
      <c r="X3563" s="3" t="str">
        <f t="shared" si="255"/>
        <v/>
      </c>
    </row>
    <row r="3564" spans="14:24" ht="14.5" customHeight="1">
      <c r="N3564">
        <v>3561</v>
      </c>
      <c r="O3564" s="4">
        <v>45000</v>
      </c>
      <c r="P3564" s="3" t="s">
        <v>2602</v>
      </c>
      <c r="Q3564" s="3" t="s">
        <v>1539</v>
      </c>
      <c r="R3564" s="3" t="s">
        <v>424</v>
      </c>
      <c r="S3564" s="3" t="s">
        <v>4265</v>
      </c>
      <c r="T3564" s="3" t="str">
        <f t="shared" si="252"/>
        <v>หนองแวงเมืองร้อยเอ็ดร้อยเอ็ด</v>
      </c>
      <c r="U3564" s="3" t="s">
        <v>2626</v>
      </c>
      <c r="V3564" s="3" t="str">
        <f t="shared" si="253"/>
        <v/>
      </c>
      <c r="W3564" s="3" t="e">
        <f t="shared" si="254"/>
        <v>#NUM!</v>
      </c>
      <c r="X3564" s="3" t="str">
        <f t="shared" si="255"/>
        <v/>
      </c>
    </row>
    <row r="3565" spans="14:24" ht="14.5" customHeight="1">
      <c r="N3565">
        <v>3562</v>
      </c>
      <c r="O3565" s="4">
        <v>45000</v>
      </c>
      <c r="P3565" s="3" t="s">
        <v>3845</v>
      </c>
      <c r="Q3565" s="3" t="s">
        <v>1539</v>
      </c>
      <c r="R3565" s="3" t="s">
        <v>424</v>
      </c>
      <c r="S3565" s="3" t="s">
        <v>4265</v>
      </c>
      <c r="T3565" s="3" t="str">
        <f t="shared" si="252"/>
        <v>ดงลานเมืองร้อยเอ็ดร้อยเอ็ด</v>
      </c>
      <c r="U3565" s="3" t="s">
        <v>2626</v>
      </c>
      <c r="V3565" s="3" t="str">
        <f t="shared" si="253"/>
        <v/>
      </c>
      <c r="W3565" s="3" t="e">
        <f t="shared" si="254"/>
        <v>#NUM!</v>
      </c>
      <c r="X3565" s="3" t="str">
        <f t="shared" si="255"/>
        <v/>
      </c>
    </row>
    <row r="3566" spans="14:24" ht="14.5" customHeight="1">
      <c r="N3566">
        <v>3563</v>
      </c>
      <c r="O3566" s="4">
        <v>45000</v>
      </c>
      <c r="P3566" s="3" t="s">
        <v>4270</v>
      </c>
      <c r="Q3566" s="3" t="s">
        <v>1539</v>
      </c>
      <c r="R3566" s="3" t="s">
        <v>424</v>
      </c>
      <c r="S3566" s="3" t="s">
        <v>4265</v>
      </c>
      <c r="T3566" s="3" t="str">
        <f t="shared" si="252"/>
        <v>แคนใหญ่เมืองร้อยเอ็ดร้อยเอ็ด</v>
      </c>
      <c r="U3566" s="3" t="s">
        <v>2626</v>
      </c>
      <c r="V3566" s="3" t="str">
        <f t="shared" si="253"/>
        <v/>
      </c>
      <c r="W3566" s="3" t="e">
        <f t="shared" si="254"/>
        <v>#NUM!</v>
      </c>
      <c r="X3566" s="3" t="str">
        <f t="shared" si="255"/>
        <v/>
      </c>
    </row>
    <row r="3567" spans="14:24" ht="14.5" customHeight="1">
      <c r="N3567">
        <v>3564</v>
      </c>
      <c r="O3567" s="4">
        <v>45000</v>
      </c>
      <c r="P3567" s="3" t="s">
        <v>4271</v>
      </c>
      <c r="Q3567" s="3" t="s">
        <v>1539</v>
      </c>
      <c r="R3567" s="3" t="s">
        <v>424</v>
      </c>
      <c r="S3567" s="3" t="s">
        <v>4265</v>
      </c>
      <c r="T3567" s="3" t="str">
        <f t="shared" si="252"/>
        <v>โนนตาลเมืองร้อยเอ็ดร้อยเอ็ด</v>
      </c>
      <c r="U3567" s="3" t="s">
        <v>2626</v>
      </c>
      <c r="V3567" s="3" t="str">
        <f t="shared" si="253"/>
        <v/>
      </c>
      <c r="W3567" s="3" t="e">
        <f t="shared" si="254"/>
        <v>#NUM!</v>
      </c>
      <c r="X3567" s="3" t="str">
        <f t="shared" si="255"/>
        <v/>
      </c>
    </row>
    <row r="3568" spans="14:24" ht="14.5" customHeight="1">
      <c r="N3568">
        <v>3565</v>
      </c>
      <c r="O3568" s="4">
        <v>45000</v>
      </c>
      <c r="P3568" s="3" t="s">
        <v>4272</v>
      </c>
      <c r="Q3568" s="3" t="s">
        <v>1539</v>
      </c>
      <c r="R3568" s="3" t="s">
        <v>424</v>
      </c>
      <c r="S3568" s="3" t="s">
        <v>4265</v>
      </c>
      <c r="T3568" s="3" t="str">
        <f t="shared" si="252"/>
        <v>เมืองทองเมืองร้อยเอ็ดร้อยเอ็ด</v>
      </c>
      <c r="U3568" s="3" t="s">
        <v>2626</v>
      </c>
      <c r="V3568" s="3" t="str">
        <f t="shared" si="253"/>
        <v/>
      </c>
      <c r="W3568" s="3" t="e">
        <f t="shared" si="254"/>
        <v>#NUM!</v>
      </c>
      <c r="X3568" s="3" t="str">
        <f t="shared" si="255"/>
        <v/>
      </c>
    </row>
    <row r="3569" spans="14:24" ht="14.5" customHeight="1">
      <c r="N3569">
        <v>3566</v>
      </c>
      <c r="O3569" s="4">
        <v>45150</v>
      </c>
      <c r="P3569" s="3" t="s">
        <v>1515</v>
      </c>
      <c r="Q3569" s="3" t="s">
        <v>1515</v>
      </c>
      <c r="R3569" s="3" t="s">
        <v>424</v>
      </c>
      <c r="S3569" s="3" t="s">
        <v>4273</v>
      </c>
      <c r="T3569" s="3" t="str">
        <f t="shared" si="252"/>
        <v>เกษตรวิสัยเกษตรวิสัยร้อยเอ็ด</v>
      </c>
      <c r="U3569" s="3" t="s">
        <v>2626</v>
      </c>
      <c r="V3569" s="3" t="str">
        <f t="shared" si="253"/>
        <v/>
      </c>
      <c r="W3569" s="3" t="e">
        <f t="shared" si="254"/>
        <v>#NUM!</v>
      </c>
      <c r="X3569" s="3" t="str">
        <f t="shared" si="255"/>
        <v/>
      </c>
    </row>
    <row r="3570" spans="14:24" ht="14.5" customHeight="1">
      <c r="N3570">
        <v>3567</v>
      </c>
      <c r="O3570" s="4">
        <v>45150</v>
      </c>
      <c r="P3570" s="3" t="s">
        <v>3042</v>
      </c>
      <c r="Q3570" s="3" t="s">
        <v>1515</v>
      </c>
      <c r="R3570" s="3" t="s">
        <v>424</v>
      </c>
      <c r="S3570" s="3" t="s">
        <v>4273</v>
      </c>
      <c r="T3570" s="3" t="str">
        <f t="shared" si="252"/>
        <v>เมืองบัวเกษตรวิสัยร้อยเอ็ด</v>
      </c>
      <c r="U3570" s="3" t="s">
        <v>2626</v>
      </c>
      <c r="V3570" s="3" t="str">
        <f t="shared" si="253"/>
        <v/>
      </c>
      <c r="W3570" s="3" t="e">
        <f t="shared" si="254"/>
        <v>#NUM!</v>
      </c>
      <c r="X3570" s="3" t="str">
        <f t="shared" si="255"/>
        <v/>
      </c>
    </row>
    <row r="3571" spans="14:24" ht="14.5" customHeight="1">
      <c r="N3571">
        <v>3568</v>
      </c>
      <c r="O3571" s="4">
        <v>45150</v>
      </c>
      <c r="P3571" s="3" t="s">
        <v>4274</v>
      </c>
      <c r="Q3571" s="3" t="s">
        <v>1515</v>
      </c>
      <c r="R3571" s="3" t="s">
        <v>424</v>
      </c>
      <c r="S3571" s="3" t="s">
        <v>4273</v>
      </c>
      <c r="T3571" s="3" t="str">
        <f t="shared" si="252"/>
        <v>เหล่าหลวงเกษตรวิสัยร้อยเอ็ด</v>
      </c>
      <c r="U3571" s="3" t="s">
        <v>2626</v>
      </c>
      <c r="V3571" s="3" t="str">
        <f t="shared" si="253"/>
        <v/>
      </c>
      <c r="W3571" s="3" t="e">
        <f t="shared" si="254"/>
        <v>#NUM!</v>
      </c>
      <c r="X3571" s="3" t="str">
        <f t="shared" si="255"/>
        <v/>
      </c>
    </row>
    <row r="3572" spans="14:24" ht="14.5" customHeight="1">
      <c r="N3572">
        <v>3569</v>
      </c>
      <c r="O3572" s="4">
        <v>45150</v>
      </c>
      <c r="P3572" s="3" t="s">
        <v>4275</v>
      </c>
      <c r="Q3572" s="3" t="s">
        <v>1515</v>
      </c>
      <c r="R3572" s="3" t="s">
        <v>424</v>
      </c>
      <c r="S3572" s="3" t="s">
        <v>4273</v>
      </c>
      <c r="T3572" s="3" t="str">
        <f t="shared" si="252"/>
        <v>สิงห์โคกเกษตรวิสัยร้อยเอ็ด</v>
      </c>
      <c r="U3572" s="3" t="s">
        <v>2626</v>
      </c>
      <c r="V3572" s="3" t="str">
        <f t="shared" si="253"/>
        <v/>
      </c>
      <c r="W3572" s="3" t="e">
        <f t="shared" si="254"/>
        <v>#NUM!</v>
      </c>
      <c r="X3572" s="3" t="str">
        <f t="shared" si="255"/>
        <v/>
      </c>
    </row>
    <row r="3573" spans="14:24" ht="14.5" customHeight="1">
      <c r="N3573">
        <v>3570</v>
      </c>
      <c r="O3573" s="4">
        <v>45150</v>
      </c>
      <c r="P3573" s="3" t="s">
        <v>4276</v>
      </c>
      <c r="Q3573" s="3" t="s">
        <v>1515</v>
      </c>
      <c r="R3573" s="3" t="s">
        <v>424</v>
      </c>
      <c r="S3573" s="3" t="s">
        <v>4273</v>
      </c>
      <c r="T3573" s="3" t="str">
        <f t="shared" si="252"/>
        <v>ดงครั่งใหญ่เกษตรวิสัยร้อยเอ็ด</v>
      </c>
      <c r="U3573" s="3" t="s">
        <v>2626</v>
      </c>
      <c r="V3573" s="3" t="str">
        <f t="shared" si="253"/>
        <v/>
      </c>
      <c r="W3573" s="3" t="e">
        <f t="shared" si="254"/>
        <v>#NUM!</v>
      </c>
      <c r="X3573" s="3" t="str">
        <f t="shared" si="255"/>
        <v/>
      </c>
    </row>
    <row r="3574" spans="14:24" ht="14.5" customHeight="1">
      <c r="N3574">
        <v>3571</v>
      </c>
      <c r="O3574" s="4">
        <v>45150</v>
      </c>
      <c r="P3574" s="3" t="s">
        <v>582</v>
      </c>
      <c r="Q3574" s="3" t="s">
        <v>1515</v>
      </c>
      <c r="R3574" s="3" t="s">
        <v>424</v>
      </c>
      <c r="S3574" s="3" t="s">
        <v>4273</v>
      </c>
      <c r="T3574" s="3" t="str">
        <f t="shared" si="252"/>
        <v>บ้านฝางเกษตรวิสัยร้อยเอ็ด</v>
      </c>
      <c r="U3574" s="3" t="s">
        <v>2626</v>
      </c>
      <c r="V3574" s="3" t="str">
        <f t="shared" si="253"/>
        <v/>
      </c>
      <c r="W3574" s="3" t="e">
        <f t="shared" si="254"/>
        <v>#NUM!</v>
      </c>
      <c r="X3574" s="3" t="str">
        <f t="shared" si="255"/>
        <v/>
      </c>
    </row>
    <row r="3575" spans="14:24" ht="14.5" customHeight="1">
      <c r="N3575">
        <v>3572</v>
      </c>
      <c r="O3575" s="4">
        <v>45150</v>
      </c>
      <c r="P3575" s="3" t="s">
        <v>2602</v>
      </c>
      <c r="Q3575" s="3" t="s">
        <v>1515</v>
      </c>
      <c r="R3575" s="3" t="s">
        <v>424</v>
      </c>
      <c r="S3575" s="3" t="s">
        <v>4273</v>
      </c>
      <c r="T3575" s="3" t="str">
        <f t="shared" si="252"/>
        <v>หนองแวงเกษตรวิสัยร้อยเอ็ด</v>
      </c>
      <c r="U3575" s="3" t="s">
        <v>2626</v>
      </c>
      <c r="V3575" s="3" t="str">
        <f t="shared" si="253"/>
        <v/>
      </c>
      <c r="W3575" s="3" t="e">
        <f t="shared" si="254"/>
        <v>#NUM!</v>
      </c>
      <c r="X3575" s="3" t="str">
        <f t="shared" si="255"/>
        <v/>
      </c>
    </row>
    <row r="3576" spans="14:24" ht="14.5" customHeight="1">
      <c r="N3576">
        <v>3573</v>
      </c>
      <c r="O3576" s="4">
        <v>45150</v>
      </c>
      <c r="P3576" s="3" t="s">
        <v>3259</v>
      </c>
      <c r="Q3576" s="3" t="s">
        <v>1515</v>
      </c>
      <c r="R3576" s="3" t="s">
        <v>424</v>
      </c>
      <c r="S3576" s="3" t="s">
        <v>4273</v>
      </c>
      <c r="T3576" s="3" t="str">
        <f t="shared" si="252"/>
        <v>กำแพงเกษตรวิสัยร้อยเอ็ด</v>
      </c>
      <c r="U3576" s="3" t="s">
        <v>2626</v>
      </c>
      <c r="V3576" s="3" t="str">
        <f t="shared" si="253"/>
        <v/>
      </c>
      <c r="W3576" s="3" t="e">
        <f t="shared" si="254"/>
        <v>#NUM!</v>
      </c>
      <c r="X3576" s="3" t="str">
        <f t="shared" si="255"/>
        <v/>
      </c>
    </row>
    <row r="3577" spans="14:24" ht="14.5" customHeight="1">
      <c r="N3577">
        <v>3574</v>
      </c>
      <c r="O3577" s="4">
        <v>45150</v>
      </c>
      <c r="P3577" s="3" t="s">
        <v>4277</v>
      </c>
      <c r="Q3577" s="3" t="s">
        <v>1515</v>
      </c>
      <c r="R3577" s="3" t="s">
        <v>424</v>
      </c>
      <c r="S3577" s="3" t="s">
        <v>4273</v>
      </c>
      <c r="T3577" s="3" t="str">
        <f t="shared" si="252"/>
        <v>กู่กาสิงห์เกษตรวิสัยร้อยเอ็ด</v>
      </c>
      <c r="U3577" s="3" t="s">
        <v>2626</v>
      </c>
      <c r="V3577" s="3" t="str">
        <f t="shared" si="253"/>
        <v/>
      </c>
      <c r="W3577" s="3" t="e">
        <f t="shared" si="254"/>
        <v>#NUM!</v>
      </c>
      <c r="X3577" s="3" t="str">
        <f t="shared" si="255"/>
        <v/>
      </c>
    </row>
    <row r="3578" spans="14:24" ht="14.5" customHeight="1">
      <c r="N3578">
        <v>3575</v>
      </c>
      <c r="O3578" s="4">
        <v>45150</v>
      </c>
      <c r="P3578" s="3" t="s">
        <v>3198</v>
      </c>
      <c r="Q3578" s="3" t="s">
        <v>1515</v>
      </c>
      <c r="R3578" s="3" t="s">
        <v>424</v>
      </c>
      <c r="S3578" s="3" t="s">
        <v>4273</v>
      </c>
      <c r="T3578" s="3" t="str">
        <f t="shared" si="252"/>
        <v>น้ำอ้อมเกษตรวิสัยร้อยเอ็ด</v>
      </c>
      <c r="U3578" s="3" t="s">
        <v>2626</v>
      </c>
      <c r="V3578" s="3" t="str">
        <f t="shared" si="253"/>
        <v/>
      </c>
      <c r="W3578" s="3" t="e">
        <f t="shared" si="254"/>
        <v>#NUM!</v>
      </c>
      <c r="X3578" s="3" t="str">
        <f t="shared" si="255"/>
        <v/>
      </c>
    </row>
    <row r="3579" spans="14:24" ht="14.5" customHeight="1">
      <c r="N3579">
        <v>3576</v>
      </c>
      <c r="O3579" s="4">
        <v>45150</v>
      </c>
      <c r="P3579" s="3" t="s">
        <v>3723</v>
      </c>
      <c r="Q3579" s="3" t="s">
        <v>1515</v>
      </c>
      <c r="R3579" s="3" t="s">
        <v>424</v>
      </c>
      <c r="S3579" s="3" t="s">
        <v>4273</v>
      </c>
      <c r="T3579" s="3" t="str">
        <f t="shared" si="252"/>
        <v>โนนสว่างเกษตรวิสัยร้อยเอ็ด</v>
      </c>
      <c r="U3579" s="3" t="s">
        <v>2626</v>
      </c>
      <c r="V3579" s="3" t="str">
        <f t="shared" si="253"/>
        <v/>
      </c>
      <c r="W3579" s="3" t="e">
        <f t="shared" si="254"/>
        <v>#NUM!</v>
      </c>
      <c r="X3579" s="3" t="str">
        <f t="shared" si="255"/>
        <v/>
      </c>
    </row>
    <row r="3580" spans="14:24" ht="14.5" customHeight="1">
      <c r="N3580">
        <v>3577</v>
      </c>
      <c r="O3580" s="4">
        <v>45150</v>
      </c>
      <c r="P3580" s="3" t="s">
        <v>4278</v>
      </c>
      <c r="Q3580" s="3" t="s">
        <v>1515</v>
      </c>
      <c r="R3580" s="3" t="s">
        <v>424</v>
      </c>
      <c r="S3580" s="3" t="s">
        <v>4273</v>
      </c>
      <c r="T3580" s="3" t="str">
        <f t="shared" si="252"/>
        <v>ทุ่งทองเกษตรวิสัยร้อยเอ็ด</v>
      </c>
      <c r="U3580" s="3" t="s">
        <v>2626</v>
      </c>
      <c r="V3580" s="3" t="str">
        <f t="shared" si="253"/>
        <v/>
      </c>
      <c r="W3580" s="3" t="e">
        <f t="shared" si="254"/>
        <v>#NUM!</v>
      </c>
      <c r="X3580" s="3" t="str">
        <f t="shared" si="255"/>
        <v/>
      </c>
    </row>
    <row r="3581" spans="14:24" ht="14.5" customHeight="1">
      <c r="N3581">
        <v>3578</v>
      </c>
      <c r="O3581" s="4">
        <v>45150</v>
      </c>
      <c r="P3581" s="3" t="s">
        <v>4279</v>
      </c>
      <c r="Q3581" s="3" t="s">
        <v>1515</v>
      </c>
      <c r="R3581" s="3" t="s">
        <v>424</v>
      </c>
      <c r="S3581" s="3" t="s">
        <v>4273</v>
      </c>
      <c r="T3581" s="3" t="str">
        <f t="shared" si="252"/>
        <v>ดงครั่งน้อยเกษตรวิสัยร้อยเอ็ด</v>
      </c>
      <c r="U3581" s="3" t="s">
        <v>2626</v>
      </c>
      <c r="V3581" s="3" t="str">
        <f t="shared" si="253"/>
        <v/>
      </c>
      <c r="W3581" s="3" t="e">
        <f t="shared" si="254"/>
        <v>#NUM!</v>
      </c>
      <c r="X3581" s="3" t="str">
        <f t="shared" si="255"/>
        <v/>
      </c>
    </row>
    <row r="3582" spans="14:24" ht="14.5" customHeight="1">
      <c r="N3582">
        <v>3579</v>
      </c>
      <c r="O3582" s="4">
        <v>45190</v>
      </c>
      <c r="P3582" s="3" t="s">
        <v>4280</v>
      </c>
      <c r="Q3582" s="3" t="s">
        <v>1526</v>
      </c>
      <c r="R3582" s="3" t="s">
        <v>424</v>
      </c>
      <c r="S3582" s="3" t="s">
        <v>4281</v>
      </c>
      <c r="T3582" s="3" t="str">
        <f t="shared" si="252"/>
        <v>บัวแดงปทุมรัตต์ร้อยเอ็ด</v>
      </c>
      <c r="U3582" s="3" t="s">
        <v>2626</v>
      </c>
      <c r="V3582" s="3" t="str">
        <f t="shared" si="253"/>
        <v/>
      </c>
      <c r="W3582" s="3" t="e">
        <f t="shared" si="254"/>
        <v>#NUM!</v>
      </c>
      <c r="X3582" s="3" t="str">
        <f t="shared" si="255"/>
        <v/>
      </c>
    </row>
    <row r="3583" spans="14:24" ht="14.5" customHeight="1">
      <c r="N3583">
        <v>3580</v>
      </c>
      <c r="O3583" s="4">
        <v>45190</v>
      </c>
      <c r="P3583" s="3" t="s">
        <v>4282</v>
      </c>
      <c r="Q3583" s="3" t="s">
        <v>1526</v>
      </c>
      <c r="R3583" s="3" t="s">
        <v>424</v>
      </c>
      <c r="S3583" s="3" t="s">
        <v>4281</v>
      </c>
      <c r="T3583" s="3" t="str">
        <f t="shared" si="252"/>
        <v>ดอกล้ำปทุมรัตต์ร้อยเอ็ด</v>
      </c>
      <c r="U3583" s="3" t="s">
        <v>2626</v>
      </c>
      <c r="V3583" s="3" t="str">
        <f t="shared" si="253"/>
        <v/>
      </c>
      <c r="W3583" s="3" t="e">
        <f t="shared" si="254"/>
        <v>#NUM!</v>
      </c>
      <c r="X3583" s="3" t="str">
        <f t="shared" si="255"/>
        <v/>
      </c>
    </row>
    <row r="3584" spans="14:24" ht="14.5" customHeight="1">
      <c r="N3584">
        <v>3581</v>
      </c>
      <c r="O3584" s="4">
        <v>45190</v>
      </c>
      <c r="P3584" s="3" t="s">
        <v>4283</v>
      </c>
      <c r="Q3584" s="3" t="s">
        <v>1526</v>
      </c>
      <c r="R3584" s="3" t="s">
        <v>424</v>
      </c>
      <c r="S3584" s="3" t="s">
        <v>4281</v>
      </c>
      <c r="T3584" s="3" t="str">
        <f t="shared" si="252"/>
        <v>หนองแคนปทุมรัตต์ร้อยเอ็ด</v>
      </c>
      <c r="U3584" s="3" t="s">
        <v>2626</v>
      </c>
      <c r="V3584" s="3" t="str">
        <f t="shared" si="253"/>
        <v/>
      </c>
      <c r="W3584" s="3" t="e">
        <f t="shared" si="254"/>
        <v>#NUM!</v>
      </c>
      <c r="X3584" s="3" t="str">
        <f t="shared" si="255"/>
        <v/>
      </c>
    </row>
    <row r="3585" spans="14:24" ht="14.5" customHeight="1">
      <c r="N3585">
        <v>3582</v>
      </c>
      <c r="O3585" s="4">
        <v>45190</v>
      </c>
      <c r="P3585" s="3" t="s">
        <v>3998</v>
      </c>
      <c r="Q3585" s="3" t="s">
        <v>1526</v>
      </c>
      <c r="R3585" s="3" t="s">
        <v>424</v>
      </c>
      <c r="S3585" s="3" t="s">
        <v>4281</v>
      </c>
      <c r="T3585" s="3" t="str">
        <f t="shared" si="252"/>
        <v>โพนสูงปทุมรัตต์ร้อยเอ็ด</v>
      </c>
      <c r="U3585" s="3" t="s">
        <v>2626</v>
      </c>
      <c r="V3585" s="3" t="str">
        <f t="shared" si="253"/>
        <v/>
      </c>
      <c r="W3585" s="3" t="e">
        <f t="shared" si="254"/>
        <v>#NUM!</v>
      </c>
      <c r="X3585" s="3" t="str">
        <f t="shared" si="255"/>
        <v/>
      </c>
    </row>
    <row r="3586" spans="14:24" ht="14.5" customHeight="1">
      <c r="N3586">
        <v>3583</v>
      </c>
      <c r="O3586" s="4">
        <v>45190</v>
      </c>
      <c r="P3586" s="3" t="s">
        <v>3402</v>
      </c>
      <c r="Q3586" s="3" t="s">
        <v>1526</v>
      </c>
      <c r="R3586" s="3" t="s">
        <v>424</v>
      </c>
      <c r="S3586" s="3" t="s">
        <v>4281</v>
      </c>
      <c r="T3586" s="3" t="str">
        <f t="shared" si="252"/>
        <v>โนนสวรรค์ปทุมรัตต์ร้อยเอ็ด</v>
      </c>
      <c r="U3586" s="3" t="s">
        <v>2626</v>
      </c>
      <c r="V3586" s="3" t="str">
        <f t="shared" si="253"/>
        <v/>
      </c>
      <c r="W3586" s="3" t="e">
        <f t="shared" si="254"/>
        <v>#NUM!</v>
      </c>
      <c r="X3586" s="3" t="str">
        <f t="shared" si="255"/>
        <v/>
      </c>
    </row>
    <row r="3587" spans="14:24" ht="14.5" customHeight="1">
      <c r="N3587">
        <v>3584</v>
      </c>
      <c r="O3587" s="4">
        <v>45190</v>
      </c>
      <c r="P3587" s="3" t="s">
        <v>3011</v>
      </c>
      <c r="Q3587" s="3" t="s">
        <v>1526</v>
      </c>
      <c r="R3587" s="3" t="s">
        <v>424</v>
      </c>
      <c r="S3587" s="3" t="s">
        <v>4281</v>
      </c>
      <c r="T3587" s="3" t="str">
        <f t="shared" si="252"/>
        <v>สระบัวปทุมรัตต์ร้อยเอ็ด</v>
      </c>
      <c r="U3587" s="3" t="s">
        <v>2626</v>
      </c>
      <c r="V3587" s="3" t="str">
        <f t="shared" si="253"/>
        <v/>
      </c>
      <c r="W3587" s="3" t="e">
        <f t="shared" si="254"/>
        <v>#NUM!</v>
      </c>
      <c r="X3587" s="3" t="str">
        <f t="shared" si="255"/>
        <v/>
      </c>
    </row>
    <row r="3588" spans="14:24" ht="14.5" customHeight="1">
      <c r="N3588">
        <v>3585</v>
      </c>
      <c r="O3588" s="4">
        <v>45190</v>
      </c>
      <c r="P3588" s="3" t="s">
        <v>4284</v>
      </c>
      <c r="Q3588" s="3" t="s">
        <v>1526</v>
      </c>
      <c r="R3588" s="3" t="s">
        <v>424</v>
      </c>
      <c r="S3588" s="3" t="s">
        <v>4281</v>
      </c>
      <c r="T3588" s="3" t="str">
        <f t="shared" si="252"/>
        <v>โนนสง่าปทุมรัตต์ร้อยเอ็ด</v>
      </c>
      <c r="U3588" s="3" t="s">
        <v>2626</v>
      </c>
      <c r="V3588" s="3" t="str">
        <f t="shared" si="253"/>
        <v/>
      </c>
      <c r="W3588" s="3" t="e">
        <f t="shared" si="254"/>
        <v>#NUM!</v>
      </c>
      <c r="X3588" s="3" t="str">
        <f t="shared" si="255"/>
        <v/>
      </c>
    </row>
    <row r="3589" spans="14:24" ht="14.5" customHeight="1">
      <c r="N3589">
        <v>3586</v>
      </c>
      <c r="O3589" s="4">
        <v>45190</v>
      </c>
      <c r="P3589" s="3" t="s">
        <v>3343</v>
      </c>
      <c r="Q3589" s="3" t="s">
        <v>1526</v>
      </c>
      <c r="R3589" s="3" t="s">
        <v>424</v>
      </c>
      <c r="S3589" s="3" t="s">
        <v>4281</v>
      </c>
      <c r="T3589" s="3" t="str">
        <f t="shared" ref="T3589:T3652" si="256">P3589&amp;Q3589&amp;R3589</f>
        <v>ขี้เหล็กปทุมรัตต์ร้อยเอ็ด</v>
      </c>
      <c r="U3589" s="3" t="s">
        <v>2626</v>
      </c>
      <c r="V3589" s="3" t="str">
        <f t="shared" ref="V3589:V3652" si="257">IF($V$1=$S3589,$N3589,"")</f>
        <v/>
      </c>
      <c r="W3589" s="3" t="e">
        <f t="shared" ref="W3589:W3652" si="258">SMALL($V$4:$V$7439,N3589)</f>
        <v>#NUM!</v>
      </c>
      <c r="X3589" s="3" t="str">
        <f t="shared" ref="X3589:X3652" si="259">IFERROR(INDEX($P$4:$P$7439,$W3589,1),"")</f>
        <v/>
      </c>
    </row>
    <row r="3590" spans="14:24" ht="14.5" customHeight="1">
      <c r="N3590">
        <v>3587</v>
      </c>
      <c r="O3590" s="4">
        <v>45180</v>
      </c>
      <c r="P3590" s="3" t="s">
        <v>3266</v>
      </c>
      <c r="Q3590" s="3" t="s">
        <v>1517</v>
      </c>
      <c r="R3590" s="3" t="s">
        <v>424</v>
      </c>
      <c r="S3590" s="3" t="s">
        <v>4285</v>
      </c>
      <c r="T3590" s="3" t="str">
        <f t="shared" si="256"/>
        <v>หัวช้างจตุรพักตรพิมานร้อยเอ็ด</v>
      </c>
      <c r="U3590" s="3" t="s">
        <v>2626</v>
      </c>
      <c r="V3590" s="3" t="str">
        <f t="shared" si="257"/>
        <v/>
      </c>
      <c r="W3590" s="3" t="e">
        <f t="shared" si="258"/>
        <v>#NUM!</v>
      </c>
      <c r="X3590" s="3" t="str">
        <f t="shared" si="259"/>
        <v/>
      </c>
    </row>
    <row r="3591" spans="14:24" ht="14.5" customHeight="1">
      <c r="N3591">
        <v>3588</v>
      </c>
      <c r="O3591" s="4">
        <v>45180</v>
      </c>
      <c r="P3591" s="3" t="s">
        <v>3377</v>
      </c>
      <c r="Q3591" s="3" t="s">
        <v>1517</v>
      </c>
      <c r="R3591" s="3" t="s">
        <v>424</v>
      </c>
      <c r="S3591" s="3" t="s">
        <v>4285</v>
      </c>
      <c r="T3591" s="3" t="str">
        <f t="shared" si="256"/>
        <v>หนองผือจตุรพักตรพิมานร้อยเอ็ด</v>
      </c>
      <c r="U3591" s="3" t="s">
        <v>2626</v>
      </c>
      <c r="V3591" s="3" t="str">
        <f t="shared" si="257"/>
        <v/>
      </c>
      <c r="W3591" s="3" t="e">
        <f t="shared" si="258"/>
        <v>#NUM!</v>
      </c>
      <c r="X3591" s="3" t="str">
        <f t="shared" si="259"/>
        <v/>
      </c>
    </row>
    <row r="3592" spans="14:24" ht="14.5" customHeight="1">
      <c r="N3592">
        <v>3589</v>
      </c>
      <c r="O3592" s="4">
        <v>45180</v>
      </c>
      <c r="P3592" s="3" t="s">
        <v>4286</v>
      </c>
      <c r="Q3592" s="3" t="s">
        <v>1517</v>
      </c>
      <c r="R3592" s="3" t="s">
        <v>424</v>
      </c>
      <c r="S3592" s="3" t="s">
        <v>4285</v>
      </c>
      <c r="T3592" s="3" t="str">
        <f t="shared" si="256"/>
        <v>เมืองหงส์จตุรพักตรพิมานร้อยเอ็ด</v>
      </c>
      <c r="U3592" s="3" t="s">
        <v>2626</v>
      </c>
      <c r="V3592" s="3" t="str">
        <f t="shared" si="257"/>
        <v/>
      </c>
      <c r="W3592" s="3" t="e">
        <f t="shared" si="258"/>
        <v>#NUM!</v>
      </c>
      <c r="X3592" s="3" t="str">
        <f t="shared" si="259"/>
        <v/>
      </c>
    </row>
    <row r="3593" spans="14:24" ht="14.5" customHeight="1">
      <c r="N3593">
        <v>3590</v>
      </c>
      <c r="O3593" s="4">
        <v>45180</v>
      </c>
      <c r="P3593" s="3" t="s">
        <v>2956</v>
      </c>
      <c r="Q3593" s="3" t="s">
        <v>1517</v>
      </c>
      <c r="R3593" s="3" t="s">
        <v>424</v>
      </c>
      <c r="S3593" s="3" t="s">
        <v>4285</v>
      </c>
      <c r="T3593" s="3" t="str">
        <f t="shared" si="256"/>
        <v>โคกล่ามจตุรพักตรพิมานร้อยเอ็ด</v>
      </c>
      <c r="U3593" s="3" t="s">
        <v>2626</v>
      </c>
      <c r="V3593" s="3" t="str">
        <f t="shared" si="257"/>
        <v/>
      </c>
      <c r="W3593" s="3" t="e">
        <f t="shared" si="258"/>
        <v>#NUM!</v>
      </c>
      <c r="X3593" s="3" t="str">
        <f t="shared" si="259"/>
        <v/>
      </c>
    </row>
    <row r="3594" spans="14:24" ht="14.5" customHeight="1">
      <c r="N3594">
        <v>3591</v>
      </c>
      <c r="O3594" s="4">
        <v>45180</v>
      </c>
      <c r="P3594" s="3" t="s">
        <v>4287</v>
      </c>
      <c r="Q3594" s="3" t="s">
        <v>1517</v>
      </c>
      <c r="R3594" s="3" t="s">
        <v>424</v>
      </c>
      <c r="S3594" s="3" t="s">
        <v>4285</v>
      </c>
      <c r="T3594" s="3" t="str">
        <f t="shared" si="256"/>
        <v>น้ำใสจตุรพักตรพิมานร้อยเอ็ด</v>
      </c>
      <c r="U3594" s="3" t="s">
        <v>2626</v>
      </c>
      <c r="V3594" s="3" t="str">
        <f t="shared" si="257"/>
        <v/>
      </c>
      <c r="W3594" s="3" t="e">
        <f t="shared" si="258"/>
        <v>#NUM!</v>
      </c>
      <c r="X3594" s="3" t="str">
        <f t="shared" si="259"/>
        <v/>
      </c>
    </row>
    <row r="3595" spans="14:24" ht="14.5" customHeight="1">
      <c r="N3595">
        <v>3592</v>
      </c>
      <c r="O3595" s="4">
        <v>45180</v>
      </c>
      <c r="P3595" s="3" t="s">
        <v>4288</v>
      </c>
      <c r="Q3595" s="3" t="s">
        <v>1517</v>
      </c>
      <c r="R3595" s="3" t="s">
        <v>424</v>
      </c>
      <c r="S3595" s="3" t="s">
        <v>4285</v>
      </c>
      <c r="T3595" s="3" t="str">
        <f t="shared" si="256"/>
        <v>ดงแดงจตุรพักตรพิมานร้อยเอ็ด</v>
      </c>
      <c r="U3595" s="3" t="s">
        <v>2626</v>
      </c>
      <c r="V3595" s="3" t="str">
        <f t="shared" si="257"/>
        <v/>
      </c>
      <c r="W3595" s="3" t="e">
        <f t="shared" si="258"/>
        <v>#NUM!</v>
      </c>
      <c r="X3595" s="3" t="str">
        <f t="shared" si="259"/>
        <v/>
      </c>
    </row>
    <row r="3596" spans="14:24" ht="14.5" customHeight="1">
      <c r="N3596">
        <v>3593</v>
      </c>
      <c r="O3596" s="4">
        <v>45180</v>
      </c>
      <c r="P3596" s="3" t="s">
        <v>3662</v>
      </c>
      <c r="Q3596" s="3" t="s">
        <v>1517</v>
      </c>
      <c r="R3596" s="3" t="s">
        <v>424</v>
      </c>
      <c r="S3596" s="3" t="s">
        <v>4285</v>
      </c>
      <c r="T3596" s="3" t="str">
        <f t="shared" si="256"/>
        <v>ดงกลางจตุรพักตรพิมานร้อยเอ็ด</v>
      </c>
      <c r="U3596" s="3" t="s">
        <v>2626</v>
      </c>
      <c r="V3596" s="3" t="str">
        <f t="shared" si="257"/>
        <v/>
      </c>
      <c r="W3596" s="3" t="e">
        <f t="shared" si="258"/>
        <v>#NUM!</v>
      </c>
      <c r="X3596" s="3" t="str">
        <f t="shared" si="259"/>
        <v/>
      </c>
    </row>
    <row r="3597" spans="14:24" ht="14.5" customHeight="1">
      <c r="N3597">
        <v>3594</v>
      </c>
      <c r="O3597" s="4">
        <v>45180</v>
      </c>
      <c r="P3597" s="3" t="s">
        <v>4289</v>
      </c>
      <c r="Q3597" s="3" t="s">
        <v>1517</v>
      </c>
      <c r="R3597" s="3" t="s">
        <v>424</v>
      </c>
      <c r="S3597" s="3" t="s">
        <v>4285</v>
      </c>
      <c r="T3597" s="3" t="str">
        <f t="shared" si="256"/>
        <v>ป่าสังข์จตุรพักตรพิมานร้อยเอ็ด</v>
      </c>
      <c r="U3597" s="3" t="s">
        <v>2626</v>
      </c>
      <c r="V3597" s="3" t="str">
        <f t="shared" si="257"/>
        <v/>
      </c>
      <c r="W3597" s="3" t="e">
        <f t="shared" si="258"/>
        <v>#NUM!</v>
      </c>
      <c r="X3597" s="3" t="str">
        <f t="shared" si="259"/>
        <v/>
      </c>
    </row>
    <row r="3598" spans="14:24" ht="14.5" customHeight="1">
      <c r="N3598">
        <v>3595</v>
      </c>
      <c r="O3598" s="4">
        <v>45180</v>
      </c>
      <c r="P3598" s="3" t="s">
        <v>4290</v>
      </c>
      <c r="Q3598" s="3" t="s">
        <v>1517</v>
      </c>
      <c r="R3598" s="3" t="s">
        <v>424</v>
      </c>
      <c r="S3598" s="3" t="s">
        <v>4285</v>
      </c>
      <c r="T3598" s="3" t="str">
        <f t="shared" si="256"/>
        <v>อีง่องจตุรพักตรพิมานร้อยเอ็ด</v>
      </c>
      <c r="U3598" s="3" t="s">
        <v>2626</v>
      </c>
      <c r="V3598" s="3" t="str">
        <f t="shared" si="257"/>
        <v/>
      </c>
      <c r="W3598" s="3" t="e">
        <f t="shared" si="258"/>
        <v>#NUM!</v>
      </c>
      <c r="X3598" s="3" t="str">
        <f t="shared" si="259"/>
        <v/>
      </c>
    </row>
    <row r="3599" spans="14:24" ht="14.5" customHeight="1">
      <c r="N3599">
        <v>3596</v>
      </c>
      <c r="O3599" s="4">
        <v>45180</v>
      </c>
      <c r="P3599" s="3" t="s">
        <v>3178</v>
      </c>
      <c r="Q3599" s="3" t="s">
        <v>1517</v>
      </c>
      <c r="R3599" s="3" t="s">
        <v>424</v>
      </c>
      <c r="S3599" s="3" t="s">
        <v>4285</v>
      </c>
      <c r="T3599" s="3" t="str">
        <f t="shared" si="256"/>
        <v>ลิ้นฟ้าจตุรพักตรพิมานร้อยเอ็ด</v>
      </c>
      <c r="U3599" s="3" t="s">
        <v>2626</v>
      </c>
      <c r="V3599" s="3" t="str">
        <f t="shared" si="257"/>
        <v/>
      </c>
      <c r="W3599" s="3" t="e">
        <f t="shared" si="258"/>
        <v>#NUM!</v>
      </c>
      <c r="X3599" s="3" t="str">
        <f t="shared" si="259"/>
        <v/>
      </c>
    </row>
    <row r="3600" spans="14:24" ht="14.5" customHeight="1">
      <c r="N3600">
        <v>3597</v>
      </c>
      <c r="O3600" s="4">
        <v>45180</v>
      </c>
      <c r="P3600" s="3" t="s">
        <v>4291</v>
      </c>
      <c r="Q3600" s="3" t="s">
        <v>1517</v>
      </c>
      <c r="R3600" s="3" t="s">
        <v>424</v>
      </c>
      <c r="S3600" s="3" t="s">
        <v>4285</v>
      </c>
      <c r="T3600" s="3" t="str">
        <f t="shared" si="256"/>
        <v>ดู่น้อยจตุรพักตรพิมานร้อยเอ็ด</v>
      </c>
      <c r="U3600" s="3" t="s">
        <v>2626</v>
      </c>
      <c r="V3600" s="3" t="str">
        <f t="shared" si="257"/>
        <v/>
      </c>
      <c r="W3600" s="3" t="e">
        <f t="shared" si="258"/>
        <v>#NUM!</v>
      </c>
      <c r="X3600" s="3" t="str">
        <f t="shared" si="259"/>
        <v/>
      </c>
    </row>
    <row r="3601" spans="14:24" ht="14.5" customHeight="1">
      <c r="N3601">
        <v>3598</v>
      </c>
      <c r="O3601" s="4">
        <v>45180</v>
      </c>
      <c r="P3601" s="3" t="s">
        <v>4292</v>
      </c>
      <c r="Q3601" s="3" t="s">
        <v>1517</v>
      </c>
      <c r="R3601" s="3" t="s">
        <v>424</v>
      </c>
      <c r="S3601" s="3" t="s">
        <v>4285</v>
      </c>
      <c r="T3601" s="3" t="str">
        <f t="shared" si="256"/>
        <v>ศรีโคตรจตุรพักตรพิมานร้อยเอ็ด</v>
      </c>
      <c r="U3601" s="3" t="s">
        <v>2626</v>
      </c>
      <c r="V3601" s="3" t="str">
        <f t="shared" si="257"/>
        <v/>
      </c>
      <c r="W3601" s="3" t="e">
        <f t="shared" si="258"/>
        <v>#NUM!</v>
      </c>
      <c r="X3601" s="3" t="str">
        <f t="shared" si="259"/>
        <v/>
      </c>
    </row>
    <row r="3602" spans="14:24" ht="14.5" customHeight="1">
      <c r="N3602">
        <v>3599</v>
      </c>
      <c r="O3602" s="4">
        <v>45170</v>
      </c>
      <c r="P3602" s="3" t="s">
        <v>4293</v>
      </c>
      <c r="Q3602" s="3" t="s">
        <v>1524</v>
      </c>
      <c r="R3602" s="3" t="s">
        <v>424</v>
      </c>
      <c r="S3602" s="3" t="s">
        <v>4294</v>
      </c>
      <c r="T3602" s="3" t="str">
        <f t="shared" si="256"/>
        <v>นิเวศน์ธวัชบุรีร้อยเอ็ด</v>
      </c>
      <c r="U3602" s="3" t="s">
        <v>2626</v>
      </c>
      <c r="V3602" s="3" t="str">
        <f t="shared" si="257"/>
        <v/>
      </c>
      <c r="W3602" s="3" t="e">
        <f t="shared" si="258"/>
        <v>#NUM!</v>
      </c>
      <c r="X3602" s="3" t="str">
        <f t="shared" si="259"/>
        <v/>
      </c>
    </row>
    <row r="3603" spans="14:24" ht="14.5" customHeight="1">
      <c r="N3603">
        <v>3600</v>
      </c>
      <c r="O3603" s="4">
        <v>45170</v>
      </c>
      <c r="P3603" s="3" t="s">
        <v>4295</v>
      </c>
      <c r="Q3603" s="3" t="s">
        <v>1524</v>
      </c>
      <c r="R3603" s="3" t="s">
        <v>424</v>
      </c>
      <c r="S3603" s="3" t="s">
        <v>4294</v>
      </c>
      <c r="T3603" s="3" t="str">
        <f t="shared" si="256"/>
        <v>ธงธานีธวัชบุรีร้อยเอ็ด</v>
      </c>
      <c r="U3603" s="3" t="s">
        <v>2626</v>
      </c>
      <c r="V3603" s="3" t="str">
        <f t="shared" si="257"/>
        <v/>
      </c>
      <c r="W3603" s="3" t="e">
        <f t="shared" si="258"/>
        <v>#NUM!</v>
      </c>
      <c r="X3603" s="3" t="str">
        <f t="shared" si="259"/>
        <v/>
      </c>
    </row>
    <row r="3604" spans="14:24" ht="14.5" customHeight="1">
      <c r="N3604">
        <v>3601</v>
      </c>
      <c r="O3604" s="4">
        <v>45170</v>
      </c>
      <c r="P3604" s="3" t="s">
        <v>1404</v>
      </c>
      <c r="Q3604" s="3" t="s">
        <v>1524</v>
      </c>
      <c r="R3604" s="3" t="s">
        <v>424</v>
      </c>
      <c r="S3604" s="3" t="s">
        <v>4294</v>
      </c>
      <c r="T3604" s="3" t="str">
        <f t="shared" si="256"/>
        <v>หนองไผ่ธวัชบุรีร้อยเอ็ด</v>
      </c>
      <c r="U3604" s="3" t="s">
        <v>2626</v>
      </c>
      <c r="V3604" s="3" t="str">
        <f t="shared" si="257"/>
        <v/>
      </c>
      <c r="W3604" s="3" t="e">
        <f t="shared" si="258"/>
        <v>#NUM!</v>
      </c>
      <c r="X3604" s="3" t="str">
        <f t="shared" si="259"/>
        <v/>
      </c>
    </row>
    <row r="3605" spans="14:24" ht="14.5" customHeight="1">
      <c r="N3605">
        <v>3602</v>
      </c>
      <c r="O3605" s="4">
        <v>45170</v>
      </c>
      <c r="P3605" s="3" t="s">
        <v>1524</v>
      </c>
      <c r="Q3605" s="3" t="s">
        <v>1524</v>
      </c>
      <c r="R3605" s="3" t="s">
        <v>424</v>
      </c>
      <c r="S3605" s="3" t="s">
        <v>4294</v>
      </c>
      <c r="T3605" s="3" t="str">
        <f t="shared" si="256"/>
        <v>ธวัชบุรีธวัชบุรีร้อยเอ็ด</v>
      </c>
      <c r="U3605" s="3" t="s">
        <v>2626</v>
      </c>
      <c r="V3605" s="3" t="str">
        <f t="shared" si="257"/>
        <v/>
      </c>
      <c r="W3605" s="3" t="e">
        <f t="shared" si="258"/>
        <v>#NUM!</v>
      </c>
      <c r="X3605" s="3" t="str">
        <f t="shared" si="259"/>
        <v/>
      </c>
    </row>
    <row r="3606" spans="14:24" ht="14.5" customHeight="1">
      <c r="N3606">
        <v>3603</v>
      </c>
      <c r="O3606" s="4">
        <v>45170</v>
      </c>
      <c r="P3606" s="3" t="s">
        <v>4296</v>
      </c>
      <c r="Q3606" s="3" t="s">
        <v>1524</v>
      </c>
      <c r="R3606" s="3" t="s">
        <v>424</v>
      </c>
      <c r="S3606" s="3" t="s">
        <v>4294</v>
      </c>
      <c r="T3606" s="3" t="str">
        <f t="shared" si="256"/>
        <v>อุ่มเม้าธวัชบุรีร้อยเอ็ด</v>
      </c>
      <c r="U3606" s="3" t="s">
        <v>2626</v>
      </c>
      <c r="V3606" s="3" t="str">
        <f t="shared" si="257"/>
        <v/>
      </c>
      <c r="W3606" s="3" t="e">
        <f t="shared" si="258"/>
        <v>#NUM!</v>
      </c>
      <c r="X3606" s="3" t="str">
        <f t="shared" si="259"/>
        <v/>
      </c>
    </row>
    <row r="3607" spans="14:24" ht="14.5" customHeight="1">
      <c r="N3607">
        <v>3604</v>
      </c>
      <c r="O3607" s="4">
        <v>45170</v>
      </c>
      <c r="P3607" s="3" t="s">
        <v>4297</v>
      </c>
      <c r="Q3607" s="3" t="s">
        <v>1524</v>
      </c>
      <c r="R3607" s="3" t="s">
        <v>424</v>
      </c>
      <c r="S3607" s="3" t="s">
        <v>4294</v>
      </c>
      <c r="T3607" s="3" t="str">
        <f t="shared" si="256"/>
        <v>มะอึธวัชบุรีร้อยเอ็ด</v>
      </c>
      <c r="U3607" s="3" t="s">
        <v>2626</v>
      </c>
      <c r="V3607" s="3" t="str">
        <f t="shared" si="257"/>
        <v/>
      </c>
      <c r="W3607" s="3" t="e">
        <f t="shared" si="258"/>
        <v>#NUM!</v>
      </c>
      <c r="X3607" s="3" t="str">
        <f t="shared" si="259"/>
        <v/>
      </c>
    </row>
    <row r="3608" spans="14:24" ht="14.5" customHeight="1">
      <c r="N3608">
        <v>3605</v>
      </c>
      <c r="O3608" s="4">
        <v>45170</v>
      </c>
      <c r="P3608" s="3" t="s">
        <v>4298</v>
      </c>
      <c r="Q3608" s="3" t="s">
        <v>1524</v>
      </c>
      <c r="R3608" s="3" t="s">
        <v>424</v>
      </c>
      <c r="S3608" s="3" t="s">
        <v>4294</v>
      </c>
      <c r="T3608" s="3" t="str">
        <f t="shared" si="256"/>
        <v>เขวาทุ่งธวัชบุรีร้อยเอ็ด</v>
      </c>
      <c r="U3608" s="3" t="s">
        <v>2626</v>
      </c>
      <c r="V3608" s="3" t="str">
        <f t="shared" si="257"/>
        <v/>
      </c>
      <c r="W3608" s="3" t="e">
        <f t="shared" si="258"/>
        <v>#NUM!</v>
      </c>
      <c r="X3608" s="3" t="str">
        <f t="shared" si="259"/>
        <v/>
      </c>
    </row>
    <row r="3609" spans="14:24" ht="14.5" customHeight="1">
      <c r="N3609">
        <v>3606</v>
      </c>
      <c r="O3609" s="4">
        <v>45170</v>
      </c>
      <c r="P3609" s="3" t="s">
        <v>2929</v>
      </c>
      <c r="Q3609" s="3" t="s">
        <v>1524</v>
      </c>
      <c r="R3609" s="3" t="s">
        <v>424</v>
      </c>
      <c r="S3609" s="3" t="s">
        <v>4294</v>
      </c>
      <c r="T3609" s="3" t="str">
        <f t="shared" si="256"/>
        <v>ไพศาลธวัชบุรีร้อยเอ็ด</v>
      </c>
      <c r="U3609" s="3" t="s">
        <v>2626</v>
      </c>
      <c r="V3609" s="3" t="str">
        <f t="shared" si="257"/>
        <v/>
      </c>
      <c r="W3609" s="3" t="e">
        <f t="shared" si="258"/>
        <v>#NUM!</v>
      </c>
      <c r="X3609" s="3" t="str">
        <f t="shared" si="259"/>
        <v/>
      </c>
    </row>
    <row r="3610" spans="14:24" ht="14.5" customHeight="1">
      <c r="N3610">
        <v>3607</v>
      </c>
      <c r="O3610" s="4">
        <v>45170</v>
      </c>
      <c r="P3610" s="3" t="s">
        <v>3187</v>
      </c>
      <c r="Q3610" s="3" t="s">
        <v>1524</v>
      </c>
      <c r="R3610" s="3" t="s">
        <v>424</v>
      </c>
      <c r="S3610" s="3" t="s">
        <v>4294</v>
      </c>
      <c r="T3610" s="3" t="str">
        <f t="shared" si="256"/>
        <v>เมืองน้อยธวัชบุรีร้อยเอ็ด</v>
      </c>
      <c r="U3610" s="3" t="s">
        <v>2626</v>
      </c>
      <c r="V3610" s="3" t="str">
        <f t="shared" si="257"/>
        <v/>
      </c>
      <c r="W3610" s="3" t="e">
        <f t="shared" si="258"/>
        <v>#NUM!</v>
      </c>
      <c r="X3610" s="3" t="str">
        <f t="shared" si="259"/>
        <v/>
      </c>
    </row>
    <row r="3611" spans="14:24" ht="14.5" customHeight="1">
      <c r="N3611">
        <v>3608</v>
      </c>
      <c r="O3611" s="4">
        <v>45170</v>
      </c>
      <c r="P3611" s="3" t="s">
        <v>4299</v>
      </c>
      <c r="Q3611" s="3" t="s">
        <v>1524</v>
      </c>
      <c r="R3611" s="3" t="s">
        <v>424</v>
      </c>
      <c r="S3611" s="3" t="s">
        <v>4294</v>
      </c>
      <c r="T3611" s="3" t="str">
        <f t="shared" si="256"/>
        <v>บึงนครธวัชบุรีร้อยเอ็ด</v>
      </c>
      <c r="U3611" s="3" t="s">
        <v>2626</v>
      </c>
      <c r="V3611" s="3" t="str">
        <f t="shared" si="257"/>
        <v/>
      </c>
      <c r="W3611" s="3" t="e">
        <f t="shared" si="258"/>
        <v>#NUM!</v>
      </c>
      <c r="X3611" s="3" t="str">
        <f t="shared" si="259"/>
        <v/>
      </c>
    </row>
    <row r="3612" spans="14:24" ht="14.5" customHeight="1">
      <c r="N3612">
        <v>3609</v>
      </c>
      <c r="O3612" s="4">
        <v>45170</v>
      </c>
      <c r="P3612" s="3" t="s">
        <v>4300</v>
      </c>
      <c r="Q3612" s="3" t="s">
        <v>1524</v>
      </c>
      <c r="R3612" s="3" t="s">
        <v>424</v>
      </c>
      <c r="S3612" s="3" t="s">
        <v>4294</v>
      </c>
      <c r="T3612" s="3" t="str">
        <f t="shared" si="256"/>
        <v>ราชธานีธวัชบุรีร้อยเอ็ด</v>
      </c>
      <c r="U3612" s="3" t="s">
        <v>2626</v>
      </c>
      <c r="V3612" s="3" t="str">
        <f t="shared" si="257"/>
        <v/>
      </c>
      <c r="W3612" s="3" t="e">
        <f t="shared" si="258"/>
        <v>#NUM!</v>
      </c>
      <c r="X3612" s="3" t="str">
        <f t="shared" si="259"/>
        <v/>
      </c>
    </row>
    <row r="3613" spans="14:24" ht="14.5" customHeight="1">
      <c r="N3613">
        <v>3610</v>
      </c>
      <c r="O3613" s="4">
        <v>45170</v>
      </c>
      <c r="P3613" s="3" t="s">
        <v>1551</v>
      </c>
      <c r="Q3613" s="3" t="s">
        <v>1524</v>
      </c>
      <c r="R3613" s="3" t="s">
        <v>424</v>
      </c>
      <c r="S3613" s="3" t="s">
        <v>4294</v>
      </c>
      <c r="T3613" s="3" t="str">
        <f t="shared" si="256"/>
        <v>หนองพอกธวัชบุรีร้อยเอ็ด</v>
      </c>
      <c r="U3613" s="3" t="s">
        <v>2626</v>
      </c>
      <c r="V3613" s="3" t="str">
        <f t="shared" si="257"/>
        <v/>
      </c>
      <c r="W3613" s="3" t="e">
        <f t="shared" si="258"/>
        <v>#NUM!</v>
      </c>
      <c r="X3613" s="3" t="str">
        <f t="shared" si="259"/>
        <v/>
      </c>
    </row>
    <row r="3614" spans="14:24" ht="14.5" customHeight="1">
      <c r="N3614">
        <v>3611</v>
      </c>
      <c r="O3614" s="4">
        <v>45140</v>
      </c>
      <c r="P3614" s="3" t="s">
        <v>1529</v>
      </c>
      <c r="Q3614" s="3" t="s">
        <v>1529</v>
      </c>
      <c r="R3614" s="3" t="s">
        <v>424</v>
      </c>
      <c r="S3614" s="3" t="s">
        <v>4301</v>
      </c>
      <c r="T3614" s="3" t="str">
        <f t="shared" si="256"/>
        <v>พนมไพรพนมไพรร้อยเอ็ด</v>
      </c>
      <c r="U3614" s="3" t="s">
        <v>2626</v>
      </c>
      <c r="V3614" s="3" t="str">
        <f t="shared" si="257"/>
        <v/>
      </c>
      <c r="W3614" s="3" t="e">
        <f t="shared" si="258"/>
        <v>#NUM!</v>
      </c>
      <c r="X3614" s="3" t="str">
        <f t="shared" si="259"/>
        <v/>
      </c>
    </row>
    <row r="3615" spans="14:24" ht="14.5" customHeight="1">
      <c r="N3615">
        <v>3612</v>
      </c>
      <c r="O3615" s="4">
        <v>45140</v>
      </c>
      <c r="P3615" s="3" t="s">
        <v>2178</v>
      </c>
      <c r="Q3615" s="3" t="s">
        <v>1529</v>
      </c>
      <c r="R3615" s="3" t="s">
        <v>424</v>
      </c>
      <c r="S3615" s="3" t="s">
        <v>4301</v>
      </c>
      <c r="T3615" s="3" t="str">
        <f t="shared" si="256"/>
        <v>แสนสุขพนมไพรร้อยเอ็ด</v>
      </c>
      <c r="U3615" s="3" t="s">
        <v>2626</v>
      </c>
      <c r="V3615" s="3" t="str">
        <f t="shared" si="257"/>
        <v/>
      </c>
      <c r="W3615" s="3" t="e">
        <f t="shared" si="258"/>
        <v>#NUM!</v>
      </c>
      <c r="X3615" s="3" t="str">
        <f t="shared" si="259"/>
        <v/>
      </c>
    </row>
    <row r="3616" spans="14:24" ht="14.5" customHeight="1">
      <c r="N3616">
        <v>3613</v>
      </c>
      <c r="O3616" s="4">
        <v>45140</v>
      </c>
      <c r="P3616" s="3" t="s">
        <v>3569</v>
      </c>
      <c r="Q3616" s="3" t="s">
        <v>1529</v>
      </c>
      <c r="R3616" s="3" t="s">
        <v>424</v>
      </c>
      <c r="S3616" s="3" t="s">
        <v>4301</v>
      </c>
      <c r="T3616" s="3" t="str">
        <f t="shared" si="256"/>
        <v>กุดน้ำใสพนมไพรร้อยเอ็ด</v>
      </c>
      <c r="U3616" s="3" t="s">
        <v>2626</v>
      </c>
      <c r="V3616" s="3" t="str">
        <f t="shared" si="257"/>
        <v/>
      </c>
      <c r="W3616" s="3" t="e">
        <f t="shared" si="258"/>
        <v>#NUM!</v>
      </c>
      <c r="X3616" s="3" t="str">
        <f t="shared" si="259"/>
        <v/>
      </c>
    </row>
    <row r="3617" spans="14:24" ht="14.5" customHeight="1">
      <c r="N3617">
        <v>3614</v>
      </c>
      <c r="O3617" s="4">
        <v>45140</v>
      </c>
      <c r="P3617" s="3" t="s">
        <v>4302</v>
      </c>
      <c r="Q3617" s="3" t="s">
        <v>1529</v>
      </c>
      <c r="R3617" s="3" t="s">
        <v>424</v>
      </c>
      <c r="S3617" s="3" t="s">
        <v>4301</v>
      </c>
      <c r="T3617" s="3" t="str">
        <f t="shared" si="256"/>
        <v>หนองทัพไทยพนมไพรร้อยเอ็ด</v>
      </c>
      <c r="U3617" s="3" t="s">
        <v>2626</v>
      </c>
      <c r="V3617" s="3" t="str">
        <f t="shared" si="257"/>
        <v/>
      </c>
      <c r="W3617" s="3" t="e">
        <f t="shared" si="258"/>
        <v>#NUM!</v>
      </c>
      <c r="X3617" s="3" t="str">
        <f t="shared" si="259"/>
        <v/>
      </c>
    </row>
    <row r="3618" spans="14:24" ht="14.5" customHeight="1">
      <c r="N3618">
        <v>3615</v>
      </c>
      <c r="O3618" s="4">
        <v>45140</v>
      </c>
      <c r="P3618" s="3" t="s">
        <v>3458</v>
      </c>
      <c r="Q3618" s="3" t="s">
        <v>1529</v>
      </c>
      <c r="R3618" s="3" t="s">
        <v>424</v>
      </c>
      <c r="S3618" s="3" t="s">
        <v>4301</v>
      </c>
      <c r="T3618" s="3" t="str">
        <f t="shared" si="256"/>
        <v>โพธิ์ใหญ่พนมไพรร้อยเอ็ด</v>
      </c>
      <c r="U3618" s="3" t="s">
        <v>2626</v>
      </c>
      <c r="V3618" s="3" t="str">
        <f t="shared" si="257"/>
        <v/>
      </c>
      <c r="W3618" s="3" t="e">
        <f t="shared" si="258"/>
        <v>#NUM!</v>
      </c>
      <c r="X3618" s="3" t="str">
        <f t="shared" si="259"/>
        <v/>
      </c>
    </row>
    <row r="3619" spans="14:24" ht="14.5" customHeight="1">
      <c r="N3619">
        <v>3616</v>
      </c>
      <c r="O3619" s="4">
        <v>45140</v>
      </c>
      <c r="P3619" s="3" t="s">
        <v>4303</v>
      </c>
      <c r="Q3619" s="3" t="s">
        <v>1529</v>
      </c>
      <c r="R3619" s="3" t="s">
        <v>424</v>
      </c>
      <c r="S3619" s="3" t="s">
        <v>4301</v>
      </c>
      <c r="T3619" s="3" t="str">
        <f t="shared" si="256"/>
        <v>วารีสวัสดิ์พนมไพรร้อยเอ็ด</v>
      </c>
      <c r="U3619" s="3" t="s">
        <v>2626</v>
      </c>
      <c r="V3619" s="3" t="str">
        <f t="shared" si="257"/>
        <v/>
      </c>
      <c r="W3619" s="3" t="e">
        <f t="shared" si="258"/>
        <v>#NUM!</v>
      </c>
      <c r="X3619" s="3" t="str">
        <f t="shared" si="259"/>
        <v/>
      </c>
    </row>
    <row r="3620" spans="14:24" ht="14.5" customHeight="1">
      <c r="N3620">
        <v>3617</v>
      </c>
      <c r="O3620" s="4">
        <v>45140</v>
      </c>
      <c r="P3620" s="3" t="s">
        <v>2005</v>
      </c>
      <c r="Q3620" s="3" t="s">
        <v>1529</v>
      </c>
      <c r="R3620" s="3" t="s">
        <v>424</v>
      </c>
      <c r="S3620" s="3" t="s">
        <v>4301</v>
      </c>
      <c r="T3620" s="3" t="str">
        <f t="shared" si="256"/>
        <v>โคกสว่างพนมไพรร้อยเอ็ด</v>
      </c>
      <c r="U3620" s="3" t="s">
        <v>2626</v>
      </c>
      <c r="V3620" s="3" t="str">
        <f t="shared" si="257"/>
        <v/>
      </c>
      <c r="W3620" s="3" t="e">
        <f t="shared" si="258"/>
        <v>#NUM!</v>
      </c>
      <c r="X3620" s="3" t="str">
        <f t="shared" si="259"/>
        <v/>
      </c>
    </row>
    <row r="3621" spans="14:24" ht="14.5" customHeight="1">
      <c r="N3621">
        <v>3618</v>
      </c>
      <c r="O3621" s="4">
        <v>45140</v>
      </c>
      <c r="P3621" s="3" t="s">
        <v>1531</v>
      </c>
      <c r="Q3621" s="3" t="s">
        <v>1529</v>
      </c>
      <c r="R3621" s="3" t="s">
        <v>424</v>
      </c>
      <c r="S3621" s="3" t="s">
        <v>4301</v>
      </c>
      <c r="T3621" s="3" t="str">
        <f t="shared" si="256"/>
        <v>โพธิ์ชัยพนมไพรร้อยเอ็ด</v>
      </c>
      <c r="U3621" s="3" t="s">
        <v>2626</v>
      </c>
      <c r="V3621" s="3" t="str">
        <f t="shared" si="257"/>
        <v/>
      </c>
      <c r="W3621" s="3" t="e">
        <f t="shared" si="258"/>
        <v>#NUM!</v>
      </c>
      <c r="X3621" s="3" t="str">
        <f t="shared" si="259"/>
        <v/>
      </c>
    </row>
    <row r="3622" spans="14:24" ht="14.5" customHeight="1">
      <c r="N3622">
        <v>3619</v>
      </c>
      <c r="O3622" s="4">
        <v>45140</v>
      </c>
      <c r="P3622" s="3" t="s">
        <v>4304</v>
      </c>
      <c r="Q3622" s="3" t="s">
        <v>1529</v>
      </c>
      <c r="R3622" s="3" t="s">
        <v>424</v>
      </c>
      <c r="S3622" s="3" t="s">
        <v>4301</v>
      </c>
      <c r="T3622" s="3" t="str">
        <f t="shared" si="256"/>
        <v>นานวลพนมไพรร้อยเอ็ด</v>
      </c>
      <c r="U3622" s="3" t="s">
        <v>2626</v>
      </c>
      <c r="V3622" s="3" t="str">
        <f t="shared" si="257"/>
        <v/>
      </c>
      <c r="W3622" s="3" t="e">
        <f t="shared" si="258"/>
        <v>#NUM!</v>
      </c>
      <c r="X3622" s="3" t="str">
        <f t="shared" si="259"/>
        <v/>
      </c>
    </row>
    <row r="3623" spans="14:24" ht="14.5" customHeight="1">
      <c r="N3623">
        <v>3620</v>
      </c>
      <c r="O3623" s="4">
        <v>45140</v>
      </c>
      <c r="P3623" s="3" t="s">
        <v>4305</v>
      </c>
      <c r="Q3623" s="3" t="s">
        <v>1529</v>
      </c>
      <c r="R3623" s="3" t="s">
        <v>424</v>
      </c>
      <c r="S3623" s="3" t="s">
        <v>4301</v>
      </c>
      <c r="T3623" s="3" t="str">
        <f t="shared" si="256"/>
        <v>คำไฮพนมไพรร้อยเอ็ด</v>
      </c>
      <c r="U3623" s="3" t="s">
        <v>2626</v>
      </c>
      <c r="V3623" s="3" t="str">
        <f t="shared" si="257"/>
        <v/>
      </c>
      <c r="W3623" s="3" t="e">
        <f t="shared" si="258"/>
        <v>#NUM!</v>
      </c>
      <c r="X3623" s="3" t="str">
        <f t="shared" si="259"/>
        <v/>
      </c>
    </row>
    <row r="3624" spans="14:24" ht="14.5" customHeight="1">
      <c r="N3624">
        <v>3621</v>
      </c>
      <c r="O3624" s="4">
        <v>45140</v>
      </c>
      <c r="P3624" s="3" t="s">
        <v>470</v>
      </c>
      <c r="Q3624" s="3" t="s">
        <v>1529</v>
      </c>
      <c r="R3624" s="3" t="s">
        <v>424</v>
      </c>
      <c r="S3624" s="3" t="s">
        <v>4301</v>
      </c>
      <c r="T3624" s="3" t="str">
        <f t="shared" si="256"/>
        <v>สระแก้วพนมไพรร้อยเอ็ด</v>
      </c>
      <c r="U3624" s="3" t="s">
        <v>2626</v>
      </c>
      <c r="V3624" s="3" t="str">
        <f t="shared" si="257"/>
        <v/>
      </c>
      <c r="W3624" s="3" t="e">
        <f t="shared" si="258"/>
        <v>#NUM!</v>
      </c>
      <c r="X3624" s="3" t="str">
        <f t="shared" si="259"/>
        <v/>
      </c>
    </row>
    <row r="3625" spans="14:24" ht="14.5" customHeight="1">
      <c r="N3625">
        <v>3622</v>
      </c>
      <c r="O3625" s="4">
        <v>45140</v>
      </c>
      <c r="P3625" s="3" t="s">
        <v>4050</v>
      </c>
      <c r="Q3625" s="3" t="s">
        <v>1529</v>
      </c>
      <c r="R3625" s="3" t="s">
        <v>424</v>
      </c>
      <c r="S3625" s="3" t="s">
        <v>4301</v>
      </c>
      <c r="T3625" s="3" t="str">
        <f t="shared" si="256"/>
        <v>ค้อใหญ่พนมไพรร้อยเอ็ด</v>
      </c>
      <c r="U3625" s="3" t="s">
        <v>2626</v>
      </c>
      <c r="V3625" s="3" t="str">
        <f t="shared" si="257"/>
        <v/>
      </c>
      <c r="W3625" s="3" t="e">
        <f t="shared" si="258"/>
        <v>#NUM!</v>
      </c>
      <c r="X3625" s="3" t="str">
        <f t="shared" si="259"/>
        <v/>
      </c>
    </row>
    <row r="3626" spans="14:24" ht="14.5" customHeight="1">
      <c r="N3626">
        <v>3623</v>
      </c>
      <c r="O3626" s="4">
        <v>45140</v>
      </c>
      <c r="P3626" s="3" t="s">
        <v>4306</v>
      </c>
      <c r="Q3626" s="3" t="s">
        <v>1529</v>
      </c>
      <c r="R3626" s="3" t="s">
        <v>424</v>
      </c>
      <c r="S3626" s="3" t="s">
        <v>4301</v>
      </c>
      <c r="T3626" s="3" t="str">
        <f t="shared" si="256"/>
        <v>ชานุวรรณพนมไพรร้อยเอ็ด</v>
      </c>
      <c r="U3626" s="3" t="s">
        <v>2626</v>
      </c>
      <c r="V3626" s="3" t="str">
        <f t="shared" si="257"/>
        <v/>
      </c>
      <c r="W3626" s="3" t="e">
        <f t="shared" si="258"/>
        <v>#NUM!</v>
      </c>
      <c r="X3626" s="3" t="str">
        <f t="shared" si="259"/>
        <v/>
      </c>
    </row>
    <row r="3627" spans="14:24" ht="14.5" customHeight="1">
      <c r="N3627">
        <v>3624</v>
      </c>
      <c r="O3627" s="4">
        <v>45110</v>
      </c>
      <c r="P3627" s="3" t="s">
        <v>4307</v>
      </c>
      <c r="Q3627" s="3" t="s">
        <v>1535</v>
      </c>
      <c r="R3627" s="3" t="s">
        <v>424</v>
      </c>
      <c r="S3627" s="3" t="s">
        <v>4308</v>
      </c>
      <c r="T3627" s="3" t="str">
        <f t="shared" si="256"/>
        <v>แวงโพนทองร้อยเอ็ด</v>
      </c>
      <c r="U3627" s="3" t="s">
        <v>2626</v>
      </c>
      <c r="V3627" s="3" t="str">
        <f t="shared" si="257"/>
        <v/>
      </c>
      <c r="W3627" s="3" t="e">
        <f t="shared" si="258"/>
        <v>#NUM!</v>
      </c>
      <c r="X3627" s="3" t="str">
        <f t="shared" si="259"/>
        <v/>
      </c>
    </row>
    <row r="3628" spans="14:24" ht="14.5" customHeight="1">
      <c r="N3628">
        <v>3625</v>
      </c>
      <c r="O3628" s="4">
        <v>45110</v>
      </c>
      <c r="P3628" s="3" t="s">
        <v>4309</v>
      </c>
      <c r="Q3628" s="3" t="s">
        <v>1535</v>
      </c>
      <c r="R3628" s="3" t="s">
        <v>424</v>
      </c>
      <c r="S3628" s="3" t="s">
        <v>4308</v>
      </c>
      <c r="T3628" s="3" t="str">
        <f t="shared" si="256"/>
        <v>โคกกกม่วงโพนทองร้อยเอ็ด</v>
      </c>
      <c r="U3628" s="3" t="s">
        <v>2626</v>
      </c>
      <c r="V3628" s="3" t="str">
        <f t="shared" si="257"/>
        <v/>
      </c>
      <c r="W3628" s="3" t="e">
        <f t="shared" si="258"/>
        <v>#NUM!</v>
      </c>
      <c r="X3628" s="3" t="str">
        <f t="shared" si="259"/>
        <v/>
      </c>
    </row>
    <row r="3629" spans="14:24" ht="14.5" customHeight="1">
      <c r="N3629">
        <v>3626</v>
      </c>
      <c r="O3629" s="4">
        <v>45110</v>
      </c>
      <c r="P3629" s="3" t="s">
        <v>4310</v>
      </c>
      <c r="Q3629" s="3" t="s">
        <v>1535</v>
      </c>
      <c r="R3629" s="3" t="s">
        <v>424</v>
      </c>
      <c r="S3629" s="3" t="s">
        <v>4308</v>
      </c>
      <c r="T3629" s="3" t="str">
        <f t="shared" si="256"/>
        <v>นาอุดมโพนทองร้อยเอ็ด</v>
      </c>
      <c r="U3629" s="3" t="s">
        <v>2626</v>
      </c>
      <c r="V3629" s="3" t="str">
        <f t="shared" si="257"/>
        <v/>
      </c>
      <c r="W3629" s="3" t="e">
        <f t="shared" si="258"/>
        <v>#NUM!</v>
      </c>
      <c r="X3629" s="3" t="str">
        <f t="shared" si="259"/>
        <v/>
      </c>
    </row>
    <row r="3630" spans="14:24" ht="14.5" customHeight="1">
      <c r="N3630">
        <v>3627</v>
      </c>
      <c r="O3630" s="4">
        <v>45110</v>
      </c>
      <c r="P3630" s="3" t="s">
        <v>3515</v>
      </c>
      <c r="Q3630" s="3" t="s">
        <v>1535</v>
      </c>
      <c r="R3630" s="3" t="s">
        <v>424</v>
      </c>
      <c r="S3630" s="3" t="s">
        <v>4308</v>
      </c>
      <c r="T3630" s="3" t="str">
        <f t="shared" si="256"/>
        <v>สว่างโพนทองร้อยเอ็ด</v>
      </c>
      <c r="U3630" s="3" t="s">
        <v>2626</v>
      </c>
      <c r="V3630" s="3" t="str">
        <f t="shared" si="257"/>
        <v/>
      </c>
      <c r="W3630" s="3" t="e">
        <f t="shared" si="258"/>
        <v>#NUM!</v>
      </c>
      <c r="X3630" s="3" t="str">
        <f t="shared" si="259"/>
        <v/>
      </c>
    </row>
    <row r="3631" spans="14:24" ht="14.5" customHeight="1">
      <c r="N3631">
        <v>3628</v>
      </c>
      <c r="O3631" s="4">
        <v>45110</v>
      </c>
      <c r="P3631" s="3" t="s">
        <v>678</v>
      </c>
      <c r="Q3631" s="3" t="s">
        <v>1535</v>
      </c>
      <c r="R3631" s="3" t="s">
        <v>424</v>
      </c>
      <c r="S3631" s="3" t="s">
        <v>4308</v>
      </c>
      <c r="T3631" s="3" t="str">
        <f t="shared" si="256"/>
        <v>หนองใหญ่โพนทองร้อยเอ็ด</v>
      </c>
      <c r="U3631" s="3" t="s">
        <v>2626</v>
      </c>
      <c r="V3631" s="3" t="str">
        <f t="shared" si="257"/>
        <v/>
      </c>
      <c r="W3631" s="3" t="e">
        <f t="shared" si="258"/>
        <v>#NUM!</v>
      </c>
      <c r="X3631" s="3" t="str">
        <f t="shared" si="259"/>
        <v/>
      </c>
    </row>
    <row r="3632" spans="14:24" ht="14.5" customHeight="1">
      <c r="N3632">
        <v>3629</v>
      </c>
      <c r="O3632" s="4">
        <v>45110</v>
      </c>
      <c r="P3632" s="3" t="s">
        <v>1500</v>
      </c>
      <c r="Q3632" s="3" t="s">
        <v>1535</v>
      </c>
      <c r="R3632" s="3" t="s">
        <v>424</v>
      </c>
      <c r="S3632" s="3" t="s">
        <v>4308</v>
      </c>
      <c r="T3632" s="3" t="str">
        <f t="shared" si="256"/>
        <v>โพธิ์ทองโพนทองร้อยเอ็ด</v>
      </c>
      <c r="U3632" s="3" t="s">
        <v>2626</v>
      </c>
      <c r="V3632" s="3" t="str">
        <f t="shared" si="257"/>
        <v/>
      </c>
      <c r="W3632" s="3" t="e">
        <f t="shared" si="258"/>
        <v>#NUM!</v>
      </c>
      <c r="X3632" s="3" t="str">
        <f t="shared" si="259"/>
        <v/>
      </c>
    </row>
    <row r="3633" spans="14:24" ht="14.5" customHeight="1">
      <c r="N3633">
        <v>3630</v>
      </c>
      <c r="O3633" s="4">
        <v>45110</v>
      </c>
      <c r="P3633" s="3" t="s">
        <v>4311</v>
      </c>
      <c r="Q3633" s="3" t="s">
        <v>1535</v>
      </c>
      <c r="R3633" s="3" t="s">
        <v>424</v>
      </c>
      <c r="S3633" s="3" t="s">
        <v>4308</v>
      </c>
      <c r="T3633" s="3" t="str">
        <f t="shared" si="256"/>
        <v>โนนชัยศรีโพนทองร้อยเอ็ด</v>
      </c>
      <c r="U3633" s="3" t="s">
        <v>2626</v>
      </c>
      <c r="V3633" s="3" t="str">
        <f t="shared" si="257"/>
        <v/>
      </c>
      <c r="W3633" s="3" t="e">
        <f t="shared" si="258"/>
        <v>#NUM!</v>
      </c>
      <c r="X3633" s="3" t="str">
        <f t="shared" si="259"/>
        <v/>
      </c>
    </row>
    <row r="3634" spans="14:24" ht="14.5" customHeight="1">
      <c r="N3634">
        <v>3631</v>
      </c>
      <c r="O3634" s="4">
        <v>45110</v>
      </c>
      <c r="P3634" s="3" t="s">
        <v>4312</v>
      </c>
      <c r="Q3634" s="3" t="s">
        <v>1535</v>
      </c>
      <c r="R3634" s="3" t="s">
        <v>424</v>
      </c>
      <c r="S3634" s="3" t="s">
        <v>4308</v>
      </c>
      <c r="T3634" s="3" t="str">
        <f t="shared" si="256"/>
        <v>โพธิ์ศรีสว่างโพนทองร้อยเอ็ด</v>
      </c>
      <c r="U3634" s="3" t="s">
        <v>2626</v>
      </c>
      <c r="V3634" s="3" t="str">
        <f t="shared" si="257"/>
        <v/>
      </c>
      <c r="W3634" s="3" t="e">
        <f t="shared" si="258"/>
        <v>#NUM!</v>
      </c>
      <c r="X3634" s="3" t="str">
        <f t="shared" si="259"/>
        <v/>
      </c>
    </row>
    <row r="3635" spans="14:24" ht="14.5" customHeight="1">
      <c r="N3635">
        <v>3632</v>
      </c>
      <c r="O3635" s="4">
        <v>45110</v>
      </c>
      <c r="P3635" s="3" t="s">
        <v>4313</v>
      </c>
      <c r="Q3635" s="3" t="s">
        <v>1535</v>
      </c>
      <c r="R3635" s="3" t="s">
        <v>424</v>
      </c>
      <c r="S3635" s="3" t="s">
        <v>4308</v>
      </c>
      <c r="T3635" s="3" t="str">
        <f t="shared" si="256"/>
        <v>อุ่มเม่าโพนทองร้อยเอ็ด</v>
      </c>
      <c r="U3635" s="3" t="s">
        <v>2626</v>
      </c>
      <c r="V3635" s="3" t="str">
        <f t="shared" si="257"/>
        <v/>
      </c>
      <c r="W3635" s="3" t="e">
        <f t="shared" si="258"/>
        <v>#NUM!</v>
      </c>
      <c r="X3635" s="3" t="str">
        <f t="shared" si="259"/>
        <v/>
      </c>
    </row>
    <row r="3636" spans="14:24" ht="14.5" customHeight="1">
      <c r="N3636">
        <v>3633</v>
      </c>
      <c r="O3636" s="4">
        <v>45110</v>
      </c>
      <c r="P3636" s="3" t="s">
        <v>3730</v>
      </c>
      <c r="Q3636" s="3" t="s">
        <v>1535</v>
      </c>
      <c r="R3636" s="3" t="s">
        <v>424</v>
      </c>
      <c r="S3636" s="3" t="s">
        <v>4308</v>
      </c>
      <c r="T3636" s="3" t="str">
        <f t="shared" si="256"/>
        <v>คำนาดีโพนทองร้อยเอ็ด</v>
      </c>
      <c r="U3636" s="3" t="s">
        <v>2626</v>
      </c>
      <c r="V3636" s="3" t="str">
        <f t="shared" si="257"/>
        <v/>
      </c>
      <c r="W3636" s="3" t="e">
        <f t="shared" si="258"/>
        <v>#NUM!</v>
      </c>
      <c r="X3636" s="3" t="str">
        <f t="shared" si="259"/>
        <v/>
      </c>
    </row>
    <row r="3637" spans="14:24" ht="14.5" customHeight="1">
      <c r="N3637">
        <v>3634</v>
      </c>
      <c r="O3637" s="4">
        <v>45110</v>
      </c>
      <c r="P3637" s="3" t="s">
        <v>4314</v>
      </c>
      <c r="Q3637" s="3" t="s">
        <v>1535</v>
      </c>
      <c r="R3637" s="3" t="s">
        <v>424</v>
      </c>
      <c r="S3637" s="3" t="s">
        <v>4308</v>
      </c>
      <c r="T3637" s="3" t="str">
        <f t="shared" si="256"/>
        <v>พรมสวรรค์โพนทองร้อยเอ็ด</v>
      </c>
      <c r="U3637" s="3" t="s">
        <v>2626</v>
      </c>
      <c r="V3637" s="3" t="str">
        <f t="shared" si="257"/>
        <v/>
      </c>
      <c r="W3637" s="3" t="e">
        <f t="shared" si="258"/>
        <v>#NUM!</v>
      </c>
      <c r="X3637" s="3" t="str">
        <f t="shared" si="259"/>
        <v/>
      </c>
    </row>
    <row r="3638" spans="14:24" ht="14.5" customHeight="1">
      <c r="N3638">
        <v>3635</v>
      </c>
      <c r="O3638" s="4">
        <v>45110</v>
      </c>
      <c r="P3638" s="3" t="s">
        <v>4315</v>
      </c>
      <c r="Q3638" s="3" t="s">
        <v>1535</v>
      </c>
      <c r="R3638" s="3" t="s">
        <v>424</v>
      </c>
      <c r="S3638" s="3" t="s">
        <v>4308</v>
      </c>
      <c r="T3638" s="3" t="str">
        <f t="shared" si="256"/>
        <v>สระนกแก้วโพนทองร้อยเอ็ด</v>
      </c>
      <c r="U3638" s="3" t="s">
        <v>2626</v>
      </c>
      <c r="V3638" s="3" t="str">
        <f t="shared" si="257"/>
        <v/>
      </c>
      <c r="W3638" s="3" t="e">
        <f t="shared" si="258"/>
        <v>#NUM!</v>
      </c>
      <c r="X3638" s="3" t="str">
        <f t="shared" si="259"/>
        <v/>
      </c>
    </row>
    <row r="3639" spans="14:24" ht="14.5" customHeight="1">
      <c r="N3639">
        <v>3636</v>
      </c>
      <c r="O3639" s="4">
        <v>45110</v>
      </c>
      <c r="P3639" s="3" t="s">
        <v>4316</v>
      </c>
      <c r="Q3639" s="3" t="s">
        <v>1535</v>
      </c>
      <c r="R3639" s="3" t="s">
        <v>424</v>
      </c>
      <c r="S3639" s="3" t="s">
        <v>4308</v>
      </c>
      <c r="T3639" s="3" t="str">
        <f t="shared" si="256"/>
        <v>วังสามัคคีโพนทองร้อยเอ็ด</v>
      </c>
      <c r="U3639" s="3" t="s">
        <v>2626</v>
      </c>
      <c r="V3639" s="3" t="str">
        <f t="shared" si="257"/>
        <v/>
      </c>
      <c r="W3639" s="3" t="e">
        <f t="shared" si="258"/>
        <v>#NUM!</v>
      </c>
      <c r="X3639" s="3" t="str">
        <f t="shared" si="259"/>
        <v/>
      </c>
    </row>
    <row r="3640" spans="14:24" ht="14.5" customHeight="1">
      <c r="N3640">
        <v>3637</v>
      </c>
      <c r="O3640" s="4">
        <v>45110</v>
      </c>
      <c r="P3640" s="3" t="s">
        <v>1837</v>
      </c>
      <c r="Q3640" s="3" t="s">
        <v>1535</v>
      </c>
      <c r="R3640" s="3" t="s">
        <v>424</v>
      </c>
      <c r="S3640" s="3" t="s">
        <v>4308</v>
      </c>
      <c r="T3640" s="3" t="str">
        <f t="shared" si="256"/>
        <v>โคกสูงโพนทองร้อยเอ็ด</v>
      </c>
      <c r="U3640" s="3" t="s">
        <v>2626</v>
      </c>
      <c r="V3640" s="3" t="str">
        <f t="shared" si="257"/>
        <v/>
      </c>
      <c r="W3640" s="3" t="e">
        <f t="shared" si="258"/>
        <v>#NUM!</v>
      </c>
      <c r="X3640" s="3" t="str">
        <f t="shared" si="259"/>
        <v/>
      </c>
    </row>
    <row r="3641" spans="14:24" ht="14.5" customHeight="1">
      <c r="N3641">
        <v>3638</v>
      </c>
      <c r="O3641" s="4">
        <v>45230</v>
      </c>
      <c r="P3641" s="3" t="s">
        <v>3420</v>
      </c>
      <c r="Q3641" s="3" t="s">
        <v>1531</v>
      </c>
      <c r="R3641" s="3" t="s">
        <v>424</v>
      </c>
      <c r="S3641" s="3" t="s">
        <v>4317</v>
      </c>
      <c r="T3641" s="3" t="str">
        <f t="shared" si="256"/>
        <v>ขามเปี้ยโพธิ์ชัยร้อยเอ็ด</v>
      </c>
      <c r="U3641" s="3" t="s">
        <v>2626</v>
      </c>
      <c r="V3641" s="3" t="str">
        <f t="shared" si="257"/>
        <v/>
      </c>
      <c r="W3641" s="3" t="e">
        <f t="shared" si="258"/>
        <v>#NUM!</v>
      </c>
      <c r="X3641" s="3" t="str">
        <f t="shared" si="259"/>
        <v/>
      </c>
    </row>
    <row r="3642" spans="14:24" ht="14.5" customHeight="1">
      <c r="N3642">
        <v>3639</v>
      </c>
      <c r="O3642" s="4">
        <v>45230</v>
      </c>
      <c r="P3642" s="3" t="s">
        <v>311</v>
      </c>
      <c r="Q3642" s="3" t="s">
        <v>1531</v>
      </c>
      <c r="R3642" s="3" t="s">
        <v>424</v>
      </c>
      <c r="S3642" s="3" t="s">
        <v>4317</v>
      </c>
      <c r="T3642" s="3" t="str">
        <f t="shared" si="256"/>
        <v>เชียงใหม่โพธิ์ชัยร้อยเอ็ด</v>
      </c>
      <c r="U3642" s="3" t="s">
        <v>2626</v>
      </c>
      <c r="V3642" s="3" t="str">
        <f t="shared" si="257"/>
        <v/>
      </c>
      <c r="W3642" s="3" t="e">
        <f t="shared" si="258"/>
        <v>#NUM!</v>
      </c>
      <c r="X3642" s="3" t="str">
        <f t="shared" si="259"/>
        <v/>
      </c>
    </row>
    <row r="3643" spans="14:24" ht="14.5" customHeight="1">
      <c r="N3643">
        <v>3640</v>
      </c>
      <c r="O3643" s="4">
        <v>45230</v>
      </c>
      <c r="P3643" s="3" t="s">
        <v>4318</v>
      </c>
      <c r="Q3643" s="3" t="s">
        <v>1531</v>
      </c>
      <c r="R3643" s="3" t="s">
        <v>424</v>
      </c>
      <c r="S3643" s="3" t="s">
        <v>4317</v>
      </c>
      <c r="T3643" s="3" t="str">
        <f t="shared" si="256"/>
        <v>บัวคำโพธิ์ชัยร้อยเอ็ด</v>
      </c>
      <c r="U3643" s="3" t="s">
        <v>2626</v>
      </c>
      <c r="V3643" s="3" t="str">
        <f t="shared" si="257"/>
        <v/>
      </c>
      <c r="W3643" s="3" t="e">
        <f t="shared" si="258"/>
        <v>#NUM!</v>
      </c>
      <c r="X3643" s="3" t="str">
        <f t="shared" si="259"/>
        <v/>
      </c>
    </row>
    <row r="3644" spans="14:24" ht="14.5" customHeight="1">
      <c r="N3644">
        <v>3641</v>
      </c>
      <c r="O3644" s="4">
        <v>45230</v>
      </c>
      <c r="P3644" s="3" t="s">
        <v>4319</v>
      </c>
      <c r="Q3644" s="3" t="s">
        <v>1531</v>
      </c>
      <c r="R3644" s="3" t="s">
        <v>424</v>
      </c>
      <c r="S3644" s="3" t="s">
        <v>4317</v>
      </c>
      <c r="T3644" s="3" t="str">
        <f t="shared" si="256"/>
        <v>อัคคะคำโพธิ์ชัยร้อยเอ็ด</v>
      </c>
      <c r="U3644" s="3" t="s">
        <v>2626</v>
      </c>
      <c r="V3644" s="3" t="str">
        <f t="shared" si="257"/>
        <v/>
      </c>
      <c r="W3644" s="3" t="e">
        <f t="shared" si="258"/>
        <v>#NUM!</v>
      </c>
      <c r="X3644" s="3" t="str">
        <f t="shared" si="259"/>
        <v/>
      </c>
    </row>
    <row r="3645" spans="14:24" ht="14.5" customHeight="1">
      <c r="N3645">
        <v>3642</v>
      </c>
      <c r="O3645" s="4">
        <v>45230</v>
      </c>
      <c r="P3645" s="3" t="s">
        <v>3850</v>
      </c>
      <c r="Q3645" s="3" t="s">
        <v>1531</v>
      </c>
      <c r="R3645" s="3" t="s">
        <v>424</v>
      </c>
      <c r="S3645" s="3" t="s">
        <v>4317</v>
      </c>
      <c r="T3645" s="3" t="str">
        <f t="shared" si="256"/>
        <v>สะอาดโพธิ์ชัยร้อยเอ็ด</v>
      </c>
      <c r="U3645" s="3" t="s">
        <v>2626</v>
      </c>
      <c r="V3645" s="3" t="str">
        <f t="shared" si="257"/>
        <v/>
      </c>
      <c r="W3645" s="3" t="e">
        <f t="shared" si="258"/>
        <v>#NUM!</v>
      </c>
      <c r="X3645" s="3" t="str">
        <f t="shared" si="259"/>
        <v/>
      </c>
    </row>
    <row r="3646" spans="14:24" ht="14.5" customHeight="1">
      <c r="N3646">
        <v>3643</v>
      </c>
      <c r="O3646" s="4">
        <v>45230</v>
      </c>
      <c r="P3646" s="3" t="s">
        <v>4320</v>
      </c>
      <c r="Q3646" s="3" t="s">
        <v>1531</v>
      </c>
      <c r="R3646" s="3" t="s">
        <v>424</v>
      </c>
      <c r="S3646" s="3" t="s">
        <v>4317</v>
      </c>
      <c r="T3646" s="3" t="str">
        <f t="shared" si="256"/>
        <v>คำพอุงโพธิ์ชัยร้อยเอ็ด</v>
      </c>
      <c r="U3646" s="3" t="s">
        <v>2626</v>
      </c>
      <c r="V3646" s="3" t="str">
        <f t="shared" si="257"/>
        <v/>
      </c>
      <c r="W3646" s="3" t="e">
        <f t="shared" si="258"/>
        <v>#NUM!</v>
      </c>
      <c r="X3646" s="3" t="str">
        <f t="shared" si="259"/>
        <v/>
      </c>
    </row>
    <row r="3647" spans="14:24" ht="14.5" customHeight="1">
      <c r="N3647">
        <v>3644</v>
      </c>
      <c r="O3647" s="4">
        <v>45230</v>
      </c>
      <c r="P3647" s="3" t="s">
        <v>4321</v>
      </c>
      <c r="Q3647" s="3" t="s">
        <v>1531</v>
      </c>
      <c r="R3647" s="3" t="s">
        <v>424</v>
      </c>
      <c r="S3647" s="3" t="s">
        <v>4317</v>
      </c>
      <c r="T3647" s="3" t="str">
        <f t="shared" si="256"/>
        <v>หนองตาไก้โพธิ์ชัยร้อยเอ็ด</v>
      </c>
      <c r="U3647" s="3" t="s">
        <v>2626</v>
      </c>
      <c r="V3647" s="3" t="str">
        <f t="shared" si="257"/>
        <v/>
      </c>
      <c r="W3647" s="3" t="e">
        <f t="shared" si="258"/>
        <v>#NUM!</v>
      </c>
      <c r="X3647" s="3" t="str">
        <f t="shared" si="259"/>
        <v/>
      </c>
    </row>
    <row r="3648" spans="14:24" ht="14.5" customHeight="1">
      <c r="N3648">
        <v>3645</v>
      </c>
      <c r="O3648" s="4">
        <v>45230</v>
      </c>
      <c r="P3648" s="3" t="s">
        <v>4322</v>
      </c>
      <c r="Q3648" s="3" t="s">
        <v>1531</v>
      </c>
      <c r="R3648" s="3" t="s">
        <v>424</v>
      </c>
      <c r="S3648" s="3" t="s">
        <v>4317</v>
      </c>
      <c r="T3648" s="3" t="str">
        <f t="shared" si="256"/>
        <v>ดอนโองโพธิ์ชัยร้อยเอ็ด</v>
      </c>
      <c r="U3648" s="3" t="s">
        <v>2626</v>
      </c>
      <c r="V3648" s="3" t="str">
        <f t="shared" si="257"/>
        <v/>
      </c>
      <c r="W3648" s="3" t="e">
        <f t="shared" si="258"/>
        <v>#NUM!</v>
      </c>
      <c r="X3648" s="3" t="str">
        <f t="shared" si="259"/>
        <v/>
      </c>
    </row>
    <row r="3649" spans="14:24" ht="14.5" customHeight="1">
      <c r="N3649">
        <v>3646</v>
      </c>
      <c r="O3649" s="4">
        <v>45230</v>
      </c>
      <c r="P3649" s="3" t="s">
        <v>3237</v>
      </c>
      <c r="Q3649" s="3" t="s">
        <v>1531</v>
      </c>
      <c r="R3649" s="3" t="s">
        <v>424</v>
      </c>
      <c r="S3649" s="3" t="s">
        <v>4317</v>
      </c>
      <c r="T3649" s="3" t="str">
        <f t="shared" si="256"/>
        <v>โพธิ์ศรีโพธิ์ชัยร้อยเอ็ด</v>
      </c>
      <c r="U3649" s="3" t="s">
        <v>2626</v>
      </c>
      <c r="V3649" s="3" t="str">
        <f t="shared" si="257"/>
        <v/>
      </c>
      <c r="W3649" s="3" t="e">
        <f t="shared" si="258"/>
        <v>#NUM!</v>
      </c>
      <c r="X3649" s="3" t="str">
        <f t="shared" si="259"/>
        <v/>
      </c>
    </row>
    <row r="3650" spans="14:24" ht="14.5" customHeight="1">
      <c r="N3650">
        <v>3647</v>
      </c>
      <c r="O3650" s="4">
        <v>45210</v>
      </c>
      <c r="P3650" s="3" t="s">
        <v>1551</v>
      </c>
      <c r="Q3650" s="3" t="s">
        <v>1551</v>
      </c>
      <c r="R3650" s="3" t="s">
        <v>424</v>
      </c>
      <c r="S3650" s="3" t="s">
        <v>4323</v>
      </c>
      <c r="T3650" s="3" t="str">
        <f t="shared" si="256"/>
        <v>หนองพอกหนองพอกร้อยเอ็ด</v>
      </c>
      <c r="U3650" s="3" t="s">
        <v>2626</v>
      </c>
      <c r="V3650" s="3" t="str">
        <f t="shared" si="257"/>
        <v/>
      </c>
      <c r="W3650" s="3" t="e">
        <f t="shared" si="258"/>
        <v>#NUM!</v>
      </c>
      <c r="X3650" s="3" t="str">
        <f t="shared" si="259"/>
        <v/>
      </c>
    </row>
    <row r="3651" spans="14:24" ht="14.5" customHeight="1">
      <c r="N3651">
        <v>3648</v>
      </c>
      <c r="O3651" s="4">
        <v>45210</v>
      </c>
      <c r="P3651" s="3" t="s">
        <v>4324</v>
      </c>
      <c r="Q3651" s="3" t="s">
        <v>1551</v>
      </c>
      <c r="R3651" s="3" t="s">
        <v>424</v>
      </c>
      <c r="S3651" s="3" t="s">
        <v>4323</v>
      </c>
      <c r="T3651" s="3" t="str">
        <f t="shared" si="256"/>
        <v>บึงงามหนองพอกร้อยเอ็ด</v>
      </c>
      <c r="U3651" s="3" t="s">
        <v>2626</v>
      </c>
      <c r="V3651" s="3" t="str">
        <f t="shared" si="257"/>
        <v/>
      </c>
      <c r="W3651" s="3" t="e">
        <f t="shared" si="258"/>
        <v>#NUM!</v>
      </c>
      <c r="X3651" s="3" t="str">
        <f t="shared" si="259"/>
        <v/>
      </c>
    </row>
    <row r="3652" spans="14:24" ht="14.5" customHeight="1">
      <c r="N3652">
        <v>3649</v>
      </c>
      <c r="O3652" s="4">
        <v>45210</v>
      </c>
      <c r="P3652" s="3" t="s">
        <v>1077</v>
      </c>
      <c r="Q3652" s="3" t="s">
        <v>1551</v>
      </c>
      <c r="R3652" s="3" t="s">
        <v>424</v>
      </c>
      <c r="S3652" s="3" t="s">
        <v>4323</v>
      </c>
      <c r="T3652" s="3" t="str">
        <f t="shared" si="256"/>
        <v>ภูเขาทองหนองพอกร้อยเอ็ด</v>
      </c>
      <c r="U3652" s="3" t="s">
        <v>2626</v>
      </c>
      <c r="V3652" s="3" t="str">
        <f t="shared" si="257"/>
        <v/>
      </c>
      <c r="W3652" s="3" t="e">
        <f t="shared" si="258"/>
        <v>#NUM!</v>
      </c>
      <c r="X3652" s="3" t="str">
        <f t="shared" si="259"/>
        <v/>
      </c>
    </row>
    <row r="3653" spans="14:24" ht="14.5" customHeight="1">
      <c r="N3653">
        <v>3650</v>
      </c>
      <c r="O3653" s="4">
        <v>45210</v>
      </c>
      <c r="P3653" s="3" t="s">
        <v>4325</v>
      </c>
      <c r="Q3653" s="3" t="s">
        <v>1551</v>
      </c>
      <c r="R3653" s="3" t="s">
        <v>424</v>
      </c>
      <c r="S3653" s="3" t="s">
        <v>4323</v>
      </c>
      <c r="T3653" s="3" t="str">
        <f t="shared" ref="T3653:T3716" si="260">P3653&amp;Q3653&amp;R3653</f>
        <v>กกโพธิ์หนองพอกร้อยเอ็ด</v>
      </c>
      <c r="U3653" s="3" t="s">
        <v>2626</v>
      </c>
      <c r="V3653" s="3" t="str">
        <f t="shared" ref="V3653:V3716" si="261">IF($V$1=$S3653,$N3653,"")</f>
        <v/>
      </c>
      <c r="W3653" s="3" t="e">
        <f t="shared" ref="W3653:W3716" si="262">SMALL($V$4:$V$7439,N3653)</f>
        <v>#NUM!</v>
      </c>
      <c r="X3653" s="3" t="str">
        <f t="shared" ref="X3653:X3716" si="263">IFERROR(INDEX($P$4:$P$7439,$W3653,1),"")</f>
        <v/>
      </c>
    </row>
    <row r="3654" spans="14:24" ht="14.5" customHeight="1">
      <c r="N3654">
        <v>3651</v>
      </c>
      <c r="O3654" s="4">
        <v>45210</v>
      </c>
      <c r="P3654" s="3" t="s">
        <v>2005</v>
      </c>
      <c r="Q3654" s="3" t="s">
        <v>1551</v>
      </c>
      <c r="R3654" s="3" t="s">
        <v>424</v>
      </c>
      <c r="S3654" s="3" t="s">
        <v>4323</v>
      </c>
      <c r="T3654" s="3" t="str">
        <f t="shared" si="260"/>
        <v>โคกสว่างหนองพอกร้อยเอ็ด</v>
      </c>
      <c r="U3654" s="3" t="s">
        <v>2626</v>
      </c>
      <c r="V3654" s="3" t="str">
        <f t="shared" si="261"/>
        <v/>
      </c>
      <c r="W3654" s="3" t="e">
        <f t="shared" si="262"/>
        <v>#NUM!</v>
      </c>
      <c r="X3654" s="3" t="str">
        <f t="shared" si="263"/>
        <v/>
      </c>
    </row>
    <row r="3655" spans="14:24" ht="14.5" customHeight="1">
      <c r="N3655">
        <v>3652</v>
      </c>
      <c r="O3655" s="4">
        <v>45210</v>
      </c>
      <c r="P3655" s="3" t="s">
        <v>4326</v>
      </c>
      <c r="Q3655" s="3" t="s">
        <v>1551</v>
      </c>
      <c r="R3655" s="3" t="s">
        <v>424</v>
      </c>
      <c r="S3655" s="3" t="s">
        <v>4323</v>
      </c>
      <c r="T3655" s="3" t="str">
        <f t="shared" si="260"/>
        <v>หนองขุ่นใหญ่หนองพอกร้อยเอ็ด</v>
      </c>
      <c r="U3655" s="3" t="s">
        <v>2626</v>
      </c>
      <c r="V3655" s="3" t="str">
        <f t="shared" si="261"/>
        <v/>
      </c>
      <c r="W3655" s="3" t="e">
        <f t="shared" si="262"/>
        <v>#NUM!</v>
      </c>
      <c r="X3655" s="3" t="str">
        <f t="shared" si="263"/>
        <v/>
      </c>
    </row>
    <row r="3656" spans="14:24" ht="14.5" customHeight="1">
      <c r="N3656">
        <v>3653</v>
      </c>
      <c r="O3656" s="4">
        <v>45210</v>
      </c>
      <c r="P3656" s="3" t="s">
        <v>2491</v>
      </c>
      <c r="Q3656" s="3" t="s">
        <v>1551</v>
      </c>
      <c r="R3656" s="3" t="s">
        <v>424</v>
      </c>
      <c r="S3656" s="3" t="s">
        <v>4323</v>
      </c>
      <c r="T3656" s="3" t="str">
        <f t="shared" si="260"/>
        <v>รอบเมืองหนองพอกร้อยเอ็ด</v>
      </c>
      <c r="U3656" s="3" t="s">
        <v>2626</v>
      </c>
      <c r="V3656" s="3" t="str">
        <f t="shared" si="261"/>
        <v/>
      </c>
      <c r="W3656" s="3" t="e">
        <f t="shared" si="262"/>
        <v>#NUM!</v>
      </c>
      <c r="X3656" s="3" t="str">
        <f t="shared" si="263"/>
        <v/>
      </c>
    </row>
    <row r="3657" spans="14:24" ht="14.5" customHeight="1">
      <c r="N3657">
        <v>3654</v>
      </c>
      <c r="O3657" s="4">
        <v>45210</v>
      </c>
      <c r="P3657" s="3" t="s">
        <v>4327</v>
      </c>
      <c r="Q3657" s="3" t="s">
        <v>1551</v>
      </c>
      <c r="R3657" s="3" t="s">
        <v>424</v>
      </c>
      <c r="S3657" s="3" t="s">
        <v>4323</v>
      </c>
      <c r="T3657" s="3" t="str">
        <f t="shared" si="260"/>
        <v>ผาน้ำย้อยหนองพอกร้อยเอ็ด</v>
      </c>
      <c r="U3657" s="3" t="s">
        <v>2626</v>
      </c>
      <c r="V3657" s="3" t="str">
        <f t="shared" si="261"/>
        <v/>
      </c>
      <c r="W3657" s="3" t="e">
        <f t="shared" si="262"/>
        <v>#NUM!</v>
      </c>
      <c r="X3657" s="3" t="str">
        <f t="shared" si="263"/>
        <v/>
      </c>
    </row>
    <row r="3658" spans="14:24" ht="14.5" customHeight="1">
      <c r="N3658">
        <v>3655</v>
      </c>
      <c r="O3658" s="4">
        <v>45210</v>
      </c>
      <c r="P3658" s="3" t="s">
        <v>4328</v>
      </c>
      <c r="Q3658" s="3" t="s">
        <v>1551</v>
      </c>
      <c r="R3658" s="3" t="s">
        <v>424</v>
      </c>
      <c r="S3658" s="3" t="s">
        <v>4323</v>
      </c>
      <c r="T3658" s="3" t="str">
        <f t="shared" si="260"/>
        <v>ท่าสีดาหนองพอกร้อยเอ็ด</v>
      </c>
      <c r="U3658" s="3" t="s">
        <v>2626</v>
      </c>
      <c r="V3658" s="3" t="str">
        <f t="shared" si="261"/>
        <v/>
      </c>
      <c r="W3658" s="3" t="e">
        <f t="shared" si="262"/>
        <v>#NUM!</v>
      </c>
      <c r="X3658" s="3" t="str">
        <f t="shared" si="263"/>
        <v/>
      </c>
    </row>
    <row r="3659" spans="14:24" ht="14.5" customHeight="1">
      <c r="N3659">
        <v>3656</v>
      </c>
      <c r="O3659" s="4">
        <v>45120</v>
      </c>
      <c r="P3659" s="3" t="s">
        <v>232</v>
      </c>
      <c r="Q3659" s="3" t="s">
        <v>1549</v>
      </c>
      <c r="R3659" s="3" t="s">
        <v>424</v>
      </c>
      <c r="S3659" s="3" t="s">
        <v>4329</v>
      </c>
      <c r="T3659" s="3" t="str">
        <f t="shared" si="260"/>
        <v>กลางเสลภูมิร้อยเอ็ด</v>
      </c>
      <c r="U3659" s="3" t="s">
        <v>2626</v>
      </c>
      <c r="V3659" s="3" t="str">
        <f t="shared" si="261"/>
        <v/>
      </c>
      <c r="W3659" s="3" t="e">
        <f t="shared" si="262"/>
        <v>#NUM!</v>
      </c>
      <c r="X3659" s="3" t="str">
        <f t="shared" si="263"/>
        <v/>
      </c>
    </row>
    <row r="3660" spans="14:24" ht="14.5" customHeight="1">
      <c r="N3660">
        <v>3657</v>
      </c>
      <c r="O3660" s="4">
        <v>45120</v>
      </c>
      <c r="P3660" s="3" t="s">
        <v>3917</v>
      </c>
      <c r="Q3660" s="3" t="s">
        <v>1549</v>
      </c>
      <c r="R3660" s="3" t="s">
        <v>424</v>
      </c>
      <c r="S3660" s="3" t="s">
        <v>4329</v>
      </c>
      <c r="T3660" s="3" t="str">
        <f t="shared" si="260"/>
        <v>นางามเสลภูมิร้อยเอ็ด</v>
      </c>
      <c r="U3660" s="3" t="s">
        <v>2626</v>
      </c>
      <c r="V3660" s="3" t="str">
        <f t="shared" si="261"/>
        <v/>
      </c>
      <c r="W3660" s="3" t="e">
        <f t="shared" si="262"/>
        <v>#NUM!</v>
      </c>
      <c r="X3660" s="3" t="str">
        <f t="shared" si="263"/>
        <v/>
      </c>
    </row>
    <row r="3661" spans="14:24" ht="14.5" customHeight="1">
      <c r="N3661">
        <v>3658</v>
      </c>
      <c r="O3661" s="4">
        <v>45120</v>
      </c>
      <c r="P3661" s="3" t="s">
        <v>4330</v>
      </c>
      <c r="Q3661" s="3" t="s">
        <v>1549</v>
      </c>
      <c r="R3661" s="3" t="s">
        <v>424</v>
      </c>
      <c r="S3661" s="3" t="s">
        <v>4329</v>
      </c>
      <c r="T3661" s="3" t="str">
        <f t="shared" si="260"/>
        <v>เมืองไพรเสลภูมิร้อยเอ็ด</v>
      </c>
      <c r="U3661" s="3" t="s">
        <v>2626</v>
      </c>
      <c r="V3661" s="3" t="str">
        <f t="shared" si="261"/>
        <v/>
      </c>
      <c r="W3661" s="3" t="e">
        <f t="shared" si="262"/>
        <v>#NUM!</v>
      </c>
      <c r="X3661" s="3" t="str">
        <f t="shared" si="263"/>
        <v/>
      </c>
    </row>
    <row r="3662" spans="14:24" ht="14.5" customHeight="1">
      <c r="N3662">
        <v>3659</v>
      </c>
      <c r="O3662" s="4">
        <v>45120</v>
      </c>
      <c r="P3662" s="3" t="s">
        <v>4331</v>
      </c>
      <c r="Q3662" s="3" t="s">
        <v>1549</v>
      </c>
      <c r="R3662" s="3" t="s">
        <v>424</v>
      </c>
      <c r="S3662" s="3" t="s">
        <v>4329</v>
      </c>
      <c r="T3662" s="3" t="str">
        <f t="shared" si="260"/>
        <v>นาแซงเสลภูมิร้อยเอ็ด</v>
      </c>
      <c r="U3662" s="3" t="s">
        <v>2626</v>
      </c>
      <c r="V3662" s="3" t="str">
        <f t="shared" si="261"/>
        <v/>
      </c>
      <c r="W3662" s="3" t="e">
        <f t="shared" si="262"/>
        <v>#NUM!</v>
      </c>
      <c r="X3662" s="3" t="str">
        <f t="shared" si="263"/>
        <v/>
      </c>
    </row>
    <row r="3663" spans="14:24" ht="14.5" customHeight="1">
      <c r="N3663">
        <v>3660</v>
      </c>
      <c r="O3663" s="4">
        <v>45120</v>
      </c>
      <c r="P3663" s="3" t="s">
        <v>4332</v>
      </c>
      <c r="Q3663" s="3" t="s">
        <v>1549</v>
      </c>
      <c r="R3663" s="3" t="s">
        <v>424</v>
      </c>
      <c r="S3663" s="3" t="s">
        <v>4329</v>
      </c>
      <c r="T3663" s="3" t="str">
        <f t="shared" si="260"/>
        <v>นาเมืองเสลภูมิร้อยเอ็ด</v>
      </c>
      <c r="U3663" s="3" t="s">
        <v>2626</v>
      </c>
      <c r="V3663" s="3" t="str">
        <f t="shared" si="261"/>
        <v/>
      </c>
      <c r="W3663" s="3" t="e">
        <f t="shared" si="262"/>
        <v>#NUM!</v>
      </c>
      <c r="X3663" s="3" t="str">
        <f t="shared" si="263"/>
        <v/>
      </c>
    </row>
    <row r="3664" spans="14:24" ht="14.5" customHeight="1">
      <c r="N3664">
        <v>3661</v>
      </c>
      <c r="O3664" s="4">
        <v>45120</v>
      </c>
      <c r="P3664" s="3" t="s">
        <v>4168</v>
      </c>
      <c r="Q3664" s="3" t="s">
        <v>1549</v>
      </c>
      <c r="R3664" s="3" t="s">
        <v>424</v>
      </c>
      <c r="S3664" s="3" t="s">
        <v>4329</v>
      </c>
      <c r="T3664" s="3" t="str">
        <f t="shared" si="260"/>
        <v>วังหลวงเสลภูมิร้อยเอ็ด</v>
      </c>
      <c r="U3664" s="3" t="s">
        <v>2626</v>
      </c>
      <c r="V3664" s="3" t="str">
        <f t="shared" si="261"/>
        <v/>
      </c>
      <c r="W3664" s="3" t="e">
        <f t="shared" si="262"/>
        <v>#NUM!</v>
      </c>
      <c r="X3664" s="3" t="str">
        <f t="shared" si="263"/>
        <v/>
      </c>
    </row>
    <row r="3665" spans="14:24" ht="14.5" customHeight="1">
      <c r="N3665">
        <v>3662</v>
      </c>
      <c r="O3665" s="4">
        <v>45120</v>
      </c>
      <c r="P3665" s="3" t="s">
        <v>463</v>
      </c>
      <c r="Q3665" s="3" t="s">
        <v>1549</v>
      </c>
      <c r="R3665" s="3" t="s">
        <v>424</v>
      </c>
      <c r="S3665" s="3" t="s">
        <v>4329</v>
      </c>
      <c r="T3665" s="3" t="str">
        <f t="shared" si="260"/>
        <v>ท่าม่วงเสลภูมิร้อยเอ็ด</v>
      </c>
      <c r="U3665" s="3" t="s">
        <v>2626</v>
      </c>
      <c r="V3665" s="3" t="str">
        <f t="shared" si="261"/>
        <v/>
      </c>
      <c r="W3665" s="3" t="e">
        <f t="shared" si="262"/>
        <v>#NUM!</v>
      </c>
      <c r="X3665" s="3" t="str">
        <f t="shared" si="263"/>
        <v/>
      </c>
    </row>
    <row r="3666" spans="14:24" ht="14.5" customHeight="1">
      <c r="N3666">
        <v>3663</v>
      </c>
      <c r="O3666" s="4">
        <v>45120</v>
      </c>
      <c r="P3666" s="3" t="s">
        <v>4333</v>
      </c>
      <c r="Q3666" s="3" t="s">
        <v>1549</v>
      </c>
      <c r="R3666" s="3" t="s">
        <v>424</v>
      </c>
      <c r="S3666" s="3" t="s">
        <v>4329</v>
      </c>
      <c r="T3666" s="3" t="str">
        <f t="shared" si="260"/>
        <v>ขวาวเสลภูมิร้อยเอ็ด</v>
      </c>
      <c r="U3666" s="3" t="s">
        <v>2626</v>
      </c>
      <c r="V3666" s="3" t="str">
        <f t="shared" si="261"/>
        <v/>
      </c>
      <c r="W3666" s="3" t="e">
        <f t="shared" si="262"/>
        <v>#NUM!</v>
      </c>
      <c r="X3666" s="3" t="str">
        <f t="shared" si="263"/>
        <v/>
      </c>
    </row>
    <row r="3667" spans="14:24" ht="14.5" customHeight="1">
      <c r="N3667">
        <v>3664</v>
      </c>
      <c r="O3667" s="4">
        <v>45120</v>
      </c>
      <c r="P3667" s="3" t="s">
        <v>1500</v>
      </c>
      <c r="Q3667" s="3" t="s">
        <v>1549</v>
      </c>
      <c r="R3667" s="3" t="s">
        <v>424</v>
      </c>
      <c r="S3667" s="3" t="s">
        <v>4329</v>
      </c>
      <c r="T3667" s="3" t="str">
        <f t="shared" si="260"/>
        <v>โพธิ์ทองเสลภูมิร้อยเอ็ด</v>
      </c>
      <c r="U3667" s="3" t="s">
        <v>2626</v>
      </c>
      <c r="V3667" s="3" t="str">
        <f t="shared" si="261"/>
        <v/>
      </c>
      <c r="W3667" s="3" t="e">
        <f t="shared" si="262"/>
        <v>#NUM!</v>
      </c>
      <c r="X3667" s="3" t="str">
        <f t="shared" si="263"/>
        <v/>
      </c>
    </row>
    <row r="3668" spans="14:24" ht="14.5" customHeight="1">
      <c r="N3668">
        <v>3665</v>
      </c>
      <c r="O3668" s="4">
        <v>45120</v>
      </c>
      <c r="P3668" s="3" t="s">
        <v>3203</v>
      </c>
      <c r="Q3668" s="3" t="s">
        <v>1549</v>
      </c>
      <c r="R3668" s="3" t="s">
        <v>424</v>
      </c>
      <c r="S3668" s="3" t="s">
        <v>4329</v>
      </c>
      <c r="T3668" s="3" t="str">
        <f t="shared" si="260"/>
        <v>ภูเงินเสลภูมิร้อยเอ็ด</v>
      </c>
      <c r="U3668" s="3" t="s">
        <v>2626</v>
      </c>
      <c r="V3668" s="3" t="str">
        <f t="shared" si="261"/>
        <v/>
      </c>
      <c r="W3668" s="3" t="e">
        <f t="shared" si="262"/>
        <v>#NUM!</v>
      </c>
      <c r="X3668" s="3" t="str">
        <f t="shared" si="263"/>
        <v/>
      </c>
    </row>
    <row r="3669" spans="14:24" ht="14.5" customHeight="1">
      <c r="N3669">
        <v>3666</v>
      </c>
      <c r="O3669" s="4">
        <v>45120</v>
      </c>
      <c r="P3669" s="3" t="s">
        <v>1649</v>
      </c>
      <c r="Q3669" s="3" t="s">
        <v>1549</v>
      </c>
      <c r="R3669" s="3" t="s">
        <v>424</v>
      </c>
      <c r="S3669" s="3" t="s">
        <v>4329</v>
      </c>
      <c r="T3669" s="3" t="str">
        <f t="shared" si="260"/>
        <v>เกาะแก้วเสลภูมิร้อยเอ็ด</v>
      </c>
      <c r="U3669" s="3" t="s">
        <v>2626</v>
      </c>
      <c r="V3669" s="3" t="str">
        <f t="shared" si="261"/>
        <v/>
      </c>
      <c r="W3669" s="3" t="e">
        <f t="shared" si="262"/>
        <v>#NUM!</v>
      </c>
      <c r="X3669" s="3" t="str">
        <f t="shared" si="263"/>
        <v/>
      </c>
    </row>
    <row r="3670" spans="14:24" ht="14.5" customHeight="1">
      <c r="N3670">
        <v>3667</v>
      </c>
      <c r="O3670" s="4">
        <v>45120</v>
      </c>
      <c r="P3670" s="3" t="s">
        <v>3450</v>
      </c>
      <c r="Q3670" s="3" t="s">
        <v>1549</v>
      </c>
      <c r="R3670" s="3" t="s">
        <v>424</v>
      </c>
      <c r="S3670" s="3" t="s">
        <v>4329</v>
      </c>
      <c r="T3670" s="3" t="str">
        <f t="shared" si="260"/>
        <v>นาเลิงเสลภูมิร้อยเอ็ด</v>
      </c>
      <c r="U3670" s="3" t="s">
        <v>2626</v>
      </c>
      <c r="V3670" s="3" t="str">
        <f t="shared" si="261"/>
        <v/>
      </c>
      <c r="W3670" s="3" t="e">
        <f t="shared" si="262"/>
        <v>#NUM!</v>
      </c>
      <c r="X3670" s="3" t="str">
        <f t="shared" si="263"/>
        <v/>
      </c>
    </row>
    <row r="3671" spans="14:24" ht="14.5" customHeight="1">
      <c r="N3671">
        <v>3668</v>
      </c>
      <c r="O3671" s="4">
        <v>45120</v>
      </c>
      <c r="P3671" s="3" t="s">
        <v>4334</v>
      </c>
      <c r="Q3671" s="3" t="s">
        <v>1549</v>
      </c>
      <c r="R3671" s="3" t="s">
        <v>424</v>
      </c>
      <c r="S3671" s="3" t="s">
        <v>4329</v>
      </c>
      <c r="T3671" s="3" t="str">
        <f t="shared" si="260"/>
        <v>เหล่าน้อยเสลภูมิร้อยเอ็ด</v>
      </c>
      <c r="U3671" s="3" t="s">
        <v>2626</v>
      </c>
      <c r="V3671" s="3" t="str">
        <f t="shared" si="261"/>
        <v/>
      </c>
      <c r="W3671" s="3" t="e">
        <f t="shared" si="262"/>
        <v>#NUM!</v>
      </c>
      <c r="X3671" s="3" t="str">
        <f t="shared" si="263"/>
        <v/>
      </c>
    </row>
    <row r="3672" spans="14:24" ht="14.5" customHeight="1">
      <c r="N3672">
        <v>3669</v>
      </c>
      <c r="O3672" s="4">
        <v>45120</v>
      </c>
      <c r="P3672" s="3" t="s">
        <v>4335</v>
      </c>
      <c r="Q3672" s="3" t="s">
        <v>1549</v>
      </c>
      <c r="R3672" s="3" t="s">
        <v>424</v>
      </c>
      <c r="S3672" s="3" t="s">
        <v>4329</v>
      </c>
      <c r="T3672" s="3" t="str">
        <f t="shared" si="260"/>
        <v>ศรีวิลัยเสลภูมิร้อยเอ็ด</v>
      </c>
      <c r="U3672" s="3" t="s">
        <v>2626</v>
      </c>
      <c r="V3672" s="3" t="str">
        <f t="shared" si="261"/>
        <v/>
      </c>
      <c r="W3672" s="3" t="e">
        <f t="shared" si="262"/>
        <v>#NUM!</v>
      </c>
      <c r="X3672" s="3" t="str">
        <f t="shared" si="263"/>
        <v/>
      </c>
    </row>
    <row r="3673" spans="14:24" ht="14.5" customHeight="1">
      <c r="N3673">
        <v>3670</v>
      </c>
      <c r="O3673" s="4">
        <v>45120</v>
      </c>
      <c r="P3673" s="3" t="s">
        <v>3154</v>
      </c>
      <c r="Q3673" s="3" t="s">
        <v>1549</v>
      </c>
      <c r="R3673" s="3" t="s">
        <v>424</v>
      </c>
      <c r="S3673" s="3" t="s">
        <v>4329</v>
      </c>
      <c r="T3673" s="3" t="str">
        <f t="shared" si="260"/>
        <v>หนองหลวงเสลภูมิร้อยเอ็ด</v>
      </c>
      <c r="U3673" s="3" t="s">
        <v>2626</v>
      </c>
      <c r="V3673" s="3" t="str">
        <f t="shared" si="261"/>
        <v/>
      </c>
      <c r="W3673" s="3" t="e">
        <f t="shared" si="262"/>
        <v>#NUM!</v>
      </c>
      <c r="X3673" s="3" t="str">
        <f t="shared" si="263"/>
        <v/>
      </c>
    </row>
    <row r="3674" spans="14:24" ht="14.5" customHeight="1">
      <c r="N3674">
        <v>3671</v>
      </c>
      <c r="O3674" s="4">
        <v>45120</v>
      </c>
      <c r="P3674" s="3" t="s">
        <v>3399</v>
      </c>
      <c r="Q3674" s="3" t="s">
        <v>1549</v>
      </c>
      <c r="R3674" s="3" t="s">
        <v>424</v>
      </c>
      <c r="S3674" s="3" t="s">
        <v>4329</v>
      </c>
      <c r="T3674" s="3" t="str">
        <f t="shared" si="260"/>
        <v>พรสวรรค์เสลภูมิร้อยเอ็ด</v>
      </c>
      <c r="U3674" s="3" t="s">
        <v>2626</v>
      </c>
      <c r="V3674" s="3" t="str">
        <f t="shared" si="261"/>
        <v/>
      </c>
      <c r="W3674" s="3" t="e">
        <f t="shared" si="262"/>
        <v>#NUM!</v>
      </c>
      <c r="X3674" s="3" t="str">
        <f t="shared" si="263"/>
        <v/>
      </c>
    </row>
    <row r="3675" spans="14:24" ht="14.5" customHeight="1">
      <c r="N3675">
        <v>3672</v>
      </c>
      <c r="O3675" s="4">
        <v>45120</v>
      </c>
      <c r="P3675" s="3" t="s">
        <v>1259</v>
      </c>
      <c r="Q3675" s="3" t="s">
        <v>1549</v>
      </c>
      <c r="R3675" s="3" t="s">
        <v>424</v>
      </c>
      <c r="S3675" s="3" t="s">
        <v>4329</v>
      </c>
      <c r="T3675" s="3" t="str">
        <f t="shared" si="260"/>
        <v>ขวัญเมืองเสลภูมิร้อยเอ็ด</v>
      </c>
      <c r="U3675" s="3" t="s">
        <v>2626</v>
      </c>
      <c r="V3675" s="3" t="str">
        <f t="shared" si="261"/>
        <v/>
      </c>
      <c r="W3675" s="3" t="e">
        <f t="shared" si="262"/>
        <v>#NUM!</v>
      </c>
      <c r="X3675" s="3" t="str">
        <f t="shared" si="263"/>
        <v/>
      </c>
    </row>
    <row r="3676" spans="14:24" ht="14.5" customHeight="1">
      <c r="N3676">
        <v>3673</v>
      </c>
      <c r="O3676" s="4">
        <v>45120</v>
      </c>
      <c r="P3676" s="3" t="s">
        <v>4336</v>
      </c>
      <c r="Q3676" s="3" t="s">
        <v>1549</v>
      </c>
      <c r="R3676" s="3" t="s">
        <v>424</v>
      </c>
      <c r="S3676" s="3" t="s">
        <v>4329</v>
      </c>
      <c r="T3676" s="3" t="str">
        <f t="shared" si="260"/>
        <v>บึงเกลือเสลภูมิร้อยเอ็ด</v>
      </c>
      <c r="U3676" s="3" t="s">
        <v>2626</v>
      </c>
      <c r="V3676" s="3" t="str">
        <f t="shared" si="261"/>
        <v/>
      </c>
      <c r="W3676" s="3" t="e">
        <f t="shared" si="262"/>
        <v>#NUM!</v>
      </c>
      <c r="X3676" s="3" t="str">
        <f t="shared" si="263"/>
        <v/>
      </c>
    </row>
    <row r="3677" spans="14:24" ht="14.5" customHeight="1">
      <c r="N3677">
        <v>3674</v>
      </c>
      <c r="O3677" s="4">
        <v>45130</v>
      </c>
      <c r="P3677" s="3" t="s">
        <v>4337</v>
      </c>
      <c r="Q3677" s="3" t="s">
        <v>1547</v>
      </c>
      <c r="R3677" s="3" t="s">
        <v>424</v>
      </c>
      <c r="S3677" s="3" t="s">
        <v>4338</v>
      </c>
      <c r="T3677" s="3" t="str">
        <f t="shared" si="260"/>
        <v>สระคูสุวรรณภูมิร้อยเอ็ด</v>
      </c>
      <c r="U3677" s="3" t="s">
        <v>2626</v>
      </c>
      <c r="V3677" s="3" t="str">
        <f t="shared" si="261"/>
        <v/>
      </c>
      <c r="W3677" s="3" t="e">
        <f t="shared" si="262"/>
        <v>#NUM!</v>
      </c>
      <c r="X3677" s="3" t="str">
        <f t="shared" si="263"/>
        <v/>
      </c>
    </row>
    <row r="3678" spans="14:24" ht="14.5" customHeight="1">
      <c r="N3678">
        <v>3675</v>
      </c>
      <c r="O3678" s="4">
        <v>45130</v>
      </c>
      <c r="P3678" s="3" t="s">
        <v>610</v>
      </c>
      <c r="Q3678" s="3" t="s">
        <v>1547</v>
      </c>
      <c r="R3678" s="3" t="s">
        <v>424</v>
      </c>
      <c r="S3678" s="3" t="s">
        <v>4338</v>
      </c>
      <c r="T3678" s="3" t="str">
        <f t="shared" si="260"/>
        <v>ดอกไม้สุวรรณภูมิร้อยเอ็ด</v>
      </c>
      <c r="U3678" s="3" t="s">
        <v>2626</v>
      </c>
      <c r="V3678" s="3" t="str">
        <f t="shared" si="261"/>
        <v/>
      </c>
      <c r="W3678" s="3" t="e">
        <f t="shared" si="262"/>
        <v>#NUM!</v>
      </c>
      <c r="X3678" s="3" t="str">
        <f t="shared" si="263"/>
        <v/>
      </c>
    </row>
    <row r="3679" spans="14:24" ht="14.5" customHeight="1">
      <c r="N3679">
        <v>3676</v>
      </c>
      <c r="O3679" s="4">
        <v>45130</v>
      </c>
      <c r="P3679" s="3" t="s">
        <v>4339</v>
      </c>
      <c r="Q3679" s="3" t="s">
        <v>1547</v>
      </c>
      <c r="R3679" s="3" t="s">
        <v>424</v>
      </c>
      <c r="S3679" s="3" t="s">
        <v>4338</v>
      </c>
      <c r="T3679" s="3" t="str">
        <f t="shared" si="260"/>
        <v>นาใหญ่สุวรรณภูมิร้อยเอ็ด</v>
      </c>
      <c r="U3679" s="3" t="s">
        <v>2626</v>
      </c>
      <c r="V3679" s="3" t="str">
        <f t="shared" si="261"/>
        <v/>
      </c>
      <c r="W3679" s="3" t="e">
        <f t="shared" si="262"/>
        <v>#NUM!</v>
      </c>
      <c r="X3679" s="3" t="str">
        <f t="shared" si="263"/>
        <v/>
      </c>
    </row>
    <row r="3680" spans="14:24" ht="14.5" customHeight="1">
      <c r="N3680">
        <v>3677</v>
      </c>
      <c r="O3680" s="4">
        <v>45130</v>
      </c>
      <c r="P3680" s="3" t="s">
        <v>4340</v>
      </c>
      <c r="Q3680" s="3" t="s">
        <v>1547</v>
      </c>
      <c r="R3680" s="3" t="s">
        <v>424</v>
      </c>
      <c r="S3680" s="3" t="s">
        <v>4338</v>
      </c>
      <c r="T3680" s="3" t="str">
        <f t="shared" si="260"/>
        <v>หินกองสุวรรณภูมิร้อยเอ็ด</v>
      </c>
      <c r="U3680" s="3" t="s">
        <v>2626</v>
      </c>
      <c r="V3680" s="3" t="str">
        <f t="shared" si="261"/>
        <v/>
      </c>
      <c r="W3680" s="3" t="e">
        <f t="shared" si="262"/>
        <v>#NUM!</v>
      </c>
      <c r="X3680" s="3" t="str">
        <f t="shared" si="263"/>
        <v/>
      </c>
    </row>
    <row r="3681" spans="14:24" ht="14.5" customHeight="1">
      <c r="N3681">
        <v>3678</v>
      </c>
      <c r="O3681" s="4">
        <v>45130</v>
      </c>
      <c r="P3681" s="3" t="s">
        <v>4341</v>
      </c>
      <c r="Q3681" s="3" t="s">
        <v>1547</v>
      </c>
      <c r="R3681" s="3" t="s">
        <v>424</v>
      </c>
      <c r="S3681" s="3" t="s">
        <v>4338</v>
      </c>
      <c r="T3681" s="3" t="str">
        <f t="shared" si="260"/>
        <v>เมืองทุ่งสุวรรณภูมิร้อยเอ็ด</v>
      </c>
      <c r="U3681" s="3" t="s">
        <v>2626</v>
      </c>
      <c r="V3681" s="3" t="str">
        <f t="shared" si="261"/>
        <v/>
      </c>
      <c r="W3681" s="3" t="e">
        <f t="shared" si="262"/>
        <v>#NUM!</v>
      </c>
      <c r="X3681" s="3" t="str">
        <f t="shared" si="263"/>
        <v/>
      </c>
    </row>
    <row r="3682" spans="14:24" ht="14.5" customHeight="1">
      <c r="N3682">
        <v>3679</v>
      </c>
      <c r="O3682" s="4">
        <v>45130</v>
      </c>
      <c r="P3682" s="3" t="s">
        <v>4342</v>
      </c>
      <c r="Q3682" s="3" t="s">
        <v>1547</v>
      </c>
      <c r="R3682" s="3" t="s">
        <v>424</v>
      </c>
      <c r="S3682" s="3" t="s">
        <v>4338</v>
      </c>
      <c r="T3682" s="3" t="str">
        <f t="shared" si="260"/>
        <v>หัวโทนสุวรรณภูมิร้อยเอ็ด</v>
      </c>
      <c r="U3682" s="3" t="s">
        <v>2626</v>
      </c>
      <c r="V3682" s="3" t="str">
        <f t="shared" si="261"/>
        <v/>
      </c>
      <c r="W3682" s="3" t="e">
        <f t="shared" si="262"/>
        <v>#NUM!</v>
      </c>
      <c r="X3682" s="3" t="str">
        <f t="shared" si="263"/>
        <v/>
      </c>
    </row>
    <row r="3683" spans="14:24" ht="14.5" customHeight="1">
      <c r="N3683">
        <v>3680</v>
      </c>
      <c r="O3683" s="4">
        <v>45130</v>
      </c>
      <c r="P3683" s="3" t="s">
        <v>4343</v>
      </c>
      <c r="Q3683" s="3" t="s">
        <v>1547</v>
      </c>
      <c r="R3683" s="3" t="s">
        <v>424</v>
      </c>
      <c r="S3683" s="3" t="s">
        <v>4338</v>
      </c>
      <c r="T3683" s="3" t="str">
        <f t="shared" si="260"/>
        <v>บ่อพันขันสุวรรณภูมิร้อยเอ็ด</v>
      </c>
      <c r="U3683" s="3" t="s">
        <v>2626</v>
      </c>
      <c r="V3683" s="3" t="str">
        <f t="shared" si="261"/>
        <v/>
      </c>
      <c r="W3683" s="3" t="e">
        <f t="shared" si="262"/>
        <v>#NUM!</v>
      </c>
      <c r="X3683" s="3" t="str">
        <f t="shared" si="263"/>
        <v/>
      </c>
    </row>
    <row r="3684" spans="14:24" ht="14.5" customHeight="1">
      <c r="N3684">
        <v>3681</v>
      </c>
      <c r="O3684" s="4">
        <v>45130</v>
      </c>
      <c r="P3684" s="3" t="s">
        <v>4154</v>
      </c>
      <c r="Q3684" s="3" t="s">
        <v>1547</v>
      </c>
      <c r="R3684" s="3" t="s">
        <v>424</v>
      </c>
      <c r="S3684" s="3" t="s">
        <v>4338</v>
      </c>
      <c r="T3684" s="3" t="str">
        <f t="shared" si="260"/>
        <v>ทุ่งหลวงสุวรรณภูมิร้อยเอ็ด</v>
      </c>
      <c r="U3684" s="3" t="s">
        <v>2626</v>
      </c>
      <c r="V3684" s="3" t="str">
        <f t="shared" si="261"/>
        <v/>
      </c>
      <c r="W3684" s="3" t="e">
        <f t="shared" si="262"/>
        <v>#NUM!</v>
      </c>
      <c r="X3684" s="3" t="str">
        <f t="shared" si="263"/>
        <v/>
      </c>
    </row>
    <row r="3685" spans="14:24" ht="14.5" customHeight="1">
      <c r="N3685">
        <v>3682</v>
      </c>
      <c r="O3685" s="4">
        <v>45130</v>
      </c>
      <c r="P3685" s="3" t="s">
        <v>3266</v>
      </c>
      <c r="Q3685" s="3" t="s">
        <v>1547</v>
      </c>
      <c r="R3685" s="3" t="s">
        <v>424</v>
      </c>
      <c r="S3685" s="3" t="s">
        <v>4338</v>
      </c>
      <c r="T3685" s="3" t="str">
        <f t="shared" si="260"/>
        <v>หัวช้างสุวรรณภูมิร้อยเอ็ด</v>
      </c>
      <c r="U3685" s="3" t="s">
        <v>2626</v>
      </c>
      <c r="V3685" s="3" t="str">
        <f t="shared" si="261"/>
        <v/>
      </c>
      <c r="W3685" s="3" t="e">
        <f t="shared" si="262"/>
        <v>#NUM!</v>
      </c>
      <c r="X3685" s="3" t="str">
        <f t="shared" si="263"/>
        <v/>
      </c>
    </row>
    <row r="3686" spans="14:24" ht="14.5" customHeight="1">
      <c r="N3686">
        <v>3683</v>
      </c>
      <c r="O3686" s="4">
        <v>45130</v>
      </c>
      <c r="P3686" s="3" t="s">
        <v>3174</v>
      </c>
      <c r="Q3686" s="3" t="s">
        <v>1547</v>
      </c>
      <c r="R3686" s="3" t="s">
        <v>424</v>
      </c>
      <c r="S3686" s="3" t="s">
        <v>4338</v>
      </c>
      <c r="T3686" s="3" t="str">
        <f t="shared" si="260"/>
        <v>น้ำคำสุวรรณภูมิร้อยเอ็ด</v>
      </c>
      <c r="U3686" s="3" t="s">
        <v>2626</v>
      </c>
      <c r="V3686" s="3" t="str">
        <f t="shared" si="261"/>
        <v/>
      </c>
      <c r="W3686" s="3" t="e">
        <f t="shared" si="262"/>
        <v>#NUM!</v>
      </c>
      <c r="X3686" s="3" t="str">
        <f t="shared" si="263"/>
        <v/>
      </c>
    </row>
    <row r="3687" spans="14:24" ht="14.5" customHeight="1">
      <c r="N3687">
        <v>3684</v>
      </c>
      <c r="O3687" s="4">
        <v>45130</v>
      </c>
      <c r="P3687" s="3" t="s">
        <v>4344</v>
      </c>
      <c r="Q3687" s="3" t="s">
        <v>1547</v>
      </c>
      <c r="R3687" s="3" t="s">
        <v>424</v>
      </c>
      <c r="S3687" s="3" t="s">
        <v>4338</v>
      </c>
      <c r="T3687" s="3" t="str">
        <f t="shared" si="260"/>
        <v>ห้วยหินลาดสุวรรณภูมิร้อยเอ็ด</v>
      </c>
      <c r="U3687" s="3" t="s">
        <v>2626</v>
      </c>
      <c r="V3687" s="3" t="str">
        <f t="shared" si="261"/>
        <v/>
      </c>
      <c r="W3687" s="3" t="e">
        <f t="shared" si="262"/>
        <v>#NUM!</v>
      </c>
      <c r="X3687" s="3" t="str">
        <f t="shared" si="263"/>
        <v/>
      </c>
    </row>
    <row r="3688" spans="14:24" ht="14.5" customHeight="1">
      <c r="N3688">
        <v>3685</v>
      </c>
      <c r="O3688" s="4">
        <v>45130</v>
      </c>
      <c r="P3688" s="3" t="s">
        <v>4345</v>
      </c>
      <c r="Q3688" s="3" t="s">
        <v>1547</v>
      </c>
      <c r="R3688" s="3" t="s">
        <v>424</v>
      </c>
      <c r="S3688" s="3" t="s">
        <v>4338</v>
      </c>
      <c r="T3688" s="3" t="str">
        <f t="shared" si="260"/>
        <v>ช้างเผือกสุวรรณภูมิร้อยเอ็ด</v>
      </c>
      <c r="U3688" s="3" t="s">
        <v>2626</v>
      </c>
      <c r="V3688" s="3" t="str">
        <f t="shared" si="261"/>
        <v/>
      </c>
      <c r="W3688" s="3" t="e">
        <f t="shared" si="262"/>
        <v>#NUM!</v>
      </c>
      <c r="X3688" s="3" t="str">
        <f t="shared" si="263"/>
        <v/>
      </c>
    </row>
    <row r="3689" spans="14:24" ht="14.5" customHeight="1">
      <c r="N3689">
        <v>3686</v>
      </c>
      <c r="O3689" s="4">
        <v>45130</v>
      </c>
      <c r="P3689" s="3" t="s">
        <v>3052</v>
      </c>
      <c r="Q3689" s="3" t="s">
        <v>1547</v>
      </c>
      <c r="R3689" s="3" t="s">
        <v>424</v>
      </c>
      <c r="S3689" s="3" t="s">
        <v>4338</v>
      </c>
      <c r="T3689" s="3" t="str">
        <f t="shared" si="260"/>
        <v>ทุ่งกุลาสุวรรณภูมิร้อยเอ็ด</v>
      </c>
      <c r="U3689" s="3" t="s">
        <v>2626</v>
      </c>
      <c r="V3689" s="3" t="str">
        <f t="shared" si="261"/>
        <v/>
      </c>
      <c r="W3689" s="3" t="e">
        <f t="shared" si="262"/>
        <v>#NUM!</v>
      </c>
      <c r="X3689" s="3" t="str">
        <f t="shared" si="263"/>
        <v/>
      </c>
    </row>
    <row r="3690" spans="14:24" ht="14.5" customHeight="1">
      <c r="N3690">
        <v>3687</v>
      </c>
      <c r="O3690" s="4">
        <v>45130</v>
      </c>
      <c r="P3690" s="3" t="s">
        <v>4346</v>
      </c>
      <c r="Q3690" s="3" t="s">
        <v>1547</v>
      </c>
      <c r="R3690" s="3" t="s">
        <v>424</v>
      </c>
      <c r="S3690" s="3" t="s">
        <v>4338</v>
      </c>
      <c r="T3690" s="3" t="str">
        <f t="shared" si="260"/>
        <v>ทุ่งศรีเมืองสุวรรณภูมิร้อยเอ็ด</v>
      </c>
      <c r="U3690" s="3" t="s">
        <v>2626</v>
      </c>
      <c r="V3690" s="3" t="str">
        <f t="shared" si="261"/>
        <v/>
      </c>
      <c r="W3690" s="3" t="e">
        <f t="shared" si="262"/>
        <v>#NUM!</v>
      </c>
      <c r="X3690" s="3" t="str">
        <f t="shared" si="263"/>
        <v/>
      </c>
    </row>
    <row r="3691" spans="14:24" ht="14.5" customHeight="1">
      <c r="N3691">
        <v>3688</v>
      </c>
      <c r="O3691" s="4">
        <v>45130</v>
      </c>
      <c r="P3691" s="3" t="s">
        <v>4347</v>
      </c>
      <c r="Q3691" s="3" t="s">
        <v>1547</v>
      </c>
      <c r="R3691" s="3" t="s">
        <v>424</v>
      </c>
      <c r="S3691" s="3" t="s">
        <v>4338</v>
      </c>
      <c r="T3691" s="3" t="str">
        <f t="shared" si="260"/>
        <v>จำปาขันสุวรรณภูมิร้อยเอ็ด</v>
      </c>
      <c r="U3691" s="3" t="s">
        <v>2626</v>
      </c>
      <c r="V3691" s="3" t="str">
        <f t="shared" si="261"/>
        <v/>
      </c>
      <c r="W3691" s="3" t="e">
        <f t="shared" si="262"/>
        <v>#NUM!</v>
      </c>
      <c r="X3691" s="3" t="str">
        <f t="shared" si="263"/>
        <v/>
      </c>
    </row>
    <row r="3692" spans="14:24" ht="14.5" customHeight="1">
      <c r="N3692">
        <v>3689</v>
      </c>
      <c r="O3692" s="4">
        <v>45220</v>
      </c>
      <c r="P3692" s="3" t="s">
        <v>3377</v>
      </c>
      <c r="Q3692" s="3" t="s">
        <v>1541</v>
      </c>
      <c r="R3692" s="3" t="s">
        <v>424</v>
      </c>
      <c r="S3692" s="3" t="s">
        <v>4348</v>
      </c>
      <c r="T3692" s="3" t="str">
        <f t="shared" si="260"/>
        <v>หนองผือเมืองสรวงร้อยเอ็ด</v>
      </c>
      <c r="U3692" s="3" t="s">
        <v>2626</v>
      </c>
      <c r="V3692" s="3" t="str">
        <f t="shared" si="261"/>
        <v/>
      </c>
      <c r="W3692" s="3" t="e">
        <f t="shared" si="262"/>
        <v>#NUM!</v>
      </c>
      <c r="X3692" s="3" t="str">
        <f t="shared" si="263"/>
        <v/>
      </c>
    </row>
    <row r="3693" spans="14:24" ht="14.5" customHeight="1">
      <c r="N3693">
        <v>3690</v>
      </c>
      <c r="O3693" s="4">
        <v>45220</v>
      </c>
      <c r="P3693" s="3" t="s">
        <v>1688</v>
      </c>
      <c r="Q3693" s="3" t="s">
        <v>1541</v>
      </c>
      <c r="R3693" s="3" t="s">
        <v>424</v>
      </c>
      <c r="S3693" s="3" t="s">
        <v>4348</v>
      </c>
      <c r="T3693" s="3" t="str">
        <f t="shared" si="260"/>
        <v>หนองหินเมืองสรวงร้อยเอ็ด</v>
      </c>
      <c r="U3693" s="3" t="s">
        <v>2626</v>
      </c>
      <c r="V3693" s="3" t="str">
        <f t="shared" si="261"/>
        <v/>
      </c>
      <c r="W3693" s="3" t="e">
        <f t="shared" si="262"/>
        <v>#NUM!</v>
      </c>
      <c r="X3693" s="3" t="str">
        <f t="shared" si="263"/>
        <v/>
      </c>
    </row>
    <row r="3694" spans="14:24" ht="14.5" customHeight="1">
      <c r="N3694">
        <v>3691</v>
      </c>
      <c r="O3694" s="4">
        <v>45220</v>
      </c>
      <c r="P3694" s="3" t="s">
        <v>1161</v>
      </c>
      <c r="Q3694" s="3" t="s">
        <v>1541</v>
      </c>
      <c r="R3694" s="3" t="s">
        <v>424</v>
      </c>
      <c r="S3694" s="3" t="s">
        <v>4348</v>
      </c>
      <c r="T3694" s="3" t="str">
        <f t="shared" si="260"/>
        <v>คูเมืองเมืองสรวงร้อยเอ็ด</v>
      </c>
      <c r="U3694" s="3" t="s">
        <v>2626</v>
      </c>
      <c r="V3694" s="3" t="str">
        <f t="shared" si="261"/>
        <v/>
      </c>
      <c r="W3694" s="3" t="e">
        <f t="shared" si="262"/>
        <v>#NUM!</v>
      </c>
      <c r="X3694" s="3" t="str">
        <f t="shared" si="263"/>
        <v/>
      </c>
    </row>
    <row r="3695" spans="14:24" ht="14.5" customHeight="1">
      <c r="N3695">
        <v>3692</v>
      </c>
      <c r="O3695" s="4">
        <v>45220</v>
      </c>
      <c r="P3695" s="3" t="s">
        <v>4349</v>
      </c>
      <c r="Q3695" s="3" t="s">
        <v>1541</v>
      </c>
      <c r="R3695" s="3" t="s">
        <v>424</v>
      </c>
      <c r="S3695" s="3" t="s">
        <v>4348</v>
      </c>
      <c r="T3695" s="3" t="str">
        <f t="shared" si="260"/>
        <v>กกกุงเมืองสรวงร้อยเอ็ด</v>
      </c>
      <c r="U3695" s="3" t="s">
        <v>2626</v>
      </c>
      <c r="V3695" s="3" t="str">
        <f t="shared" si="261"/>
        <v/>
      </c>
      <c r="W3695" s="3" t="e">
        <f t="shared" si="262"/>
        <v>#NUM!</v>
      </c>
      <c r="X3695" s="3" t="str">
        <f t="shared" si="263"/>
        <v/>
      </c>
    </row>
    <row r="3696" spans="14:24" ht="14.5" customHeight="1">
      <c r="N3696">
        <v>3693</v>
      </c>
      <c r="O3696" s="4">
        <v>45220</v>
      </c>
      <c r="P3696" s="3" t="s">
        <v>1541</v>
      </c>
      <c r="Q3696" s="3" t="s">
        <v>1541</v>
      </c>
      <c r="R3696" s="3" t="s">
        <v>424</v>
      </c>
      <c r="S3696" s="3" t="s">
        <v>4348</v>
      </c>
      <c r="T3696" s="3" t="str">
        <f t="shared" si="260"/>
        <v>เมืองสรวงเมืองสรวงร้อยเอ็ด</v>
      </c>
      <c r="U3696" s="3" t="s">
        <v>2626</v>
      </c>
      <c r="V3696" s="3" t="str">
        <f t="shared" si="261"/>
        <v/>
      </c>
      <c r="W3696" s="3" t="e">
        <f t="shared" si="262"/>
        <v>#NUM!</v>
      </c>
      <c r="X3696" s="3" t="str">
        <f t="shared" si="263"/>
        <v/>
      </c>
    </row>
    <row r="3697" spans="14:24" ht="14.5" customHeight="1">
      <c r="N3697">
        <v>3694</v>
      </c>
      <c r="O3697" s="4">
        <v>45240</v>
      </c>
      <c r="P3697" s="3" t="s">
        <v>1533</v>
      </c>
      <c r="Q3697" s="3" t="s">
        <v>1533</v>
      </c>
      <c r="R3697" s="3" t="s">
        <v>424</v>
      </c>
      <c r="S3697" s="3" t="s">
        <v>4350</v>
      </c>
      <c r="T3697" s="3" t="str">
        <f t="shared" si="260"/>
        <v>โพนทรายโพนทรายร้อยเอ็ด</v>
      </c>
      <c r="U3697" s="3" t="s">
        <v>2626</v>
      </c>
      <c r="V3697" s="3" t="str">
        <f t="shared" si="261"/>
        <v/>
      </c>
      <c r="W3697" s="3" t="e">
        <f t="shared" si="262"/>
        <v>#NUM!</v>
      </c>
      <c r="X3697" s="3" t="str">
        <f t="shared" si="263"/>
        <v/>
      </c>
    </row>
    <row r="3698" spans="14:24" ht="14.5" customHeight="1">
      <c r="N3698">
        <v>3695</v>
      </c>
      <c r="O3698" s="4">
        <v>45240</v>
      </c>
      <c r="P3698" s="3" t="s">
        <v>4351</v>
      </c>
      <c r="Q3698" s="3" t="s">
        <v>1533</v>
      </c>
      <c r="R3698" s="3" t="s">
        <v>424</v>
      </c>
      <c r="S3698" s="3" t="s">
        <v>4350</v>
      </c>
      <c r="T3698" s="3" t="str">
        <f t="shared" si="260"/>
        <v>สามขาโพนทรายร้อยเอ็ด</v>
      </c>
      <c r="U3698" s="3" t="s">
        <v>2626</v>
      </c>
      <c r="V3698" s="3" t="str">
        <f t="shared" si="261"/>
        <v/>
      </c>
      <c r="W3698" s="3" t="e">
        <f t="shared" si="262"/>
        <v>#NUM!</v>
      </c>
      <c r="X3698" s="3" t="str">
        <f t="shared" si="263"/>
        <v/>
      </c>
    </row>
    <row r="3699" spans="14:24" ht="14.5" customHeight="1">
      <c r="N3699">
        <v>3696</v>
      </c>
      <c r="O3699" s="4">
        <v>45240</v>
      </c>
      <c r="P3699" s="3" t="s">
        <v>2973</v>
      </c>
      <c r="Q3699" s="3" t="s">
        <v>1533</v>
      </c>
      <c r="R3699" s="3" t="s">
        <v>424</v>
      </c>
      <c r="S3699" s="3" t="s">
        <v>4350</v>
      </c>
      <c r="T3699" s="3" t="str">
        <f t="shared" si="260"/>
        <v>ศรีสว่างโพนทรายร้อยเอ็ด</v>
      </c>
      <c r="U3699" s="3" t="s">
        <v>2626</v>
      </c>
      <c r="V3699" s="3" t="str">
        <f t="shared" si="261"/>
        <v/>
      </c>
      <c r="W3699" s="3" t="e">
        <f t="shared" si="262"/>
        <v>#NUM!</v>
      </c>
      <c r="X3699" s="3" t="str">
        <f t="shared" si="263"/>
        <v/>
      </c>
    </row>
    <row r="3700" spans="14:24" ht="14.5" customHeight="1">
      <c r="N3700">
        <v>3697</v>
      </c>
      <c r="O3700" s="4">
        <v>45240</v>
      </c>
      <c r="P3700" s="3" t="s">
        <v>3829</v>
      </c>
      <c r="Q3700" s="3" t="s">
        <v>1533</v>
      </c>
      <c r="R3700" s="3" t="s">
        <v>424</v>
      </c>
      <c r="S3700" s="3" t="s">
        <v>4350</v>
      </c>
      <c r="T3700" s="3" t="str">
        <f t="shared" si="260"/>
        <v>ยางคำโพนทรายร้อยเอ็ด</v>
      </c>
      <c r="U3700" s="3" t="s">
        <v>2626</v>
      </c>
      <c r="V3700" s="3" t="str">
        <f t="shared" si="261"/>
        <v/>
      </c>
      <c r="W3700" s="3" t="e">
        <f t="shared" si="262"/>
        <v>#NUM!</v>
      </c>
      <c r="X3700" s="3" t="str">
        <f t="shared" si="263"/>
        <v/>
      </c>
    </row>
    <row r="3701" spans="14:24" ht="14.5" customHeight="1">
      <c r="N3701">
        <v>3698</v>
      </c>
      <c r="O3701" s="4">
        <v>45240</v>
      </c>
      <c r="P3701" s="3" t="s">
        <v>4352</v>
      </c>
      <c r="Q3701" s="3" t="s">
        <v>1533</v>
      </c>
      <c r="R3701" s="3" t="s">
        <v>424</v>
      </c>
      <c r="S3701" s="3" t="s">
        <v>4350</v>
      </c>
      <c r="T3701" s="3" t="str">
        <f t="shared" si="260"/>
        <v>ท่าหาดยาวโพนทรายร้อยเอ็ด</v>
      </c>
      <c r="U3701" s="3" t="s">
        <v>2626</v>
      </c>
      <c r="V3701" s="3" t="str">
        <f t="shared" si="261"/>
        <v/>
      </c>
      <c r="W3701" s="3" t="e">
        <f t="shared" si="262"/>
        <v>#NUM!</v>
      </c>
      <c r="X3701" s="3" t="str">
        <f t="shared" si="263"/>
        <v/>
      </c>
    </row>
    <row r="3702" spans="14:24" ht="14.5" customHeight="1">
      <c r="N3702">
        <v>3699</v>
      </c>
      <c r="O3702" s="4">
        <v>45160</v>
      </c>
      <c r="P3702" s="3" t="s">
        <v>1554</v>
      </c>
      <c r="Q3702" s="3" t="s">
        <v>1554</v>
      </c>
      <c r="R3702" s="3" t="s">
        <v>424</v>
      </c>
      <c r="S3702" s="3" t="s">
        <v>4353</v>
      </c>
      <c r="T3702" s="3" t="str">
        <f t="shared" si="260"/>
        <v>อาจสามารถอาจสามารถร้อยเอ็ด</v>
      </c>
      <c r="U3702" s="3" t="s">
        <v>2626</v>
      </c>
      <c r="V3702" s="3" t="str">
        <f t="shared" si="261"/>
        <v/>
      </c>
      <c r="W3702" s="3" t="e">
        <f t="shared" si="262"/>
        <v>#NUM!</v>
      </c>
      <c r="X3702" s="3" t="str">
        <f t="shared" si="263"/>
        <v/>
      </c>
    </row>
    <row r="3703" spans="14:24" ht="14.5" customHeight="1">
      <c r="N3703">
        <v>3700</v>
      </c>
      <c r="O3703" s="4">
        <v>45160</v>
      </c>
      <c r="P3703" s="3" t="s">
        <v>3509</v>
      </c>
      <c r="Q3703" s="3" t="s">
        <v>1554</v>
      </c>
      <c r="R3703" s="3" t="s">
        <v>424</v>
      </c>
      <c r="S3703" s="3" t="s">
        <v>4353</v>
      </c>
      <c r="T3703" s="3" t="str">
        <f t="shared" si="260"/>
        <v>โพนเมืองอาจสามารถร้อยเอ็ด</v>
      </c>
      <c r="U3703" s="3" t="s">
        <v>2626</v>
      </c>
      <c r="V3703" s="3" t="str">
        <f t="shared" si="261"/>
        <v/>
      </c>
      <c r="W3703" s="3" t="e">
        <f t="shared" si="262"/>
        <v>#NUM!</v>
      </c>
      <c r="X3703" s="3" t="str">
        <f t="shared" si="263"/>
        <v/>
      </c>
    </row>
    <row r="3704" spans="14:24" ht="14.5" customHeight="1">
      <c r="N3704">
        <v>3701</v>
      </c>
      <c r="O3704" s="4">
        <v>45160</v>
      </c>
      <c r="P3704" s="3" t="s">
        <v>4354</v>
      </c>
      <c r="Q3704" s="3" t="s">
        <v>1554</v>
      </c>
      <c r="R3704" s="3" t="s">
        <v>424</v>
      </c>
      <c r="S3704" s="3" t="s">
        <v>4353</v>
      </c>
      <c r="T3704" s="3" t="str">
        <f t="shared" si="260"/>
        <v>บ้านแจ้งอาจสามารถร้อยเอ็ด</v>
      </c>
      <c r="U3704" s="3" t="s">
        <v>2626</v>
      </c>
      <c r="V3704" s="3" t="str">
        <f t="shared" si="261"/>
        <v/>
      </c>
      <c r="W3704" s="3" t="e">
        <f t="shared" si="262"/>
        <v>#NUM!</v>
      </c>
      <c r="X3704" s="3" t="str">
        <f t="shared" si="263"/>
        <v/>
      </c>
    </row>
    <row r="3705" spans="14:24" ht="14.5" customHeight="1">
      <c r="N3705">
        <v>3702</v>
      </c>
      <c r="O3705" s="4">
        <v>45160</v>
      </c>
      <c r="P3705" s="3" t="s">
        <v>4355</v>
      </c>
      <c r="Q3705" s="3" t="s">
        <v>1554</v>
      </c>
      <c r="R3705" s="3" t="s">
        <v>424</v>
      </c>
      <c r="S3705" s="3" t="s">
        <v>4353</v>
      </c>
      <c r="T3705" s="3" t="str">
        <f t="shared" si="260"/>
        <v>หน่อมอาจสามารถร้อยเอ็ด</v>
      </c>
      <c r="U3705" s="3" t="s">
        <v>2626</v>
      </c>
      <c r="V3705" s="3" t="str">
        <f t="shared" si="261"/>
        <v/>
      </c>
      <c r="W3705" s="3" t="e">
        <f t="shared" si="262"/>
        <v>#NUM!</v>
      </c>
      <c r="X3705" s="3" t="str">
        <f t="shared" si="263"/>
        <v/>
      </c>
    </row>
    <row r="3706" spans="14:24" ht="14.5" customHeight="1">
      <c r="N3706">
        <v>3703</v>
      </c>
      <c r="O3706" s="4">
        <v>45160</v>
      </c>
      <c r="P3706" s="3" t="s">
        <v>4356</v>
      </c>
      <c r="Q3706" s="3" t="s">
        <v>1554</v>
      </c>
      <c r="R3706" s="3" t="s">
        <v>424</v>
      </c>
      <c r="S3706" s="3" t="s">
        <v>4353</v>
      </c>
      <c r="T3706" s="3" t="str">
        <f t="shared" si="260"/>
        <v>หนองหมื่นถ่านอาจสามารถร้อยเอ็ด</v>
      </c>
      <c r="U3706" s="3" t="s">
        <v>2626</v>
      </c>
      <c r="V3706" s="3" t="str">
        <f t="shared" si="261"/>
        <v/>
      </c>
      <c r="W3706" s="3" t="e">
        <f t="shared" si="262"/>
        <v>#NUM!</v>
      </c>
      <c r="X3706" s="3" t="str">
        <f t="shared" si="263"/>
        <v/>
      </c>
    </row>
    <row r="3707" spans="14:24" ht="14.5" customHeight="1">
      <c r="N3707">
        <v>3704</v>
      </c>
      <c r="O3707" s="4">
        <v>45160</v>
      </c>
      <c r="P3707" s="3" t="s">
        <v>2239</v>
      </c>
      <c r="Q3707" s="3" t="s">
        <v>1554</v>
      </c>
      <c r="R3707" s="3" t="s">
        <v>424</v>
      </c>
      <c r="S3707" s="3" t="s">
        <v>4353</v>
      </c>
      <c r="T3707" s="3" t="str">
        <f t="shared" si="260"/>
        <v>หนองขามอาจสามารถร้อยเอ็ด</v>
      </c>
      <c r="U3707" s="3" t="s">
        <v>2626</v>
      </c>
      <c r="V3707" s="3" t="str">
        <f t="shared" si="261"/>
        <v/>
      </c>
      <c r="W3707" s="3" t="e">
        <f t="shared" si="262"/>
        <v>#NUM!</v>
      </c>
      <c r="X3707" s="3" t="str">
        <f t="shared" si="263"/>
        <v/>
      </c>
    </row>
    <row r="3708" spans="14:24" ht="14.5" customHeight="1">
      <c r="N3708">
        <v>3705</v>
      </c>
      <c r="O3708" s="4">
        <v>45160</v>
      </c>
      <c r="P3708" s="3" t="s">
        <v>4357</v>
      </c>
      <c r="Q3708" s="3" t="s">
        <v>1554</v>
      </c>
      <c r="R3708" s="3" t="s">
        <v>424</v>
      </c>
      <c r="S3708" s="3" t="s">
        <v>4353</v>
      </c>
      <c r="T3708" s="3" t="str">
        <f t="shared" si="260"/>
        <v>โหราอาจสามารถร้อยเอ็ด</v>
      </c>
      <c r="U3708" s="3" t="s">
        <v>2626</v>
      </c>
      <c r="V3708" s="3" t="str">
        <f t="shared" si="261"/>
        <v/>
      </c>
      <c r="W3708" s="3" t="e">
        <f t="shared" si="262"/>
        <v>#NUM!</v>
      </c>
      <c r="X3708" s="3" t="str">
        <f t="shared" si="263"/>
        <v/>
      </c>
    </row>
    <row r="3709" spans="14:24" ht="14.5" customHeight="1">
      <c r="N3709">
        <v>3706</v>
      </c>
      <c r="O3709" s="4">
        <v>45160</v>
      </c>
      <c r="P3709" s="3" t="s">
        <v>1081</v>
      </c>
      <c r="Q3709" s="3" t="s">
        <v>1554</v>
      </c>
      <c r="R3709" s="3" t="s">
        <v>424</v>
      </c>
      <c r="S3709" s="3" t="s">
        <v>4353</v>
      </c>
      <c r="T3709" s="3" t="str">
        <f t="shared" si="260"/>
        <v>หนองบัวอาจสามารถร้อยเอ็ด</v>
      </c>
      <c r="U3709" s="3" t="s">
        <v>2626</v>
      </c>
      <c r="V3709" s="3" t="str">
        <f t="shared" si="261"/>
        <v/>
      </c>
      <c r="W3709" s="3" t="e">
        <f t="shared" si="262"/>
        <v>#NUM!</v>
      </c>
      <c r="X3709" s="3" t="str">
        <f t="shared" si="263"/>
        <v/>
      </c>
    </row>
    <row r="3710" spans="14:24" ht="14.5" customHeight="1">
      <c r="N3710">
        <v>3707</v>
      </c>
      <c r="O3710" s="4">
        <v>45160</v>
      </c>
      <c r="P3710" s="3" t="s">
        <v>3343</v>
      </c>
      <c r="Q3710" s="3" t="s">
        <v>1554</v>
      </c>
      <c r="R3710" s="3" t="s">
        <v>424</v>
      </c>
      <c r="S3710" s="3" t="s">
        <v>4353</v>
      </c>
      <c r="T3710" s="3" t="str">
        <f t="shared" si="260"/>
        <v>ขี้เหล็กอาจสามารถร้อยเอ็ด</v>
      </c>
      <c r="U3710" s="3" t="s">
        <v>2626</v>
      </c>
      <c r="V3710" s="3" t="str">
        <f t="shared" si="261"/>
        <v/>
      </c>
      <c r="W3710" s="3" t="e">
        <f t="shared" si="262"/>
        <v>#NUM!</v>
      </c>
      <c r="X3710" s="3" t="str">
        <f t="shared" si="263"/>
        <v/>
      </c>
    </row>
    <row r="3711" spans="14:24" ht="14.5" customHeight="1">
      <c r="N3711">
        <v>3708</v>
      </c>
      <c r="O3711" s="4">
        <v>45160</v>
      </c>
      <c r="P3711" s="3" t="s">
        <v>2971</v>
      </c>
      <c r="Q3711" s="3" t="s">
        <v>1554</v>
      </c>
      <c r="R3711" s="3" t="s">
        <v>424</v>
      </c>
      <c r="S3711" s="3" t="s">
        <v>4353</v>
      </c>
      <c r="T3711" s="3" t="str">
        <f t="shared" si="260"/>
        <v>บ้านดู่อาจสามารถร้อยเอ็ด</v>
      </c>
      <c r="U3711" s="3" t="s">
        <v>2626</v>
      </c>
      <c r="V3711" s="3" t="str">
        <f t="shared" si="261"/>
        <v/>
      </c>
      <c r="W3711" s="3" t="e">
        <f t="shared" si="262"/>
        <v>#NUM!</v>
      </c>
      <c r="X3711" s="3" t="str">
        <f t="shared" si="263"/>
        <v/>
      </c>
    </row>
    <row r="3712" spans="14:24" ht="14.5" customHeight="1">
      <c r="N3712">
        <v>3709</v>
      </c>
      <c r="O3712" s="4">
        <v>45250</v>
      </c>
      <c r="P3712" s="3" t="s">
        <v>1537</v>
      </c>
      <c r="Q3712" s="3" t="s">
        <v>1537</v>
      </c>
      <c r="R3712" s="3" t="s">
        <v>424</v>
      </c>
      <c r="S3712" s="3" t="s">
        <v>4358</v>
      </c>
      <c r="T3712" s="3" t="str">
        <f t="shared" si="260"/>
        <v>เมยวดีเมยวดีร้อยเอ็ด</v>
      </c>
      <c r="U3712" s="3" t="s">
        <v>2626</v>
      </c>
      <c r="V3712" s="3" t="str">
        <f t="shared" si="261"/>
        <v/>
      </c>
      <c r="W3712" s="3" t="e">
        <f t="shared" si="262"/>
        <v>#NUM!</v>
      </c>
      <c r="X3712" s="3" t="str">
        <f t="shared" si="263"/>
        <v/>
      </c>
    </row>
    <row r="3713" spans="14:24" ht="14.5" customHeight="1">
      <c r="N3713">
        <v>3710</v>
      </c>
      <c r="O3713" s="4">
        <v>45250</v>
      </c>
      <c r="P3713" s="3" t="s">
        <v>301</v>
      </c>
      <c r="Q3713" s="3" t="s">
        <v>1537</v>
      </c>
      <c r="R3713" s="3" t="s">
        <v>424</v>
      </c>
      <c r="S3713" s="3" t="s">
        <v>4358</v>
      </c>
      <c r="T3713" s="3" t="str">
        <f t="shared" si="260"/>
        <v>ชุมพรเมยวดีร้อยเอ็ด</v>
      </c>
      <c r="U3713" s="3" t="s">
        <v>2626</v>
      </c>
      <c r="V3713" s="3" t="str">
        <f t="shared" si="261"/>
        <v/>
      </c>
      <c r="W3713" s="3" t="e">
        <f t="shared" si="262"/>
        <v>#NUM!</v>
      </c>
      <c r="X3713" s="3" t="str">
        <f t="shared" si="263"/>
        <v/>
      </c>
    </row>
    <row r="3714" spans="14:24" ht="14.5" customHeight="1">
      <c r="N3714">
        <v>3711</v>
      </c>
      <c r="O3714" s="4">
        <v>45250</v>
      </c>
      <c r="P3714" s="3" t="s">
        <v>4359</v>
      </c>
      <c r="Q3714" s="3" t="s">
        <v>1537</v>
      </c>
      <c r="R3714" s="3" t="s">
        <v>424</v>
      </c>
      <c r="S3714" s="3" t="s">
        <v>4358</v>
      </c>
      <c r="T3714" s="3" t="str">
        <f t="shared" si="260"/>
        <v>บุ่งเลิศเมยวดีร้อยเอ็ด</v>
      </c>
      <c r="U3714" s="3" t="s">
        <v>2626</v>
      </c>
      <c r="V3714" s="3" t="str">
        <f t="shared" si="261"/>
        <v/>
      </c>
      <c r="W3714" s="3" t="e">
        <f t="shared" si="262"/>
        <v>#NUM!</v>
      </c>
      <c r="X3714" s="3" t="str">
        <f t="shared" si="263"/>
        <v/>
      </c>
    </row>
    <row r="3715" spans="14:24" ht="14.5" customHeight="1">
      <c r="N3715">
        <v>3712</v>
      </c>
      <c r="O3715" s="4">
        <v>45250</v>
      </c>
      <c r="P3715" s="3" t="s">
        <v>4360</v>
      </c>
      <c r="Q3715" s="3" t="s">
        <v>1537</v>
      </c>
      <c r="R3715" s="3" t="s">
        <v>424</v>
      </c>
      <c r="S3715" s="3" t="s">
        <v>4358</v>
      </c>
      <c r="T3715" s="3" t="str">
        <f t="shared" si="260"/>
        <v>ชมสะอาดเมยวดีร้อยเอ็ด</v>
      </c>
      <c r="U3715" s="3" t="s">
        <v>2626</v>
      </c>
      <c r="V3715" s="3" t="str">
        <f t="shared" si="261"/>
        <v/>
      </c>
      <c r="W3715" s="3" t="e">
        <f t="shared" si="262"/>
        <v>#NUM!</v>
      </c>
      <c r="X3715" s="3" t="str">
        <f t="shared" si="263"/>
        <v/>
      </c>
    </row>
    <row r="3716" spans="14:24" ht="14.5" customHeight="1">
      <c r="N3716">
        <v>3713</v>
      </c>
      <c r="O3716" s="4">
        <v>45000</v>
      </c>
      <c r="P3716" s="3" t="s">
        <v>1500</v>
      </c>
      <c r="Q3716" s="3" t="s">
        <v>1545</v>
      </c>
      <c r="R3716" s="3" t="s">
        <v>424</v>
      </c>
      <c r="S3716" s="3" t="s">
        <v>4361</v>
      </c>
      <c r="T3716" s="3" t="str">
        <f t="shared" si="260"/>
        <v>โพธิ์ทองศรีสมเด็จร้อยเอ็ด</v>
      </c>
      <c r="U3716" s="3" t="s">
        <v>2626</v>
      </c>
      <c r="V3716" s="3" t="str">
        <f t="shared" si="261"/>
        <v/>
      </c>
      <c r="W3716" s="3" t="e">
        <f t="shared" si="262"/>
        <v>#NUM!</v>
      </c>
      <c r="X3716" s="3" t="str">
        <f t="shared" si="263"/>
        <v/>
      </c>
    </row>
    <row r="3717" spans="14:24" ht="14.5" customHeight="1">
      <c r="N3717">
        <v>3714</v>
      </c>
      <c r="O3717" s="4">
        <v>45000</v>
      </c>
      <c r="P3717" s="3" t="s">
        <v>1545</v>
      </c>
      <c r="Q3717" s="3" t="s">
        <v>1545</v>
      </c>
      <c r="R3717" s="3" t="s">
        <v>424</v>
      </c>
      <c r="S3717" s="3" t="s">
        <v>4361</v>
      </c>
      <c r="T3717" s="3" t="str">
        <f t="shared" ref="T3717:T3780" si="264">P3717&amp;Q3717&amp;R3717</f>
        <v>ศรีสมเด็จศรีสมเด็จร้อยเอ็ด</v>
      </c>
      <c r="U3717" s="3" t="s">
        <v>2626</v>
      </c>
      <c r="V3717" s="3" t="str">
        <f t="shared" ref="V3717:V3780" si="265">IF($V$1=$S3717,$N3717,"")</f>
        <v/>
      </c>
      <c r="W3717" s="3" t="e">
        <f t="shared" ref="W3717:W3780" si="266">SMALL($V$4:$V$7439,N3717)</f>
        <v>#NUM!</v>
      </c>
      <c r="X3717" s="3" t="str">
        <f t="shared" ref="X3717:X3780" si="267">IFERROR(INDEX($P$4:$P$7439,$W3717,1),"")</f>
        <v/>
      </c>
    </row>
    <row r="3718" spans="14:24" ht="14.5" customHeight="1">
      <c r="N3718">
        <v>3715</v>
      </c>
      <c r="O3718" s="4">
        <v>45000</v>
      </c>
      <c r="P3718" s="3" t="s">
        <v>4362</v>
      </c>
      <c r="Q3718" s="3" t="s">
        <v>1545</v>
      </c>
      <c r="R3718" s="3" t="s">
        <v>424</v>
      </c>
      <c r="S3718" s="3" t="s">
        <v>4361</v>
      </c>
      <c r="T3718" s="3" t="str">
        <f t="shared" si="264"/>
        <v>เมืองเปลือยศรีสมเด็จร้อยเอ็ด</v>
      </c>
      <c r="U3718" s="3" t="s">
        <v>2626</v>
      </c>
      <c r="V3718" s="3" t="str">
        <f t="shared" si="265"/>
        <v/>
      </c>
      <c r="W3718" s="3" t="e">
        <f t="shared" si="266"/>
        <v>#NUM!</v>
      </c>
      <c r="X3718" s="3" t="str">
        <f t="shared" si="267"/>
        <v/>
      </c>
    </row>
    <row r="3719" spans="14:24" ht="14.5" customHeight="1">
      <c r="N3719">
        <v>3716</v>
      </c>
      <c r="O3719" s="4">
        <v>45000</v>
      </c>
      <c r="P3719" s="3" t="s">
        <v>678</v>
      </c>
      <c r="Q3719" s="3" t="s">
        <v>1545</v>
      </c>
      <c r="R3719" s="3" t="s">
        <v>424</v>
      </c>
      <c r="S3719" s="3" t="s">
        <v>4361</v>
      </c>
      <c r="T3719" s="3" t="str">
        <f t="shared" si="264"/>
        <v>หนองใหญ่ศรีสมเด็จร้อยเอ็ด</v>
      </c>
      <c r="U3719" s="3" t="s">
        <v>2626</v>
      </c>
      <c r="V3719" s="3" t="str">
        <f t="shared" si="265"/>
        <v/>
      </c>
      <c r="W3719" s="3" t="e">
        <f t="shared" si="266"/>
        <v>#NUM!</v>
      </c>
      <c r="X3719" s="3" t="str">
        <f t="shared" si="267"/>
        <v/>
      </c>
    </row>
    <row r="3720" spans="14:24" ht="14.5" customHeight="1">
      <c r="N3720">
        <v>3717</v>
      </c>
      <c r="O3720" s="4">
        <v>45280</v>
      </c>
      <c r="P3720" s="3" t="s">
        <v>4363</v>
      </c>
      <c r="Q3720" s="3" t="s">
        <v>1545</v>
      </c>
      <c r="R3720" s="3" t="s">
        <v>424</v>
      </c>
      <c r="S3720" s="3" t="s">
        <v>4361</v>
      </c>
      <c r="T3720" s="3" t="str">
        <f t="shared" si="264"/>
        <v>สวนจิกศรีสมเด็จร้อยเอ็ด</v>
      </c>
      <c r="U3720" s="3" t="s">
        <v>2626</v>
      </c>
      <c r="V3720" s="3" t="str">
        <f t="shared" si="265"/>
        <v/>
      </c>
      <c r="W3720" s="3" t="e">
        <f t="shared" si="266"/>
        <v>#NUM!</v>
      </c>
      <c r="X3720" s="3" t="str">
        <f t="shared" si="267"/>
        <v/>
      </c>
    </row>
    <row r="3721" spans="14:24" ht="14.5" customHeight="1">
      <c r="N3721">
        <v>3718</v>
      </c>
      <c r="O3721" s="4">
        <v>45280</v>
      </c>
      <c r="P3721" s="3" t="s">
        <v>4364</v>
      </c>
      <c r="Q3721" s="3" t="s">
        <v>1545</v>
      </c>
      <c r="R3721" s="3" t="s">
        <v>424</v>
      </c>
      <c r="S3721" s="3" t="s">
        <v>4361</v>
      </c>
      <c r="T3721" s="3" t="str">
        <f t="shared" si="264"/>
        <v>โพธิ์สัยศรีสมเด็จร้อยเอ็ด</v>
      </c>
      <c r="U3721" s="3" t="s">
        <v>2626</v>
      </c>
      <c r="V3721" s="3" t="str">
        <f t="shared" si="265"/>
        <v/>
      </c>
      <c r="W3721" s="3" t="e">
        <f t="shared" si="266"/>
        <v>#NUM!</v>
      </c>
      <c r="X3721" s="3" t="str">
        <f t="shared" si="267"/>
        <v/>
      </c>
    </row>
    <row r="3722" spans="14:24" ht="14.5" customHeight="1">
      <c r="N3722">
        <v>3719</v>
      </c>
      <c r="O3722" s="4">
        <v>45000</v>
      </c>
      <c r="P3722" s="3" t="s">
        <v>4365</v>
      </c>
      <c r="Q3722" s="3" t="s">
        <v>1545</v>
      </c>
      <c r="R3722" s="3" t="s">
        <v>424</v>
      </c>
      <c r="S3722" s="3" t="s">
        <v>4361</v>
      </c>
      <c r="T3722" s="3" t="str">
        <f t="shared" si="264"/>
        <v>หนองแวงควงศรีสมเด็จร้อยเอ็ด</v>
      </c>
      <c r="U3722" s="3" t="s">
        <v>2626</v>
      </c>
      <c r="V3722" s="3" t="str">
        <f t="shared" si="265"/>
        <v/>
      </c>
      <c r="W3722" s="3" t="e">
        <f t="shared" si="266"/>
        <v>#NUM!</v>
      </c>
      <c r="X3722" s="3" t="str">
        <f t="shared" si="267"/>
        <v/>
      </c>
    </row>
    <row r="3723" spans="14:24" ht="14.5" customHeight="1">
      <c r="N3723">
        <v>3720</v>
      </c>
      <c r="O3723" s="4">
        <v>45000</v>
      </c>
      <c r="P3723" s="3" t="s">
        <v>4366</v>
      </c>
      <c r="Q3723" s="3" t="s">
        <v>1545</v>
      </c>
      <c r="R3723" s="3" t="s">
        <v>424</v>
      </c>
      <c r="S3723" s="3" t="s">
        <v>4361</v>
      </c>
      <c r="T3723" s="3" t="str">
        <f t="shared" si="264"/>
        <v>บ้านบากศรีสมเด็จร้อยเอ็ด</v>
      </c>
      <c r="U3723" s="3" t="s">
        <v>2626</v>
      </c>
      <c r="V3723" s="3" t="str">
        <f t="shared" si="265"/>
        <v/>
      </c>
      <c r="W3723" s="3" t="e">
        <f t="shared" si="266"/>
        <v>#NUM!</v>
      </c>
      <c r="X3723" s="3" t="str">
        <f t="shared" si="267"/>
        <v/>
      </c>
    </row>
    <row r="3724" spans="14:24" ht="14.5" customHeight="1">
      <c r="N3724">
        <v>3721</v>
      </c>
      <c r="O3724" s="4">
        <v>45000</v>
      </c>
      <c r="P3724" s="3" t="s">
        <v>3909</v>
      </c>
      <c r="Q3724" s="3" t="s">
        <v>1519</v>
      </c>
      <c r="R3724" s="3" t="s">
        <v>424</v>
      </c>
      <c r="S3724" s="3" t="s">
        <v>4367</v>
      </c>
      <c r="T3724" s="3" t="str">
        <f t="shared" si="264"/>
        <v>ดินดำจังหารร้อยเอ็ด</v>
      </c>
      <c r="U3724" s="3" t="s">
        <v>2626</v>
      </c>
      <c r="V3724" s="3" t="str">
        <f t="shared" si="265"/>
        <v/>
      </c>
      <c r="W3724" s="3" t="e">
        <f t="shared" si="266"/>
        <v>#NUM!</v>
      </c>
      <c r="X3724" s="3" t="str">
        <f t="shared" si="267"/>
        <v/>
      </c>
    </row>
    <row r="3725" spans="14:24" ht="14.5" customHeight="1">
      <c r="N3725">
        <v>3722</v>
      </c>
      <c r="O3725" s="4">
        <v>45000</v>
      </c>
      <c r="P3725" s="3" t="s">
        <v>4368</v>
      </c>
      <c r="Q3725" s="3" t="s">
        <v>1519</v>
      </c>
      <c r="R3725" s="3" t="s">
        <v>424</v>
      </c>
      <c r="S3725" s="3" t="s">
        <v>4367</v>
      </c>
      <c r="T3725" s="3" t="str">
        <f t="shared" si="264"/>
        <v>ปาฝาจังหารร้อยเอ็ด</v>
      </c>
      <c r="U3725" s="3" t="s">
        <v>2626</v>
      </c>
      <c r="V3725" s="3" t="str">
        <f t="shared" si="265"/>
        <v/>
      </c>
      <c r="W3725" s="3" t="e">
        <f t="shared" si="266"/>
        <v>#NUM!</v>
      </c>
      <c r="X3725" s="3" t="str">
        <f t="shared" si="267"/>
        <v/>
      </c>
    </row>
    <row r="3726" spans="14:24" ht="14.5" customHeight="1">
      <c r="N3726">
        <v>3723</v>
      </c>
      <c r="O3726" s="4">
        <v>45000</v>
      </c>
      <c r="P3726" s="3" t="s">
        <v>4369</v>
      </c>
      <c r="Q3726" s="3" t="s">
        <v>1519</v>
      </c>
      <c r="R3726" s="3" t="s">
        <v>424</v>
      </c>
      <c r="S3726" s="3" t="s">
        <v>4367</v>
      </c>
      <c r="T3726" s="3" t="str">
        <f t="shared" si="264"/>
        <v>ม่วงลาดจังหารร้อยเอ็ด</v>
      </c>
      <c r="U3726" s="3" t="s">
        <v>2626</v>
      </c>
      <c r="V3726" s="3" t="str">
        <f t="shared" si="265"/>
        <v/>
      </c>
      <c r="W3726" s="3" t="e">
        <f t="shared" si="266"/>
        <v>#NUM!</v>
      </c>
      <c r="X3726" s="3" t="str">
        <f t="shared" si="267"/>
        <v/>
      </c>
    </row>
    <row r="3727" spans="14:24" ht="14.5" customHeight="1">
      <c r="N3727">
        <v>3724</v>
      </c>
      <c r="O3727" s="4">
        <v>45000</v>
      </c>
      <c r="P3727" s="3" t="s">
        <v>1519</v>
      </c>
      <c r="Q3727" s="3" t="s">
        <v>1519</v>
      </c>
      <c r="R3727" s="3" t="s">
        <v>424</v>
      </c>
      <c r="S3727" s="3" t="s">
        <v>4367</v>
      </c>
      <c r="T3727" s="3" t="str">
        <f t="shared" si="264"/>
        <v>จังหารจังหารร้อยเอ็ด</v>
      </c>
      <c r="U3727" s="3" t="s">
        <v>2626</v>
      </c>
      <c r="V3727" s="3" t="str">
        <f t="shared" si="265"/>
        <v/>
      </c>
      <c r="W3727" s="3" t="e">
        <f t="shared" si="266"/>
        <v>#NUM!</v>
      </c>
      <c r="X3727" s="3" t="str">
        <f t="shared" si="267"/>
        <v/>
      </c>
    </row>
    <row r="3728" spans="14:24" ht="14.5" customHeight="1">
      <c r="N3728">
        <v>3725</v>
      </c>
      <c r="O3728" s="4">
        <v>45000</v>
      </c>
      <c r="P3728" s="3" t="s">
        <v>4370</v>
      </c>
      <c r="Q3728" s="3" t="s">
        <v>1519</v>
      </c>
      <c r="R3728" s="3" t="s">
        <v>424</v>
      </c>
      <c r="S3728" s="3" t="s">
        <v>4367</v>
      </c>
      <c r="T3728" s="3" t="str">
        <f t="shared" si="264"/>
        <v>ดงสิงห์จังหารร้อยเอ็ด</v>
      </c>
      <c r="U3728" s="3" t="s">
        <v>2626</v>
      </c>
      <c r="V3728" s="3" t="str">
        <f t="shared" si="265"/>
        <v/>
      </c>
      <c r="W3728" s="3" t="e">
        <f t="shared" si="266"/>
        <v>#NUM!</v>
      </c>
      <c r="X3728" s="3" t="str">
        <f t="shared" si="267"/>
        <v/>
      </c>
    </row>
    <row r="3729" spans="14:24" ht="14.5" customHeight="1">
      <c r="N3729">
        <v>3726</v>
      </c>
      <c r="O3729" s="4">
        <v>45000</v>
      </c>
      <c r="P3729" s="3" t="s">
        <v>3408</v>
      </c>
      <c r="Q3729" s="3" t="s">
        <v>1519</v>
      </c>
      <c r="R3729" s="3" t="s">
        <v>424</v>
      </c>
      <c r="S3729" s="3" t="s">
        <v>4367</v>
      </c>
      <c r="T3729" s="3" t="str">
        <f t="shared" si="264"/>
        <v>ยางใหญ่จังหารร้อยเอ็ด</v>
      </c>
      <c r="U3729" s="3" t="s">
        <v>2626</v>
      </c>
      <c r="V3729" s="3" t="str">
        <f t="shared" si="265"/>
        <v/>
      </c>
      <c r="W3729" s="3" t="e">
        <f t="shared" si="266"/>
        <v>#NUM!</v>
      </c>
      <c r="X3729" s="3" t="str">
        <f t="shared" si="267"/>
        <v/>
      </c>
    </row>
    <row r="3730" spans="14:24" ht="14.5" customHeight="1">
      <c r="N3730">
        <v>3727</v>
      </c>
      <c r="O3730" s="4">
        <v>45000</v>
      </c>
      <c r="P3730" s="3" t="s">
        <v>4371</v>
      </c>
      <c r="Q3730" s="3" t="s">
        <v>1519</v>
      </c>
      <c r="R3730" s="3" t="s">
        <v>424</v>
      </c>
      <c r="S3730" s="3" t="s">
        <v>4367</v>
      </c>
      <c r="T3730" s="3" t="str">
        <f t="shared" si="264"/>
        <v>ผักแว่นจังหารร้อยเอ็ด</v>
      </c>
      <c r="U3730" s="3" t="s">
        <v>2626</v>
      </c>
      <c r="V3730" s="3" t="str">
        <f t="shared" si="265"/>
        <v/>
      </c>
      <c r="W3730" s="3" t="e">
        <f t="shared" si="266"/>
        <v>#NUM!</v>
      </c>
      <c r="X3730" s="3" t="str">
        <f t="shared" si="267"/>
        <v/>
      </c>
    </row>
    <row r="3731" spans="14:24" ht="14.5" customHeight="1">
      <c r="N3731">
        <v>3728</v>
      </c>
      <c r="O3731" s="4">
        <v>45000</v>
      </c>
      <c r="P3731" s="3" t="s">
        <v>4372</v>
      </c>
      <c r="Q3731" s="3" t="s">
        <v>1519</v>
      </c>
      <c r="R3731" s="3" t="s">
        <v>424</v>
      </c>
      <c r="S3731" s="3" t="s">
        <v>4367</v>
      </c>
      <c r="T3731" s="3" t="str">
        <f t="shared" si="264"/>
        <v>แสนชาติจังหารร้อยเอ็ด</v>
      </c>
      <c r="U3731" s="3" t="s">
        <v>2626</v>
      </c>
      <c r="V3731" s="3" t="str">
        <f t="shared" si="265"/>
        <v/>
      </c>
      <c r="W3731" s="3" t="e">
        <f t="shared" si="266"/>
        <v>#NUM!</v>
      </c>
      <c r="X3731" s="3" t="str">
        <f t="shared" si="267"/>
        <v/>
      </c>
    </row>
    <row r="3732" spans="14:24" ht="14.5" customHeight="1">
      <c r="N3732">
        <v>3729</v>
      </c>
      <c r="O3732" s="4">
        <v>45000</v>
      </c>
      <c r="P3732" s="3" t="s">
        <v>1521</v>
      </c>
      <c r="Q3732" s="3" t="s">
        <v>1521</v>
      </c>
      <c r="R3732" s="3" t="s">
        <v>424</v>
      </c>
      <c r="S3732" s="3" t="s">
        <v>4373</v>
      </c>
      <c r="T3732" s="3" t="str">
        <f t="shared" si="264"/>
        <v>เชียงขวัญเชียงขวัญร้อยเอ็ด</v>
      </c>
      <c r="U3732" s="3" t="s">
        <v>2626</v>
      </c>
      <c r="V3732" s="3" t="str">
        <f t="shared" si="265"/>
        <v/>
      </c>
      <c r="W3732" s="3" t="e">
        <f t="shared" si="266"/>
        <v>#NUM!</v>
      </c>
      <c r="X3732" s="3" t="str">
        <f t="shared" si="267"/>
        <v/>
      </c>
    </row>
    <row r="3733" spans="14:24" ht="14.5" customHeight="1">
      <c r="N3733">
        <v>3730</v>
      </c>
      <c r="O3733" s="4">
        <v>45170</v>
      </c>
      <c r="P3733" s="3" t="s">
        <v>691</v>
      </c>
      <c r="Q3733" s="3" t="s">
        <v>1521</v>
      </c>
      <c r="R3733" s="3" t="s">
        <v>424</v>
      </c>
      <c r="S3733" s="3" t="s">
        <v>4373</v>
      </c>
      <c r="T3733" s="3" t="str">
        <f t="shared" si="264"/>
        <v>พลับพลาเชียงขวัญร้อยเอ็ด</v>
      </c>
      <c r="U3733" s="3" t="s">
        <v>2626</v>
      </c>
      <c r="V3733" s="3" t="str">
        <f t="shared" si="265"/>
        <v/>
      </c>
      <c r="W3733" s="3" t="e">
        <f t="shared" si="266"/>
        <v>#NUM!</v>
      </c>
      <c r="X3733" s="3" t="str">
        <f t="shared" si="267"/>
        <v/>
      </c>
    </row>
    <row r="3734" spans="14:24" ht="14.5" customHeight="1">
      <c r="N3734">
        <v>3731</v>
      </c>
      <c r="O3734" s="4">
        <v>45000</v>
      </c>
      <c r="P3734" s="3" t="s">
        <v>4253</v>
      </c>
      <c r="Q3734" s="3" t="s">
        <v>1521</v>
      </c>
      <c r="R3734" s="3" t="s">
        <v>424</v>
      </c>
      <c r="S3734" s="3" t="s">
        <v>4373</v>
      </c>
      <c r="T3734" s="3" t="str">
        <f t="shared" si="264"/>
        <v>พระธาตุเชียงขวัญร้อยเอ็ด</v>
      </c>
      <c r="U3734" s="3" t="s">
        <v>2626</v>
      </c>
      <c r="V3734" s="3" t="str">
        <f t="shared" si="265"/>
        <v/>
      </c>
      <c r="W3734" s="3" t="e">
        <f t="shared" si="266"/>
        <v>#NUM!</v>
      </c>
      <c r="X3734" s="3" t="str">
        <f t="shared" si="267"/>
        <v/>
      </c>
    </row>
    <row r="3735" spans="14:24" ht="14.5" customHeight="1">
      <c r="N3735">
        <v>3732</v>
      </c>
      <c r="O3735" s="4">
        <v>45000</v>
      </c>
      <c r="P3735" s="3" t="s">
        <v>4374</v>
      </c>
      <c r="Q3735" s="3" t="s">
        <v>1521</v>
      </c>
      <c r="R3735" s="3" t="s">
        <v>424</v>
      </c>
      <c r="S3735" s="3" t="s">
        <v>4373</v>
      </c>
      <c r="T3735" s="3" t="str">
        <f t="shared" si="264"/>
        <v>พระเจ้าเชียงขวัญร้อยเอ็ด</v>
      </c>
      <c r="U3735" s="3" t="s">
        <v>2626</v>
      </c>
      <c r="V3735" s="3" t="str">
        <f t="shared" si="265"/>
        <v/>
      </c>
      <c r="W3735" s="3" t="e">
        <f t="shared" si="266"/>
        <v>#NUM!</v>
      </c>
      <c r="X3735" s="3" t="str">
        <f t="shared" si="267"/>
        <v/>
      </c>
    </row>
    <row r="3736" spans="14:24" ht="14.5" customHeight="1">
      <c r="N3736">
        <v>3733</v>
      </c>
      <c r="O3736" s="4">
        <v>45170</v>
      </c>
      <c r="P3736" s="3" t="s">
        <v>4375</v>
      </c>
      <c r="Q3736" s="3" t="s">
        <v>1521</v>
      </c>
      <c r="R3736" s="3" t="s">
        <v>424</v>
      </c>
      <c r="S3736" s="3" t="s">
        <v>4373</v>
      </c>
      <c r="T3736" s="3" t="str">
        <f t="shared" si="264"/>
        <v>หมูม้นเชียงขวัญร้อยเอ็ด</v>
      </c>
      <c r="U3736" s="3" t="s">
        <v>2626</v>
      </c>
      <c r="V3736" s="3" t="str">
        <f t="shared" si="265"/>
        <v/>
      </c>
      <c r="W3736" s="3" t="e">
        <f t="shared" si="266"/>
        <v>#NUM!</v>
      </c>
      <c r="X3736" s="3" t="str">
        <f t="shared" si="267"/>
        <v/>
      </c>
    </row>
    <row r="3737" spans="14:24" ht="14.5" customHeight="1">
      <c r="N3737">
        <v>3734</v>
      </c>
      <c r="O3737" s="4">
        <v>45000</v>
      </c>
      <c r="P3737" s="3" t="s">
        <v>4376</v>
      </c>
      <c r="Q3737" s="3" t="s">
        <v>1521</v>
      </c>
      <c r="R3737" s="3" t="s">
        <v>424</v>
      </c>
      <c r="S3737" s="3" t="s">
        <v>4373</v>
      </c>
      <c r="T3737" s="3" t="str">
        <f t="shared" si="264"/>
        <v>บ้านเขืองเชียงขวัญร้อยเอ็ด</v>
      </c>
      <c r="U3737" s="3" t="s">
        <v>2626</v>
      </c>
      <c r="V3737" s="3" t="str">
        <f t="shared" si="265"/>
        <v/>
      </c>
      <c r="W3737" s="3" t="e">
        <f t="shared" si="266"/>
        <v>#NUM!</v>
      </c>
      <c r="X3737" s="3" t="str">
        <f t="shared" si="267"/>
        <v/>
      </c>
    </row>
    <row r="3738" spans="14:24" ht="14.5" customHeight="1">
      <c r="N3738">
        <v>3735</v>
      </c>
      <c r="O3738" s="4">
        <v>45140</v>
      </c>
      <c r="P3738" s="3" t="s">
        <v>1552</v>
      </c>
      <c r="Q3738" s="3" t="s">
        <v>1552</v>
      </c>
      <c r="R3738" s="3" t="s">
        <v>424</v>
      </c>
      <c r="S3738" s="3" t="s">
        <v>4377</v>
      </c>
      <c r="T3738" s="3" t="str">
        <f t="shared" si="264"/>
        <v>หนองฮีหนองฮีร้อยเอ็ด</v>
      </c>
      <c r="U3738" s="3" t="s">
        <v>2626</v>
      </c>
      <c r="V3738" s="3" t="str">
        <f t="shared" si="265"/>
        <v/>
      </c>
      <c r="W3738" s="3" t="e">
        <f t="shared" si="266"/>
        <v>#NUM!</v>
      </c>
      <c r="X3738" s="3" t="str">
        <f t="shared" si="267"/>
        <v/>
      </c>
    </row>
    <row r="3739" spans="14:24" ht="14.5" customHeight="1">
      <c r="N3739">
        <v>3736</v>
      </c>
      <c r="O3739" s="4">
        <v>45140</v>
      </c>
      <c r="P3739" s="3" t="s">
        <v>4378</v>
      </c>
      <c r="Q3739" s="3" t="s">
        <v>1552</v>
      </c>
      <c r="R3739" s="3" t="s">
        <v>424</v>
      </c>
      <c r="S3739" s="3" t="s">
        <v>4377</v>
      </c>
      <c r="T3739" s="3" t="str">
        <f t="shared" si="264"/>
        <v>สาวแหหนองฮีร้อยเอ็ด</v>
      </c>
      <c r="U3739" s="3" t="s">
        <v>2626</v>
      </c>
      <c r="V3739" s="3" t="str">
        <f t="shared" si="265"/>
        <v/>
      </c>
      <c r="W3739" s="3" t="e">
        <f t="shared" si="266"/>
        <v>#NUM!</v>
      </c>
      <c r="X3739" s="3" t="str">
        <f t="shared" si="267"/>
        <v/>
      </c>
    </row>
    <row r="3740" spans="14:24" ht="14.5" customHeight="1">
      <c r="N3740">
        <v>3737</v>
      </c>
      <c r="O3740" s="4">
        <v>45140</v>
      </c>
      <c r="P3740" s="3" t="s">
        <v>4379</v>
      </c>
      <c r="Q3740" s="3" t="s">
        <v>1552</v>
      </c>
      <c r="R3740" s="3" t="s">
        <v>424</v>
      </c>
      <c r="S3740" s="3" t="s">
        <v>4377</v>
      </c>
      <c r="T3740" s="3" t="str">
        <f t="shared" si="264"/>
        <v>ดูกอึ่งหนองฮีร้อยเอ็ด</v>
      </c>
      <c r="U3740" s="3" t="s">
        <v>2626</v>
      </c>
      <c r="V3740" s="3" t="str">
        <f t="shared" si="265"/>
        <v/>
      </c>
      <c r="W3740" s="3" t="e">
        <f t="shared" si="266"/>
        <v>#NUM!</v>
      </c>
      <c r="X3740" s="3" t="str">
        <f t="shared" si="267"/>
        <v/>
      </c>
    </row>
    <row r="3741" spans="14:24" ht="14.5" customHeight="1">
      <c r="N3741">
        <v>3738</v>
      </c>
      <c r="O3741" s="4">
        <v>45140</v>
      </c>
      <c r="P3741" s="3" t="s">
        <v>4380</v>
      </c>
      <c r="Q3741" s="3" t="s">
        <v>1552</v>
      </c>
      <c r="R3741" s="3" t="s">
        <v>424</v>
      </c>
      <c r="S3741" s="3" t="s">
        <v>4377</v>
      </c>
      <c r="T3741" s="3" t="str">
        <f t="shared" si="264"/>
        <v>เด่นราษฎร์หนองฮีร้อยเอ็ด</v>
      </c>
      <c r="U3741" s="3" t="s">
        <v>2626</v>
      </c>
      <c r="V3741" s="3" t="str">
        <f t="shared" si="265"/>
        <v/>
      </c>
      <c r="W3741" s="3" t="e">
        <f t="shared" si="266"/>
        <v>#NUM!</v>
      </c>
      <c r="X3741" s="3" t="str">
        <f t="shared" si="267"/>
        <v/>
      </c>
    </row>
    <row r="3742" spans="14:24" ht="14.5" customHeight="1">
      <c r="N3742">
        <v>3739</v>
      </c>
      <c r="O3742" s="4">
        <v>45170</v>
      </c>
      <c r="P3742" s="3" t="s">
        <v>1522</v>
      </c>
      <c r="Q3742" s="3" t="s">
        <v>1522</v>
      </c>
      <c r="R3742" s="3" t="s">
        <v>424</v>
      </c>
      <c r="S3742" s="3" t="s">
        <v>4381</v>
      </c>
      <c r="T3742" s="3" t="str">
        <f t="shared" si="264"/>
        <v>ทุ่งเขาหลวงทุ่งเขาหลวงร้อยเอ็ด</v>
      </c>
      <c r="U3742" s="3" t="s">
        <v>2626</v>
      </c>
      <c r="V3742" s="3" t="str">
        <f t="shared" si="265"/>
        <v/>
      </c>
      <c r="W3742" s="3" t="e">
        <f t="shared" si="266"/>
        <v>#NUM!</v>
      </c>
      <c r="X3742" s="3" t="str">
        <f t="shared" si="267"/>
        <v/>
      </c>
    </row>
    <row r="3743" spans="14:24" ht="14.5" customHeight="1">
      <c r="N3743">
        <v>3740</v>
      </c>
      <c r="O3743" s="4">
        <v>45170</v>
      </c>
      <c r="P3743" s="3" t="s">
        <v>4382</v>
      </c>
      <c r="Q3743" s="3" t="s">
        <v>1522</v>
      </c>
      <c r="R3743" s="3" t="s">
        <v>424</v>
      </c>
      <c r="S3743" s="3" t="s">
        <v>4381</v>
      </c>
      <c r="T3743" s="3" t="str">
        <f t="shared" si="264"/>
        <v>เทอดไทยทุ่งเขาหลวงร้อยเอ็ด</v>
      </c>
      <c r="U3743" s="3" t="s">
        <v>2626</v>
      </c>
      <c r="V3743" s="3" t="str">
        <f t="shared" si="265"/>
        <v/>
      </c>
      <c r="W3743" s="3" t="e">
        <f t="shared" si="266"/>
        <v>#NUM!</v>
      </c>
      <c r="X3743" s="3" t="str">
        <f t="shared" si="267"/>
        <v/>
      </c>
    </row>
    <row r="3744" spans="14:24" ht="14.5" customHeight="1">
      <c r="N3744">
        <v>3741</v>
      </c>
      <c r="O3744" s="4">
        <v>45170</v>
      </c>
      <c r="P3744" s="3" t="s">
        <v>4324</v>
      </c>
      <c r="Q3744" s="3" t="s">
        <v>1522</v>
      </c>
      <c r="R3744" s="3" t="s">
        <v>424</v>
      </c>
      <c r="S3744" s="3" t="s">
        <v>4381</v>
      </c>
      <c r="T3744" s="3" t="str">
        <f t="shared" si="264"/>
        <v>บึงงามทุ่งเขาหลวงร้อยเอ็ด</v>
      </c>
      <c r="U3744" s="3" t="s">
        <v>2626</v>
      </c>
      <c r="V3744" s="3" t="str">
        <f t="shared" si="265"/>
        <v/>
      </c>
      <c r="W3744" s="3" t="e">
        <f t="shared" si="266"/>
        <v>#NUM!</v>
      </c>
      <c r="X3744" s="3" t="str">
        <f t="shared" si="267"/>
        <v/>
      </c>
    </row>
    <row r="3745" spans="14:24" ht="14.5" customHeight="1">
      <c r="N3745">
        <v>3742</v>
      </c>
      <c r="O3745" s="4">
        <v>45170</v>
      </c>
      <c r="P3745" s="3" t="s">
        <v>4383</v>
      </c>
      <c r="Q3745" s="3" t="s">
        <v>1522</v>
      </c>
      <c r="R3745" s="3" t="s">
        <v>424</v>
      </c>
      <c r="S3745" s="3" t="s">
        <v>4381</v>
      </c>
      <c r="T3745" s="3" t="str">
        <f t="shared" si="264"/>
        <v>มะบ้าทุ่งเขาหลวงร้อยเอ็ด</v>
      </c>
      <c r="U3745" s="3" t="s">
        <v>2626</v>
      </c>
      <c r="V3745" s="3" t="str">
        <f t="shared" si="265"/>
        <v/>
      </c>
      <c r="W3745" s="3" t="e">
        <f t="shared" si="266"/>
        <v>#NUM!</v>
      </c>
      <c r="X3745" s="3" t="str">
        <f t="shared" si="267"/>
        <v/>
      </c>
    </row>
    <row r="3746" spans="14:24" ht="14.5" customHeight="1">
      <c r="N3746">
        <v>3743</v>
      </c>
      <c r="O3746" s="4">
        <v>45170</v>
      </c>
      <c r="P3746" s="3" t="s">
        <v>4195</v>
      </c>
      <c r="Q3746" s="3" t="s">
        <v>1522</v>
      </c>
      <c r="R3746" s="3" t="s">
        <v>424</v>
      </c>
      <c r="S3746" s="3" t="s">
        <v>4381</v>
      </c>
      <c r="T3746" s="3" t="str">
        <f t="shared" si="264"/>
        <v>เหล่าทุ่งเขาหลวงร้อยเอ็ด</v>
      </c>
      <c r="U3746" s="3" t="s">
        <v>2626</v>
      </c>
      <c r="V3746" s="3" t="str">
        <f t="shared" si="265"/>
        <v/>
      </c>
      <c r="W3746" s="3" t="e">
        <f t="shared" si="266"/>
        <v>#NUM!</v>
      </c>
      <c r="X3746" s="3" t="str">
        <f t="shared" si="267"/>
        <v/>
      </c>
    </row>
    <row r="3747" spans="14:24" ht="14.5" customHeight="1">
      <c r="N3747">
        <v>3744</v>
      </c>
      <c r="O3747" s="4">
        <v>46000</v>
      </c>
      <c r="P3747" s="3" t="s">
        <v>255</v>
      </c>
      <c r="Q3747" s="3" t="s">
        <v>520</v>
      </c>
      <c r="R3747" s="3" t="s">
        <v>255</v>
      </c>
      <c r="S3747" s="3" t="s">
        <v>4384</v>
      </c>
      <c r="T3747" s="3" t="str">
        <f t="shared" si="264"/>
        <v>กาฬสินธุ์เมืองกาฬสินธุ์กาฬสินธุ์</v>
      </c>
      <c r="U3747" s="3" t="s">
        <v>2626</v>
      </c>
      <c r="V3747" s="3" t="str">
        <f t="shared" si="265"/>
        <v/>
      </c>
      <c r="W3747" s="3" t="e">
        <f t="shared" si="266"/>
        <v>#NUM!</v>
      </c>
      <c r="X3747" s="3" t="str">
        <f t="shared" si="267"/>
        <v/>
      </c>
    </row>
    <row r="3748" spans="14:24" ht="14.5" customHeight="1">
      <c r="N3748">
        <v>3745</v>
      </c>
      <c r="O3748" s="4">
        <v>46000</v>
      </c>
      <c r="P3748" s="3" t="s">
        <v>4385</v>
      </c>
      <c r="Q3748" s="3" t="s">
        <v>520</v>
      </c>
      <c r="R3748" s="3" t="s">
        <v>255</v>
      </c>
      <c r="S3748" s="3" t="s">
        <v>4384</v>
      </c>
      <c r="T3748" s="3" t="str">
        <f t="shared" si="264"/>
        <v>เหนือเมืองกาฬสินธุ์กาฬสินธุ์</v>
      </c>
      <c r="U3748" s="3" t="s">
        <v>2626</v>
      </c>
      <c r="V3748" s="3" t="str">
        <f t="shared" si="265"/>
        <v/>
      </c>
      <c r="W3748" s="3" t="e">
        <f t="shared" si="266"/>
        <v>#NUM!</v>
      </c>
      <c r="X3748" s="3" t="str">
        <f t="shared" si="267"/>
        <v/>
      </c>
    </row>
    <row r="3749" spans="14:24" ht="14.5" customHeight="1">
      <c r="N3749">
        <v>3746</v>
      </c>
      <c r="O3749" s="4">
        <v>46000</v>
      </c>
      <c r="P3749" s="3" t="s">
        <v>4386</v>
      </c>
      <c r="Q3749" s="3" t="s">
        <v>520</v>
      </c>
      <c r="R3749" s="3" t="s">
        <v>255</v>
      </c>
      <c r="S3749" s="3" t="s">
        <v>4384</v>
      </c>
      <c r="T3749" s="3" t="str">
        <f t="shared" si="264"/>
        <v>หลุบเมืองกาฬสินธุ์กาฬสินธุ์</v>
      </c>
      <c r="U3749" s="3" t="s">
        <v>2626</v>
      </c>
      <c r="V3749" s="3" t="str">
        <f t="shared" si="265"/>
        <v/>
      </c>
      <c r="W3749" s="3" t="e">
        <f t="shared" si="266"/>
        <v>#NUM!</v>
      </c>
      <c r="X3749" s="3" t="str">
        <f t="shared" si="267"/>
        <v/>
      </c>
    </row>
    <row r="3750" spans="14:24" ht="14.5" customHeight="1">
      <c r="N3750">
        <v>3747</v>
      </c>
      <c r="O3750" s="4">
        <v>46000</v>
      </c>
      <c r="P3750" s="3" t="s">
        <v>3085</v>
      </c>
      <c r="Q3750" s="3" t="s">
        <v>520</v>
      </c>
      <c r="R3750" s="3" t="s">
        <v>255</v>
      </c>
      <c r="S3750" s="3" t="s">
        <v>4384</v>
      </c>
      <c r="T3750" s="3" t="str">
        <f t="shared" si="264"/>
        <v>ไผ่เมืองกาฬสินธุ์กาฬสินธุ์</v>
      </c>
      <c r="U3750" s="3" t="s">
        <v>2626</v>
      </c>
      <c r="V3750" s="3" t="str">
        <f t="shared" si="265"/>
        <v/>
      </c>
      <c r="W3750" s="3" t="e">
        <f t="shared" si="266"/>
        <v>#NUM!</v>
      </c>
      <c r="X3750" s="3" t="str">
        <f t="shared" si="267"/>
        <v/>
      </c>
    </row>
    <row r="3751" spans="14:24" ht="14.5" customHeight="1">
      <c r="N3751">
        <v>3748</v>
      </c>
      <c r="O3751" s="4">
        <v>46000</v>
      </c>
      <c r="P3751" s="3" t="s">
        <v>4387</v>
      </c>
      <c r="Q3751" s="3" t="s">
        <v>520</v>
      </c>
      <c r="R3751" s="3" t="s">
        <v>255</v>
      </c>
      <c r="S3751" s="3" t="s">
        <v>4384</v>
      </c>
      <c r="T3751" s="3" t="str">
        <f t="shared" si="264"/>
        <v>ลำปาวเมืองกาฬสินธุ์กาฬสินธุ์</v>
      </c>
      <c r="U3751" s="3" t="s">
        <v>2626</v>
      </c>
      <c r="V3751" s="3" t="str">
        <f t="shared" si="265"/>
        <v/>
      </c>
      <c r="W3751" s="3" t="e">
        <f t="shared" si="266"/>
        <v>#NUM!</v>
      </c>
      <c r="X3751" s="3" t="str">
        <f t="shared" si="267"/>
        <v/>
      </c>
    </row>
    <row r="3752" spans="14:24" ht="14.5" customHeight="1">
      <c r="N3752">
        <v>3749</v>
      </c>
      <c r="O3752" s="4">
        <v>46000</v>
      </c>
      <c r="P3752" s="3" t="s">
        <v>4388</v>
      </c>
      <c r="Q3752" s="3" t="s">
        <v>520</v>
      </c>
      <c r="R3752" s="3" t="s">
        <v>255</v>
      </c>
      <c r="S3752" s="3" t="s">
        <v>4384</v>
      </c>
      <c r="T3752" s="3" t="str">
        <f t="shared" si="264"/>
        <v>ลำพานเมืองกาฬสินธุ์กาฬสินธุ์</v>
      </c>
      <c r="U3752" s="3" t="s">
        <v>2626</v>
      </c>
      <c r="V3752" s="3" t="str">
        <f t="shared" si="265"/>
        <v/>
      </c>
      <c r="W3752" s="3" t="e">
        <f t="shared" si="266"/>
        <v>#NUM!</v>
      </c>
      <c r="X3752" s="3" t="str">
        <f t="shared" si="267"/>
        <v/>
      </c>
    </row>
    <row r="3753" spans="14:24" ht="14.5" customHeight="1">
      <c r="N3753">
        <v>3750</v>
      </c>
      <c r="O3753" s="4">
        <v>46000</v>
      </c>
      <c r="P3753" s="3" t="s">
        <v>4389</v>
      </c>
      <c r="Q3753" s="3" t="s">
        <v>520</v>
      </c>
      <c r="R3753" s="3" t="s">
        <v>255</v>
      </c>
      <c r="S3753" s="3" t="s">
        <v>4384</v>
      </c>
      <c r="T3753" s="3" t="str">
        <f t="shared" si="264"/>
        <v>เชียงเครือเมืองกาฬสินธุ์กาฬสินธุ์</v>
      </c>
      <c r="U3753" s="3" t="s">
        <v>2626</v>
      </c>
      <c r="V3753" s="3" t="str">
        <f t="shared" si="265"/>
        <v/>
      </c>
      <c r="W3753" s="3" t="e">
        <f t="shared" si="266"/>
        <v>#NUM!</v>
      </c>
      <c r="X3753" s="3" t="str">
        <f t="shared" si="267"/>
        <v/>
      </c>
    </row>
    <row r="3754" spans="14:24" ht="14.5" customHeight="1">
      <c r="N3754">
        <v>3751</v>
      </c>
      <c r="O3754" s="4">
        <v>46000</v>
      </c>
      <c r="P3754" s="3" t="s">
        <v>4390</v>
      </c>
      <c r="Q3754" s="3" t="s">
        <v>520</v>
      </c>
      <c r="R3754" s="3" t="s">
        <v>255</v>
      </c>
      <c r="S3754" s="3" t="s">
        <v>4384</v>
      </c>
      <c r="T3754" s="3" t="str">
        <f t="shared" si="264"/>
        <v>บึงวิชัยเมืองกาฬสินธุ์กาฬสินธุ์</v>
      </c>
      <c r="U3754" s="3" t="s">
        <v>2626</v>
      </c>
      <c r="V3754" s="3" t="str">
        <f t="shared" si="265"/>
        <v/>
      </c>
      <c r="W3754" s="3" t="e">
        <f t="shared" si="266"/>
        <v>#NUM!</v>
      </c>
      <c r="X3754" s="3" t="str">
        <f t="shared" si="267"/>
        <v/>
      </c>
    </row>
    <row r="3755" spans="14:24" ht="14.5" customHeight="1">
      <c r="N3755">
        <v>3752</v>
      </c>
      <c r="O3755" s="4">
        <v>46000</v>
      </c>
      <c r="P3755" s="3" t="s">
        <v>4391</v>
      </c>
      <c r="Q3755" s="3" t="s">
        <v>520</v>
      </c>
      <c r="R3755" s="3" t="s">
        <v>255</v>
      </c>
      <c r="S3755" s="3" t="s">
        <v>4384</v>
      </c>
      <c r="T3755" s="3" t="str">
        <f t="shared" si="264"/>
        <v>ห้วยโพธิ์เมืองกาฬสินธุ์กาฬสินธุ์</v>
      </c>
      <c r="U3755" s="3" t="s">
        <v>2626</v>
      </c>
      <c r="V3755" s="3" t="str">
        <f t="shared" si="265"/>
        <v/>
      </c>
      <c r="W3755" s="3" t="e">
        <f t="shared" si="266"/>
        <v>#NUM!</v>
      </c>
      <c r="X3755" s="3" t="str">
        <f t="shared" si="267"/>
        <v/>
      </c>
    </row>
    <row r="3756" spans="14:24" ht="14.5" customHeight="1">
      <c r="N3756">
        <v>3753</v>
      </c>
      <c r="O3756" s="4">
        <v>46000</v>
      </c>
      <c r="P3756" s="3" t="s">
        <v>4392</v>
      </c>
      <c r="Q3756" s="3" t="s">
        <v>520</v>
      </c>
      <c r="R3756" s="3" t="s">
        <v>255</v>
      </c>
      <c r="S3756" s="3" t="s">
        <v>4384</v>
      </c>
      <c r="T3756" s="3" t="str">
        <f t="shared" si="264"/>
        <v>ภูปอเมืองกาฬสินธุ์กาฬสินธุ์</v>
      </c>
      <c r="U3756" s="3" t="s">
        <v>2626</v>
      </c>
      <c r="V3756" s="3" t="str">
        <f t="shared" si="265"/>
        <v/>
      </c>
      <c r="W3756" s="3" t="e">
        <f t="shared" si="266"/>
        <v>#NUM!</v>
      </c>
      <c r="X3756" s="3" t="str">
        <f t="shared" si="267"/>
        <v/>
      </c>
    </row>
    <row r="3757" spans="14:24" ht="14.5" customHeight="1">
      <c r="N3757">
        <v>3754</v>
      </c>
      <c r="O3757" s="4">
        <v>46000</v>
      </c>
      <c r="P3757" s="3" t="s">
        <v>4393</v>
      </c>
      <c r="Q3757" s="3" t="s">
        <v>520</v>
      </c>
      <c r="R3757" s="3" t="s">
        <v>255</v>
      </c>
      <c r="S3757" s="3" t="s">
        <v>4384</v>
      </c>
      <c r="T3757" s="3" t="str">
        <f t="shared" si="264"/>
        <v>ภูดินเมืองกาฬสินธุ์กาฬสินธุ์</v>
      </c>
      <c r="U3757" s="3" t="s">
        <v>2626</v>
      </c>
      <c r="V3757" s="3" t="str">
        <f t="shared" si="265"/>
        <v/>
      </c>
      <c r="W3757" s="3" t="e">
        <f t="shared" si="266"/>
        <v>#NUM!</v>
      </c>
      <c r="X3757" s="3" t="str">
        <f t="shared" si="267"/>
        <v/>
      </c>
    </row>
    <row r="3758" spans="14:24" ht="14.5" customHeight="1">
      <c r="N3758">
        <v>3755</v>
      </c>
      <c r="O3758" s="4">
        <v>46000</v>
      </c>
      <c r="P3758" s="3" t="s">
        <v>3284</v>
      </c>
      <c r="Q3758" s="3" t="s">
        <v>520</v>
      </c>
      <c r="R3758" s="3" t="s">
        <v>255</v>
      </c>
      <c r="S3758" s="3" t="s">
        <v>4384</v>
      </c>
      <c r="T3758" s="3" t="str">
        <f t="shared" si="264"/>
        <v>หนองกุงเมืองกาฬสินธุ์กาฬสินธุ์</v>
      </c>
      <c r="U3758" s="3" t="s">
        <v>2626</v>
      </c>
      <c r="V3758" s="3" t="str">
        <f t="shared" si="265"/>
        <v/>
      </c>
      <c r="W3758" s="3" t="e">
        <f t="shared" si="266"/>
        <v>#NUM!</v>
      </c>
      <c r="X3758" s="3" t="str">
        <f t="shared" si="267"/>
        <v/>
      </c>
    </row>
    <row r="3759" spans="14:24" ht="14.5" customHeight="1">
      <c r="N3759">
        <v>3756</v>
      </c>
      <c r="O3759" s="4">
        <v>46000</v>
      </c>
      <c r="P3759" s="3" t="s">
        <v>4394</v>
      </c>
      <c r="Q3759" s="3" t="s">
        <v>520</v>
      </c>
      <c r="R3759" s="3" t="s">
        <v>255</v>
      </c>
      <c r="S3759" s="3" t="s">
        <v>4384</v>
      </c>
      <c r="T3759" s="3" t="str">
        <f t="shared" si="264"/>
        <v>กลางหมื่นเมืองกาฬสินธุ์กาฬสินธุ์</v>
      </c>
      <c r="U3759" s="3" t="s">
        <v>2626</v>
      </c>
      <c r="V3759" s="3" t="str">
        <f t="shared" si="265"/>
        <v/>
      </c>
      <c r="W3759" s="3" t="e">
        <f t="shared" si="266"/>
        <v>#NUM!</v>
      </c>
      <c r="X3759" s="3" t="str">
        <f t="shared" si="267"/>
        <v/>
      </c>
    </row>
    <row r="3760" spans="14:24" ht="14.5" customHeight="1">
      <c r="N3760">
        <v>3757</v>
      </c>
      <c r="O3760" s="4">
        <v>46000</v>
      </c>
      <c r="P3760" s="3" t="s">
        <v>4395</v>
      </c>
      <c r="Q3760" s="3" t="s">
        <v>520</v>
      </c>
      <c r="R3760" s="3" t="s">
        <v>255</v>
      </c>
      <c r="S3760" s="3" t="s">
        <v>4384</v>
      </c>
      <c r="T3760" s="3" t="str">
        <f t="shared" si="264"/>
        <v>ขมิ้นเมืองกาฬสินธุ์กาฬสินธุ์</v>
      </c>
      <c r="U3760" s="3" t="s">
        <v>2626</v>
      </c>
      <c r="V3760" s="3" t="str">
        <f t="shared" si="265"/>
        <v/>
      </c>
      <c r="W3760" s="3" t="e">
        <f t="shared" si="266"/>
        <v>#NUM!</v>
      </c>
      <c r="X3760" s="3" t="str">
        <f t="shared" si="267"/>
        <v/>
      </c>
    </row>
    <row r="3761" spans="14:24" ht="14.5" customHeight="1">
      <c r="N3761">
        <v>3758</v>
      </c>
      <c r="O3761" s="4">
        <v>46000</v>
      </c>
      <c r="P3761" s="3" t="s">
        <v>1535</v>
      </c>
      <c r="Q3761" s="3" t="s">
        <v>520</v>
      </c>
      <c r="R3761" s="3" t="s">
        <v>255</v>
      </c>
      <c r="S3761" s="3" t="s">
        <v>4384</v>
      </c>
      <c r="T3761" s="3" t="str">
        <f t="shared" si="264"/>
        <v>โพนทองเมืองกาฬสินธุ์กาฬสินธุ์</v>
      </c>
      <c r="U3761" s="3" t="s">
        <v>2626</v>
      </c>
      <c r="V3761" s="3" t="str">
        <f t="shared" si="265"/>
        <v/>
      </c>
      <c r="W3761" s="3" t="e">
        <f t="shared" si="266"/>
        <v>#NUM!</v>
      </c>
      <c r="X3761" s="3" t="str">
        <f t="shared" si="267"/>
        <v/>
      </c>
    </row>
    <row r="3762" spans="14:24" ht="14.5" customHeight="1">
      <c r="N3762">
        <v>3759</v>
      </c>
      <c r="O3762" s="4">
        <v>46000</v>
      </c>
      <c r="P3762" s="3" t="s">
        <v>4396</v>
      </c>
      <c r="Q3762" s="3" t="s">
        <v>520</v>
      </c>
      <c r="R3762" s="3" t="s">
        <v>255</v>
      </c>
      <c r="S3762" s="3" t="s">
        <v>4384</v>
      </c>
      <c r="T3762" s="3" t="str">
        <f t="shared" si="264"/>
        <v>นาจารย์เมืองกาฬสินธุ์กาฬสินธุ์</v>
      </c>
      <c r="U3762" s="3" t="s">
        <v>2626</v>
      </c>
      <c r="V3762" s="3" t="str">
        <f t="shared" si="265"/>
        <v/>
      </c>
      <c r="W3762" s="3" t="e">
        <f t="shared" si="266"/>
        <v>#NUM!</v>
      </c>
      <c r="X3762" s="3" t="str">
        <f t="shared" si="267"/>
        <v/>
      </c>
    </row>
    <row r="3763" spans="14:24" ht="14.5" customHeight="1">
      <c r="N3763">
        <v>3760</v>
      </c>
      <c r="O3763" s="4">
        <v>46000</v>
      </c>
      <c r="P3763" s="3" t="s">
        <v>4397</v>
      </c>
      <c r="Q3763" s="3" t="s">
        <v>520</v>
      </c>
      <c r="R3763" s="3" t="s">
        <v>255</v>
      </c>
      <c r="S3763" s="3" t="s">
        <v>4384</v>
      </c>
      <c r="T3763" s="3" t="str">
        <f t="shared" si="264"/>
        <v>ลำคลองเมืองกาฬสินธุ์กาฬสินธุ์</v>
      </c>
      <c r="U3763" s="3" t="s">
        <v>2626</v>
      </c>
      <c r="V3763" s="3" t="str">
        <f t="shared" si="265"/>
        <v/>
      </c>
      <c r="W3763" s="3" t="e">
        <f t="shared" si="266"/>
        <v>#NUM!</v>
      </c>
      <c r="X3763" s="3" t="str">
        <f t="shared" si="267"/>
        <v/>
      </c>
    </row>
    <row r="3764" spans="14:24" ht="14.5" customHeight="1">
      <c r="N3764">
        <v>3761</v>
      </c>
      <c r="O3764" s="4">
        <v>46230</v>
      </c>
      <c r="P3764" s="3" t="s">
        <v>518</v>
      </c>
      <c r="Q3764" s="3" t="s">
        <v>518</v>
      </c>
      <c r="R3764" s="3" t="s">
        <v>255</v>
      </c>
      <c r="S3764" s="3" t="s">
        <v>4398</v>
      </c>
      <c r="T3764" s="3" t="str">
        <f t="shared" si="264"/>
        <v>นามนนามนกาฬสินธุ์</v>
      </c>
      <c r="U3764" s="3" t="s">
        <v>2626</v>
      </c>
      <c r="V3764" s="3" t="str">
        <f t="shared" si="265"/>
        <v/>
      </c>
      <c r="W3764" s="3" t="e">
        <f t="shared" si="266"/>
        <v>#NUM!</v>
      </c>
      <c r="X3764" s="3" t="str">
        <f t="shared" si="267"/>
        <v/>
      </c>
    </row>
    <row r="3765" spans="14:24" ht="14.5" customHeight="1">
      <c r="N3765">
        <v>3762</v>
      </c>
      <c r="O3765" s="4">
        <v>46230</v>
      </c>
      <c r="P3765" s="3" t="s">
        <v>4399</v>
      </c>
      <c r="Q3765" s="3" t="s">
        <v>518</v>
      </c>
      <c r="R3765" s="3" t="s">
        <v>255</v>
      </c>
      <c r="S3765" s="3" t="s">
        <v>4398</v>
      </c>
      <c r="T3765" s="3" t="str">
        <f t="shared" si="264"/>
        <v>ยอดแกงนามนกาฬสินธุ์</v>
      </c>
      <c r="U3765" s="3" t="s">
        <v>2626</v>
      </c>
      <c r="V3765" s="3" t="str">
        <f t="shared" si="265"/>
        <v/>
      </c>
      <c r="W3765" s="3" t="e">
        <f t="shared" si="266"/>
        <v>#NUM!</v>
      </c>
      <c r="X3765" s="3" t="str">
        <f t="shared" si="267"/>
        <v/>
      </c>
    </row>
    <row r="3766" spans="14:24" ht="14.5" customHeight="1">
      <c r="N3766">
        <v>3763</v>
      </c>
      <c r="O3766" s="4">
        <v>46230</v>
      </c>
      <c r="P3766" s="3" t="s">
        <v>4400</v>
      </c>
      <c r="Q3766" s="3" t="s">
        <v>518</v>
      </c>
      <c r="R3766" s="3" t="s">
        <v>255</v>
      </c>
      <c r="S3766" s="3" t="s">
        <v>4398</v>
      </c>
      <c r="T3766" s="3" t="str">
        <f t="shared" si="264"/>
        <v>สงเปลือยนามนกาฬสินธุ์</v>
      </c>
      <c r="U3766" s="3" t="s">
        <v>2626</v>
      </c>
      <c r="V3766" s="3" t="str">
        <f t="shared" si="265"/>
        <v/>
      </c>
      <c r="W3766" s="3" t="e">
        <f t="shared" si="266"/>
        <v>#NUM!</v>
      </c>
      <c r="X3766" s="3" t="str">
        <f t="shared" si="267"/>
        <v/>
      </c>
    </row>
    <row r="3767" spans="14:24" ht="14.5" customHeight="1">
      <c r="N3767">
        <v>3764</v>
      </c>
      <c r="O3767" s="4">
        <v>46230</v>
      </c>
      <c r="P3767" s="3" t="s">
        <v>4401</v>
      </c>
      <c r="Q3767" s="3" t="s">
        <v>518</v>
      </c>
      <c r="R3767" s="3" t="s">
        <v>255</v>
      </c>
      <c r="S3767" s="3" t="s">
        <v>4398</v>
      </c>
      <c r="T3767" s="3" t="str">
        <f t="shared" si="264"/>
        <v>หลักเหลี่ยมนามนกาฬสินธุ์</v>
      </c>
      <c r="U3767" s="3" t="s">
        <v>2626</v>
      </c>
      <c r="V3767" s="3" t="str">
        <f t="shared" si="265"/>
        <v/>
      </c>
      <c r="W3767" s="3" t="e">
        <f t="shared" si="266"/>
        <v>#NUM!</v>
      </c>
      <c r="X3767" s="3" t="str">
        <f t="shared" si="267"/>
        <v/>
      </c>
    </row>
    <row r="3768" spans="14:24" ht="14.5" customHeight="1">
      <c r="N3768">
        <v>3765</v>
      </c>
      <c r="O3768" s="4">
        <v>46230</v>
      </c>
      <c r="P3768" s="3" t="s">
        <v>1081</v>
      </c>
      <c r="Q3768" s="3" t="s">
        <v>518</v>
      </c>
      <c r="R3768" s="3" t="s">
        <v>255</v>
      </c>
      <c r="S3768" s="3" t="s">
        <v>4398</v>
      </c>
      <c r="T3768" s="3" t="str">
        <f t="shared" si="264"/>
        <v>หนองบัวนามนกาฬสินธุ์</v>
      </c>
      <c r="U3768" s="3" t="s">
        <v>2626</v>
      </c>
      <c r="V3768" s="3" t="str">
        <f t="shared" si="265"/>
        <v/>
      </c>
      <c r="W3768" s="3" t="e">
        <f t="shared" si="266"/>
        <v>#NUM!</v>
      </c>
      <c r="X3768" s="3" t="str">
        <f t="shared" si="267"/>
        <v/>
      </c>
    </row>
    <row r="3769" spans="14:24" ht="14.5" customHeight="1">
      <c r="N3769">
        <v>3766</v>
      </c>
      <c r="O3769" s="4">
        <v>46130</v>
      </c>
      <c r="P3769" s="3" t="s">
        <v>496</v>
      </c>
      <c r="Q3769" s="3" t="s">
        <v>496</v>
      </c>
      <c r="R3769" s="3" t="s">
        <v>255</v>
      </c>
      <c r="S3769" s="3" t="s">
        <v>4402</v>
      </c>
      <c r="T3769" s="3" t="str">
        <f t="shared" si="264"/>
        <v>กมลาไสยกมลาไสยกาฬสินธุ์</v>
      </c>
      <c r="U3769" s="3" t="s">
        <v>2626</v>
      </c>
      <c r="V3769" s="3" t="str">
        <f t="shared" si="265"/>
        <v/>
      </c>
      <c r="W3769" s="3" t="e">
        <f t="shared" si="266"/>
        <v>#NUM!</v>
      </c>
      <c r="X3769" s="3" t="str">
        <f t="shared" si="267"/>
        <v/>
      </c>
    </row>
    <row r="3770" spans="14:24" ht="14.5" customHeight="1">
      <c r="N3770">
        <v>3767</v>
      </c>
      <c r="O3770" s="4">
        <v>46130</v>
      </c>
      <c r="P3770" s="3" t="s">
        <v>4403</v>
      </c>
      <c r="Q3770" s="3" t="s">
        <v>496</v>
      </c>
      <c r="R3770" s="3" t="s">
        <v>255</v>
      </c>
      <c r="S3770" s="3" t="s">
        <v>4402</v>
      </c>
      <c r="T3770" s="3" t="str">
        <f t="shared" si="264"/>
        <v>หลักเมืองกมลาไสยกาฬสินธุ์</v>
      </c>
      <c r="U3770" s="3" t="s">
        <v>2626</v>
      </c>
      <c r="V3770" s="3" t="str">
        <f t="shared" si="265"/>
        <v/>
      </c>
      <c r="W3770" s="3" t="e">
        <f t="shared" si="266"/>
        <v>#NUM!</v>
      </c>
      <c r="X3770" s="3" t="str">
        <f t="shared" si="267"/>
        <v/>
      </c>
    </row>
    <row r="3771" spans="14:24" ht="14.5" customHeight="1">
      <c r="N3771">
        <v>3768</v>
      </c>
      <c r="O3771" s="4">
        <v>46130</v>
      </c>
      <c r="P3771" s="3" t="s">
        <v>3396</v>
      </c>
      <c r="Q3771" s="3" t="s">
        <v>496</v>
      </c>
      <c r="R3771" s="3" t="s">
        <v>255</v>
      </c>
      <c r="S3771" s="3" t="s">
        <v>4402</v>
      </c>
      <c r="T3771" s="3" t="str">
        <f t="shared" si="264"/>
        <v>โพนงามกมลาไสยกาฬสินธุ์</v>
      </c>
      <c r="U3771" s="3" t="s">
        <v>2626</v>
      </c>
      <c r="V3771" s="3" t="str">
        <f t="shared" si="265"/>
        <v/>
      </c>
      <c r="W3771" s="3" t="e">
        <f t="shared" si="266"/>
        <v>#NUM!</v>
      </c>
      <c r="X3771" s="3" t="str">
        <f t="shared" si="267"/>
        <v/>
      </c>
    </row>
    <row r="3772" spans="14:24" ht="14.5" customHeight="1">
      <c r="N3772">
        <v>3769</v>
      </c>
      <c r="O3772" s="4">
        <v>46130</v>
      </c>
      <c r="P3772" s="3" t="s">
        <v>4404</v>
      </c>
      <c r="Q3772" s="3" t="s">
        <v>496</v>
      </c>
      <c r="R3772" s="3" t="s">
        <v>255</v>
      </c>
      <c r="S3772" s="3" t="s">
        <v>4402</v>
      </c>
      <c r="T3772" s="3" t="str">
        <f t="shared" si="264"/>
        <v>ดงลิงกมลาไสยกาฬสินธุ์</v>
      </c>
      <c r="U3772" s="3" t="s">
        <v>2626</v>
      </c>
      <c r="V3772" s="3" t="str">
        <f t="shared" si="265"/>
        <v/>
      </c>
      <c r="W3772" s="3" t="e">
        <f t="shared" si="266"/>
        <v>#NUM!</v>
      </c>
      <c r="X3772" s="3" t="str">
        <f t="shared" si="267"/>
        <v/>
      </c>
    </row>
    <row r="3773" spans="14:24" ht="14.5" customHeight="1">
      <c r="N3773">
        <v>3770</v>
      </c>
      <c r="O3773" s="4">
        <v>46130</v>
      </c>
      <c r="P3773" s="3" t="s">
        <v>4405</v>
      </c>
      <c r="Q3773" s="3" t="s">
        <v>496</v>
      </c>
      <c r="R3773" s="3" t="s">
        <v>255</v>
      </c>
      <c r="S3773" s="3" t="s">
        <v>4402</v>
      </c>
      <c r="T3773" s="3" t="str">
        <f t="shared" si="264"/>
        <v>ธัญญากมลาไสยกาฬสินธุ์</v>
      </c>
      <c r="U3773" s="3" t="s">
        <v>2626</v>
      </c>
      <c r="V3773" s="3" t="str">
        <f t="shared" si="265"/>
        <v/>
      </c>
      <c r="W3773" s="3" t="e">
        <f t="shared" si="266"/>
        <v>#NUM!</v>
      </c>
      <c r="X3773" s="3" t="str">
        <f t="shared" si="267"/>
        <v/>
      </c>
    </row>
    <row r="3774" spans="14:24" ht="14.5" customHeight="1">
      <c r="N3774">
        <v>3771</v>
      </c>
      <c r="O3774" s="4">
        <v>46130</v>
      </c>
      <c r="P3774" s="3" t="s">
        <v>3913</v>
      </c>
      <c r="Q3774" s="3" t="s">
        <v>496</v>
      </c>
      <c r="R3774" s="3" t="s">
        <v>255</v>
      </c>
      <c r="S3774" s="3" t="s">
        <v>4402</v>
      </c>
      <c r="T3774" s="3" t="str">
        <f t="shared" si="264"/>
        <v>หนองแปนกมลาไสยกาฬสินธุ์</v>
      </c>
      <c r="U3774" s="3" t="s">
        <v>2626</v>
      </c>
      <c r="V3774" s="3" t="str">
        <f t="shared" si="265"/>
        <v/>
      </c>
      <c r="W3774" s="3" t="e">
        <f t="shared" si="266"/>
        <v>#NUM!</v>
      </c>
      <c r="X3774" s="3" t="str">
        <f t="shared" si="267"/>
        <v/>
      </c>
    </row>
    <row r="3775" spans="14:24" ht="14.5" customHeight="1">
      <c r="N3775">
        <v>3772</v>
      </c>
      <c r="O3775" s="4">
        <v>46130</v>
      </c>
      <c r="P3775" s="3" t="s">
        <v>4406</v>
      </c>
      <c r="Q3775" s="3" t="s">
        <v>496</v>
      </c>
      <c r="R3775" s="3" t="s">
        <v>255</v>
      </c>
      <c r="S3775" s="3" t="s">
        <v>4402</v>
      </c>
      <c r="T3775" s="3" t="str">
        <f t="shared" si="264"/>
        <v>เจ้าท่ากมลาไสยกาฬสินธุ์</v>
      </c>
      <c r="U3775" s="3" t="s">
        <v>2626</v>
      </c>
      <c r="V3775" s="3" t="str">
        <f t="shared" si="265"/>
        <v/>
      </c>
      <c r="W3775" s="3" t="e">
        <f t="shared" si="266"/>
        <v>#NUM!</v>
      </c>
      <c r="X3775" s="3" t="str">
        <f t="shared" si="267"/>
        <v/>
      </c>
    </row>
    <row r="3776" spans="14:24" ht="14.5" customHeight="1">
      <c r="N3776">
        <v>3773</v>
      </c>
      <c r="O3776" s="4">
        <v>46130</v>
      </c>
      <c r="P3776" s="3" t="s">
        <v>4407</v>
      </c>
      <c r="Q3776" s="3" t="s">
        <v>496</v>
      </c>
      <c r="R3776" s="3" t="s">
        <v>255</v>
      </c>
      <c r="S3776" s="3" t="s">
        <v>4402</v>
      </c>
      <c r="T3776" s="3" t="str">
        <f t="shared" si="264"/>
        <v>โคกสมบูรณ์กมลาไสยกาฬสินธุ์</v>
      </c>
      <c r="U3776" s="3" t="s">
        <v>2626</v>
      </c>
      <c r="V3776" s="3" t="str">
        <f t="shared" si="265"/>
        <v/>
      </c>
      <c r="W3776" s="3" t="e">
        <f t="shared" si="266"/>
        <v>#NUM!</v>
      </c>
      <c r="X3776" s="3" t="str">
        <f t="shared" si="267"/>
        <v/>
      </c>
    </row>
    <row r="3777" spans="14:24" ht="14.5" customHeight="1">
      <c r="N3777">
        <v>3774</v>
      </c>
      <c r="O3777" s="4">
        <v>46210</v>
      </c>
      <c r="P3777" s="3" t="s">
        <v>525</v>
      </c>
      <c r="Q3777" s="3" t="s">
        <v>525</v>
      </c>
      <c r="R3777" s="3" t="s">
        <v>255</v>
      </c>
      <c r="S3777" s="3" t="s">
        <v>4408</v>
      </c>
      <c r="T3777" s="3" t="str">
        <f t="shared" si="264"/>
        <v>ร่องคำร่องคำกาฬสินธุ์</v>
      </c>
      <c r="U3777" s="3" t="s">
        <v>2626</v>
      </c>
      <c r="V3777" s="3" t="str">
        <f t="shared" si="265"/>
        <v/>
      </c>
      <c r="W3777" s="3" t="e">
        <f t="shared" si="266"/>
        <v>#NUM!</v>
      </c>
      <c r="X3777" s="3" t="str">
        <f t="shared" si="267"/>
        <v/>
      </c>
    </row>
    <row r="3778" spans="14:24" ht="14.5" customHeight="1">
      <c r="N3778">
        <v>3775</v>
      </c>
      <c r="O3778" s="4">
        <v>46210</v>
      </c>
      <c r="P3778" s="3" t="s">
        <v>3574</v>
      </c>
      <c r="Q3778" s="3" t="s">
        <v>525</v>
      </c>
      <c r="R3778" s="3" t="s">
        <v>255</v>
      </c>
      <c r="S3778" s="3" t="s">
        <v>4408</v>
      </c>
      <c r="T3778" s="3" t="str">
        <f t="shared" si="264"/>
        <v>สามัคคีร่องคำกาฬสินธุ์</v>
      </c>
      <c r="U3778" s="3" t="s">
        <v>2626</v>
      </c>
      <c r="V3778" s="3" t="str">
        <f t="shared" si="265"/>
        <v/>
      </c>
      <c r="W3778" s="3" t="e">
        <f t="shared" si="266"/>
        <v>#NUM!</v>
      </c>
      <c r="X3778" s="3" t="str">
        <f t="shared" si="267"/>
        <v/>
      </c>
    </row>
    <row r="3779" spans="14:24" ht="14.5" customHeight="1">
      <c r="N3779">
        <v>3776</v>
      </c>
      <c r="O3779" s="4">
        <v>46210</v>
      </c>
      <c r="P3779" s="3" t="s">
        <v>4409</v>
      </c>
      <c r="Q3779" s="3" t="s">
        <v>525</v>
      </c>
      <c r="R3779" s="3" t="s">
        <v>255</v>
      </c>
      <c r="S3779" s="3" t="s">
        <v>4408</v>
      </c>
      <c r="T3779" s="3" t="str">
        <f t="shared" si="264"/>
        <v>เหล่าอ้อยร่องคำกาฬสินธุ์</v>
      </c>
      <c r="U3779" s="3" t="s">
        <v>2626</v>
      </c>
      <c r="V3779" s="3" t="str">
        <f t="shared" si="265"/>
        <v/>
      </c>
      <c r="W3779" s="3" t="e">
        <f t="shared" si="266"/>
        <v>#NUM!</v>
      </c>
      <c r="X3779" s="3" t="str">
        <f t="shared" si="267"/>
        <v/>
      </c>
    </row>
    <row r="3780" spans="14:24" ht="14.5" customHeight="1">
      <c r="N3780">
        <v>3777</v>
      </c>
      <c r="O3780" s="4">
        <v>46110</v>
      </c>
      <c r="P3780" s="3" t="s">
        <v>4410</v>
      </c>
      <c r="Q3780" s="3" t="s">
        <v>500</v>
      </c>
      <c r="R3780" s="3" t="s">
        <v>255</v>
      </c>
      <c r="S3780" s="3" t="s">
        <v>4411</v>
      </c>
      <c r="T3780" s="3" t="str">
        <f t="shared" si="264"/>
        <v>บัวขาวกุฉินารายณ์กาฬสินธุ์</v>
      </c>
      <c r="U3780" s="3" t="s">
        <v>2626</v>
      </c>
      <c r="V3780" s="3" t="str">
        <f t="shared" si="265"/>
        <v/>
      </c>
      <c r="W3780" s="3" t="e">
        <f t="shared" si="266"/>
        <v>#NUM!</v>
      </c>
      <c r="X3780" s="3" t="str">
        <f t="shared" si="267"/>
        <v/>
      </c>
    </row>
    <row r="3781" spans="14:24" ht="14.5" customHeight="1">
      <c r="N3781">
        <v>3778</v>
      </c>
      <c r="O3781" s="4">
        <v>46110</v>
      </c>
      <c r="P3781" s="3" t="s">
        <v>4412</v>
      </c>
      <c r="Q3781" s="3" t="s">
        <v>500</v>
      </c>
      <c r="R3781" s="3" t="s">
        <v>255</v>
      </c>
      <c r="S3781" s="3" t="s">
        <v>4411</v>
      </c>
      <c r="T3781" s="3" t="str">
        <f t="shared" ref="T3781:T3844" si="268">P3781&amp;Q3781&amp;R3781</f>
        <v>แจนแลนกุฉินารายณ์กาฬสินธุ์</v>
      </c>
      <c r="U3781" s="3" t="s">
        <v>2626</v>
      </c>
      <c r="V3781" s="3" t="str">
        <f t="shared" ref="V3781:V3844" si="269">IF($V$1=$S3781,$N3781,"")</f>
        <v/>
      </c>
      <c r="W3781" s="3" t="e">
        <f t="shared" ref="W3781:W3844" si="270">SMALL($V$4:$V$7439,N3781)</f>
        <v>#NUM!</v>
      </c>
      <c r="X3781" s="3" t="str">
        <f t="shared" ref="X3781:X3844" si="271">IFERROR(INDEX($P$4:$P$7439,$W3781,1),"")</f>
        <v/>
      </c>
    </row>
    <row r="3782" spans="14:24" ht="14.5" customHeight="1">
      <c r="N3782">
        <v>3779</v>
      </c>
      <c r="O3782" s="4">
        <v>46110</v>
      </c>
      <c r="P3782" s="3" t="s">
        <v>4413</v>
      </c>
      <c r="Q3782" s="3" t="s">
        <v>500</v>
      </c>
      <c r="R3782" s="3" t="s">
        <v>255</v>
      </c>
      <c r="S3782" s="3" t="s">
        <v>4411</v>
      </c>
      <c r="T3782" s="3" t="str">
        <f t="shared" si="268"/>
        <v>เหล่าใหญ่กุฉินารายณ์กาฬสินธุ์</v>
      </c>
      <c r="U3782" s="3" t="s">
        <v>2626</v>
      </c>
      <c r="V3782" s="3" t="str">
        <f t="shared" si="269"/>
        <v/>
      </c>
      <c r="W3782" s="3" t="e">
        <f t="shared" si="270"/>
        <v>#NUM!</v>
      </c>
      <c r="X3782" s="3" t="str">
        <f t="shared" si="271"/>
        <v/>
      </c>
    </row>
    <row r="3783" spans="14:24" ht="14.5" customHeight="1">
      <c r="N3783">
        <v>3780</v>
      </c>
      <c r="O3783" s="4">
        <v>46110</v>
      </c>
      <c r="P3783" s="3" t="s">
        <v>4414</v>
      </c>
      <c r="Q3783" s="3" t="s">
        <v>500</v>
      </c>
      <c r="R3783" s="3" t="s">
        <v>255</v>
      </c>
      <c r="S3783" s="3" t="s">
        <v>4411</v>
      </c>
      <c r="T3783" s="3" t="str">
        <f t="shared" si="268"/>
        <v>จุมจังกุฉินารายณ์กาฬสินธุ์</v>
      </c>
      <c r="U3783" s="3" t="s">
        <v>2626</v>
      </c>
      <c r="V3783" s="3" t="str">
        <f t="shared" si="269"/>
        <v/>
      </c>
      <c r="W3783" s="3" t="e">
        <f t="shared" si="270"/>
        <v>#NUM!</v>
      </c>
      <c r="X3783" s="3" t="str">
        <f t="shared" si="271"/>
        <v/>
      </c>
    </row>
    <row r="3784" spans="14:24" ht="14.5" customHeight="1">
      <c r="N3784">
        <v>3781</v>
      </c>
      <c r="O3784" s="4">
        <v>46110</v>
      </c>
      <c r="P3784" s="3" t="s">
        <v>4415</v>
      </c>
      <c r="Q3784" s="3" t="s">
        <v>500</v>
      </c>
      <c r="R3784" s="3" t="s">
        <v>255</v>
      </c>
      <c r="S3784" s="3" t="s">
        <v>4411</v>
      </c>
      <c r="T3784" s="3" t="str">
        <f t="shared" si="268"/>
        <v>เหล่าไฮงามกุฉินารายณ์กาฬสินธุ์</v>
      </c>
      <c r="U3784" s="3" t="s">
        <v>2626</v>
      </c>
      <c r="V3784" s="3" t="str">
        <f t="shared" si="269"/>
        <v/>
      </c>
      <c r="W3784" s="3" t="e">
        <f t="shared" si="270"/>
        <v>#NUM!</v>
      </c>
      <c r="X3784" s="3" t="str">
        <f t="shared" si="271"/>
        <v/>
      </c>
    </row>
    <row r="3785" spans="14:24" ht="14.5" customHeight="1">
      <c r="N3785">
        <v>3782</v>
      </c>
      <c r="O3785" s="4">
        <v>46110</v>
      </c>
      <c r="P3785" s="3" t="s">
        <v>4416</v>
      </c>
      <c r="Q3785" s="3" t="s">
        <v>500</v>
      </c>
      <c r="R3785" s="3" t="s">
        <v>255</v>
      </c>
      <c r="S3785" s="3" t="s">
        <v>4411</v>
      </c>
      <c r="T3785" s="3" t="str">
        <f t="shared" si="268"/>
        <v>กุดหว้ากุฉินารายณ์กาฬสินธุ์</v>
      </c>
      <c r="U3785" s="3" t="s">
        <v>2626</v>
      </c>
      <c r="V3785" s="3" t="str">
        <f t="shared" si="269"/>
        <v/>
      </c>
      <c r="W3785" s="3" t="e">
        <f t="shared" si="270"/>
        <v>#NUM!</v>
      </c>
      <c r="X3785" s="3" t="str">
        <f t="shared" si="271"/>
        <v/>
      </c>
    </row>
    <row r="3786" spans="14:24" ht="14.5" customHeight="1">
      <c r="N3786">
        <v>3783</v>
      </c>
      <c r="O3786" s="4">
        <v>46110</v>
      </c>
      <c r="P3786" s="3" t="s">
        <v>4351</v>
      </c>
      <c r="Q3786" s="3" t="s">
        <v>500</v>
      </c>
      <c r="R3786" s="3" t="s">
        <v>255</v>
      </c>
      <c r="S3786" s="3" t="s">
        <v>4411</v>
      </c>
      <c r="T3786" s="3" t="str">
        <f t="shared" si="268"/>
        <v>สามขากุฉินารายณ์กาฬสินธุ์</v>
      </c>
      <c r="U3786" s="3" t="s">
        <v>2626</v>
      </c>
      <c r="V3786" s="3" t="str">
        <f t="shared" si="269"/>
        <v/>
      </c>
      <c r="W3786" s="3" t="e">
        <f t="shared" si="270"/>
        <v>#NUM!</v>
      </c>
      <c r="X3786" s="3" t="str">
        <f t="shared" si="271"/>
        <v/>
      </c>
    </row>
    <row r="3787" spans="14:24" ht="14.5" customHeight="1">
      <c r="N3787">
        <v>3784</v>
      </c>
      <c r="O3787" s="4">
        <v>46110</v>
      </c>
      <c r="P3787" s="3" t="s">
        <v>4417</v>
      </c>
      <c r="Q3787" s="3" t="s">
        <v>500</v>
      </c>
      <c r="R3787" s="3" t="s">
        <v>255</v>
      </c>
      <c r="S3787" s="3" t="s">
        <v>4411</v>
      </c>
      <c r="T3787" s="3" t="str">
        <f t="shared" si="268"/>
        <v>นาขามกุฉินารายณ์กาฬสินธุ์</v>
      </c>
      <c r="U3787" s="3" t="s">
        <v>2626</v>
      </c>
      <c r="V3787" s="3" t="str">
        <f t="shared" si="269"/>
        <v/>
      </c>
      <c r="W3787" s="3" t="e">
        <f t="shared" si="270"/>
        <v>#NUM!</v>
      </c>
      <c r="X3787" s="3" t="str">
        <f t="shared" si="271"/>
        <v/>
      </c>
    </row>
    <row r="3788" spans="14:24" ht="14.5" customHeight="1">
      <c r="N3788">
        <v>3785</v>
      </c>
      <c r="O3788" s="4">
        <v>46110</v>
      </c>
      <c r="P3788" s="3" t="s">
        <v>3271</v>
      </c>
      <c r="Q3788" s="3" t="s">
        <v>500</v>
      </c>
      <c r="R3788" s="3" t="s">
        <v>255</v>
      </c>
      <c r="S3788" s="3" t="s">
        <v>4411</v>
      </c>
      <c r="T3788" s="3" t="str">
        <f t="shared" si="268"/>
        <v>หนองห้างกุฉินารายณ์กาฬสินธุ์</v>
      </c>
      <c r="U3788" s="3" t="s">
        <v>2626</v>
      </c>
      <c r="V3788" s="3" t="str">
        <f t="shared" si="269"/>
        <v/>
      </c>
      <c r="W3788" s="3" t="e">
        <f t="shared" si="270"/>
        <v>#NUM!</v>
      </c>
      <c r="X3788" s="3" t="str">
        <f t="shared" si="271"/>
        <v/>
      </c>
    </row>
    <row r="3789" spans="14:24" ht="14.5" customHeight="1">
      <c r="N3789">
        <v>3786</v>
      </c>
      <c r="O3789" s="4">
        <v>46110</v>
      </c>
      <c r="P3789" s="3" t="s">
        <v>4418</v>
      </c>
      <c r="Q3789" s="3" t="s">
        <v>500</v>
      </c>
      <c r="R3789" s="3" t="s">
        <v>255</v>
      </c>
      <c r="S3789" s="3" t="s">
        <v>4411</v>
      </c>
      <c r="T3789" s="3" t="str">
        <f t="shared" si="268"/>
        <v>นาโกกุฉินารายณ์กาฬสินธุ์</v>
      </c>
      <c r="U3789" s="3" t="s">
        <v>2626</v>
      </c>
      <c r="V3789" s="3" t="str">
        <f t="shared" si="269"/>
        <v/>
      </c>
      <c r="W3789" s="3" t="e">
        <f t="shared" si="270"/>
        <v>#NUM!</v>
      </c>
      <c r="X3789" s="3" t="str">
        <f t="shared" si="271"/>
        <v/>
      </c>
    </row>
    <row r="3790" spans="14:24" ht="14.5" customHeight="1">
      <c r="N3790">
        <v>3787</v>
      </c>
      <c r="O3790" s="4">
        <v>46110</v>
      </c>
      <c r="P3790" s="3" t="s">
        <v>3388</v>
      </c>
      <c r="Q3790" s="3" t="s">
        <v>500</v>
      </c>
      <c r="R3790" s="3" t="s">
        <v>255</v>
      </c>
      <c r="S3790" s="3" t="s">
        <v>4411</v>
      </c>
      <c r="T3790" s="3" t="str">
        <f t="shared" si="268"/>
        <v>สมสะอาดกุฉินารายณ์กาฬสินธุ์</v>
      </c>
      <c r="U3790" s="3" t="s">
        <v>2626</v>
      </c>
      <c r="V3790" s="3" t="str">
        <f t="shared" si="269"/>
        <v/>
      </c>
      <c r="W3790" s="3" t="e">
        <f t="shared" si="270"/>
        <v>#NUM!</v>
      </c>
      <c r="X3790" s="3" t="str">
        <f t="shared" si="271"/>
        <v/>
      </c>
    </row>
    <row r="3791" spans="14:24" ht="14.5" customHeight="1">
      <c r="N3791">
        <v>3788</v>
      </c>
      <c r="O3791" s="4">
        <v>46110</v>
      </c>
      <c r="P3791" s="3" t="s">
        <v>4419</v>
      </c>
      <c r="Q3791" s="3" t="s">
        <v>500</v>
      </c>
      <c r="R3791" s="3" t="s">
        <v>255</v>
      </c>
      <c r="S3791" s="3" t="s">
        <v>4411</v>
      </c>
      <c r="T3791" s="3" t="str">
        <f t="shared" si="268"/>
        <v>กุดค้าวกุฉินารายณ์กาฬสินธุ์</v>
      </c>
      <c r="U3791" s="3" t="s">
        <v>2626</v>
      </c>
      <c r="V3791" s="3" t="str">
        <f t="shared" si="269"/>
        <v/>
      </c>
      <c r="W3791" s="3" t="e">
        <f t="shared" si="270"/>
        <v>#NUM!</v>
      </c>
      <c r="X3791" s="3" t="str">
        <f t="shared" si="271"/>
        <v/>
      </c>
    </row>
    <row r="3792" spans="14:24" ht="14.5" customHeight="1">
      <c r="N3792">
        <v>3789</v>
      </c>
      <c r="O3792" s="4">
        <v>46160</v>
      </c>
      <c r="P3792" s="3" t="s">
        <v>4420</v>
      </c>
      <c r="Q3792" s="3" t="s">
        <v>502</v>
      </c>
      <c r="R3792" s="3" t="s">
        <v>255</v>
      </c>
      <c r="S3792" s="3" t="s">
        <v>4421</v>
      </c>
      <c r="T3792" s="3" t="str">
        <f t="shared" si="268"/>
        <v>คุ้มเก่าเขาวงกาฬสินธุ์</v>
      </c>
      <c r="U3792" s="3" t="s">
        <v>2626</v>
      </c>
      <c r="V3792" s="3" t="str">
        <f t="shared" si="269"/>
        <v/>
      </c>
      <c r="W3792" s="3" t="e">
        <f t="shared" si="270"/>
        <v>#NUM!</v>
      </c>
      <c r="X3792" s="3" t="str">
        <f t="shared" si="271"/>
        <v/>
      </c>
    </row>
    <row r="3793" spans="14:24" ht="14.5" customHeight="1">
      <c r="N3793">
        <v>3790</v>
      </c>
      <c r="O3793" s="4">
        <v>46160</v>
      </c>
      <c r="P3793" s="3" t="s">
        <v>4400</v>
      </c>
      <c r="Q3793" s="3" t="s">
        <v>502</v>
      </c>
      <c r="R3793" s="3" t="s">
        <v>255</v>
      </c>
      <c r="S3793" s="3" t="s">
        <v>4421</v>
      </c>
      <c r="T3793" s="3" t="str">
        <f t="shared" si="268"/>
        <v>สงเปลือยเขาวงกาฬสินธุ์</v>
      </c>
      <c r="U3793" s="3" t="s">
        <v>2626</v>
      </c>
      <c r="V3793" s="3" t="str">
        <f t="shared" si="269"/>
        <v/>
      </c>
      <c r="W3793" s="3" t="e">
        <f t="shared" si="270"/>
        <v>#NUM!</v>
      </c>
      <c r="X3793" s="3" t="str">
        <f t="shared" si="271"/>
        <v/>
      </c>
    </row>
    <row r="3794" spans="14:24" ht="14.5" customHeight="1">
      <c r="N3794">
        <v>3791</v>
      </c>
      <c r="O3794" s="4">
        <v>46160</v>
      </c>
      <c r="P3794" s="3" t="s">
        <v>3377</v>
      </c>
      <c r="Q3794" s="3" t="s">
        <v>502</v>
      </c>
      <c r="R3794" s="3" t="s">
        <v>255</v>
      </c>
      <c r="S3794" s="3" t="s">
        <v>4421</v>
      </c>
      <c r="T3794" s="3" t="str">
        <f t="shared" si="268"/>
        <v>หนองผือเขาวงกาฬสินธุ์</v>
      </c>
      <c r="U3794" s="3" t="s">
        <v>2626</v>
      </c>
      <c r="V3794" s="3" t="str">
        <f t="shared" si="269"/>
        <v/>
      </c>
      <c r="W3794" s="3" t="e">
        <f t="shared" si="270"/>
        <v>#NUM!</v>
      </c>
      <c r="X3794" s="3" t="str">
        <f t="shared" si="271"/>
        <v/>
      </c>
    </row>
    <row r="3795" spans="14:24" ht="14.5" customHeight="1">
      <c r="N3795">
        <v>3792</v>
      </c>
      <c r="O3795" s="4">
        <v>46160</v>
      </c>
      <c r="P3795" s="3" t="s">
        <v>4422</v>
      </c>
      <c r="Q3795" s="3" t="s">
        <v>502</v>
      </c>
      <c r="R3795" s="3" t="s">
        <v>255</v>
      </c>
      <c r="S3795" s="3" t="s">
        <v>4421</v>
      </c>
      <c r="T3795" s="3" t="str">
        <f t="shared" si="268"/>
        <v>กุดสิมคุ้มใหม่เขาวงกาฬสินธุ์</v>
      </c>
      <c r="U3795" s="3" t="s">
        <v>2626</v>
      </c>
      <c r="V3795" s="3" t="str">
        <f t="shared" si="269"/>
        <v/>
      </c>
      <c r="W3795" s="3" t="e">
        <f t="shared" si="270"/>
        <v>#NUM!</v>
      </c>
      <c r="X3795" s="3" t="str">
        <f t="shared" si="271"/>
        <v/>
      </c>
    </row>
    <row r="3796" spans="14:24" ht="14.5" customHeight="1">
      <c r="N3796">
        <v>3793</v>
      </c>
      <c r="O3796" s="4">
        <v>46160</v>
      </c>
      <c r="P3796" s="3" t="s">
        <v>4423</v>
      </c>
      <c r="Q3796" s="3" t="s">
        <v>502</v>
      </c>
      <c r="R3796" s="3" t="s">
        <v>255</v>
      </c>
      <c r="S3796" s="3" t="s">
        <v>4421</v>
      </c>
      <c r="T3796" s="3" t="str">
        <f t="shared" si="268"/>
        <v>สระพังทองเขาวงกาฬสินธุ์</v>
      </c>
      <c r="U3796" s="3" t="s">
        <v>2626</v>
      </c>
      <c r="V3796" s="3" t="str">
        <f t="shared" si="269"/>
        <v/>
      </c>
      <c r="W3796" s="3" t="e">
        <f t="shared" si="270"/>
        <v>#NUM!</v>
      </c>
      <c r="X3796" s="3" t="str">
        <f t="shared" si="271"/>
        <v/>
      </c>
    </row>
    <row r="3797" spans="14:24" ht="14.5" customHeight="1">
      <c r="N3797">
        <v>3794</v>
      </c>
      <c r="O3797" s="4">
        <v>46160</v>
      </c>
      <c r="P3797" s="3" t="s">
        <v>4424</v>
      </c>
      <c r="Q3797" s="3" t="s">
        <v>502</v>
      </c>
      <c r="R3797" s="3" t="s">
        <v>255</v>
      </c>
      <c r="S3797" s="3" t="s">
        <v>4421</v>
      </c>
      <c r="T3797" s="3" t="str">
        <f t="shared" si="268"/>
        <v>กุดปลาค้าวเขาวงกาฬสินธุ์</v>
      </c>
      <c r="U3797" s="3" t="s">
        <v>2626</v>
      </c>
      <c r="V3797" s="3" t="str">
        <f t="shared" si="269"/>
        <v/>
      </c>
      <c r="W3797" s="3" t="e">
        <f t="shared" si="270"/>
        <v>#NUM!</v>
      </c>
      <c r="X3797" s="3" t="str">
        <f t="shared" si="271"/>
        <v/>
      </c>
    </row>
    <row r="3798" spans="14:24" ht="14.5" customHeight="1">
      <c r="N3798">
        <v>3795</v>
      </c>
      <c r="O3798" s="4">
        <v>46120</v>
      </c>
      <c r="P3798" s="3" t="s">
        <v>522</v>
      </c>
      <c r="Q3798" s="3" t="s">
        <v>522</v>
      </c>
      <c r="R3798" s="3" t="s">
        <v>255</v>
      </c>
      <c r="S3798" s="3" t="s">
        <v>4425</v>
      </c>
      <c r="T3798" s="3" t="str">
        <f t="shared" si="268"/>
        <v>ยางตลาดยางตลาดกาฬสินธุ์</v>
      </c>
      <c r="U3798" s="3" t="s">
        <v>2626</v>
      </c>
      <c r="V3798" s="3" t="str">
        <f t="shared" si="269"/>
        <v/>
      </c>
      <c r="W3798" s="3" t="e">
        <f t="shared" si="270"/>
        <v>#NUM!</v>
      </c>
      <c r="X3798" s="3" t="str">
        <f t="shared" si="271"/>
        <v/>
      </c>
    </row>
    <row r="3799" spans="14:24" ht="14.5" customHeight="1">
      <c r="N3799">
        <v>3796</v>
      </c>
      <c r="O3799" s="4">
        <v>46120</v>
      </c>
      <c r="P3799" s="3" t="s">
        <v>3096</v>
      </c>
      <c r="Q3799" s="3" t="s">
        <v>522</v>
      </c>
      <c r="R3799" s="3" t="s">
        <v>255</v>
      </c>
      <c r="S3799" s="3" t="s">
        <v>4425</v>
      </c>
      <c r="T3799" s="3" t="str">
        <f t="shared" si="268"/>
        <v>หัวงัวยางตลาดกาฬสินธุ์</v>
      </c>
      <c r="U3799" s="3" t="s">
        <v>2626</v>
      </c>
      <c r="V3799" s="3" t="str">
        <f t="shared" si="269"/>
        <v/>
      </c>
      <c r="W3799" s="3" t="e">
        <f t="shared" si="270"/>
        <v>#NUM!</v>
      </c>
      <c r="X3799" s="3" t="str">
        <f t="shared" si="271"/>
        <v/>
      </c>
    </row>
    <row r="3800" spans="14:24" ht="14.5" customHeight="1">
      <c r="N3800">
        <v>3797</v>
      </c>
      <c r="O3800" s="4">
        <v>46120</v>
      </c>
      <c r="P3800" s="3" t="s">
        <v>4313</v>
      </c>
      <c r="Q3800" s="3" t="s">
        <v>522</v>
      </c>
      <c r="R3800" s="3" t="s">
        <v>255</v>
      </c>
      <c r="S3800" s="3" t="s">
        <v>4425</v>
      </c>
      <c r="T3800" s="3" t="str">
        <f t="shared" si="268"/>
        <v>อุ่มเม่ายางตลาดกาฬสินธุ์</v>
      </c>
      <c r="U3800" s="3" t="s">
        <v>2626</v>
      </c>
      <c r="V3800" s="3" t="str">
        <f t="shared" si="269"/>
        <v/>
      </c>
      <c r="W3800" s="3" t="e">
        <f t="shared" si="270"/>
        <v>#NUM!</v>
      </c>
      <c r="X3800" s="3" t="str">
        <f t="shared" si="271"/>
        <v/>
      </c>
    </row>
    <row r="3801" spans="14:24" ht="14.5" customHeight="1">
      <c r="N3801">
        <v>3798</v>
      </c>
      <c r="O3801" s="4">
        <v>46120</v>
      </c>
      <c r="P3801" s="3" t="s">
        <v>4426</v>
      </c>
      <c r="Q3801" s="3" t="s">
        <v>522</v>
      </c>
      <c r="R3801" s="3" t="s">
        <v>255</v>
      </c>
      <c r="S3801" s="3" t="s">
        <v>4425</v>
      </c>
      <c r="T3801" s="3" t="str">
        <f t="shared" si="268"/>
        <v>บัวบานยางตลาดกาฬสินธุ์</v>
      </c>
      <c r="U3801" s="3" t="s">
        <v>2626</v>
      </c>
      <c r="V3801" s="3" t="str">
        <f t="shared" si="269"/>
        <v/>
      </c>
      <c r="W3801" s="3" t="e">
        <f t="shared" si="270"/>
        <v>#NUM!</v>
      </c>
      <c r="X3801" s="3" t="str">
        <f t="shared" si="271"/>
        <v/>
      </c>
    </row>
    <row r="3802" spans="14:24" ht="14.5" customHeight="1">
      <c r="N3802">
        <v>3799</v>
      </c>
      <c r="O3802" s="4">
        <v>46120</v>
      </c>
      <c r="P3802" s="3" t="s">
        <v>4427</v>
      </c>
      <c r="Q3802" s="3" t="s">
        <v>522</v>
      </c>
      <c r="R3802" s="3" t="s">
        <v>255</v>
      </c>
      <c r="S3802" s="3" t="s">
        <v>4425</v>
      </c>
      <c r="T3802" s="3" t="str">
        <f t="shared" si="268"/>
        <v>เว่อยางตลาดกาฬสินธุ์</v>
      </c>
      <c r="U3802" s="3" t="s">
        <v>2626</v>
      </c>
      <c r="V3802" s="3" t="str">
        <f t="shared" si="269"/>
        <v/>
      </c>
      <c r="W3802" s="3" t="e">
        <f t="shared" si="270"/>
        <v>#NUM!</v>
      </c>
      <c r="X3802" s="3" t="str">
        <f t="shared" si="271"/>
        <v/>
      </c>
    </row>
    <row r="3803" spans="14:24" ht="14.5" customHeight="1">
      <c r="N3803">
        <v>3800</v>
      </c>
      <c r="O3803" s="4">
        <v>46120</v>
      </c>
      <c r="P3803" s="3" t="s">
        <v>4428</v>
      </c>
      <c r="Q3803" s="3" t="s">
        <v>522</v>
      </c>
      <c r="R3803" s="3" t="s">
        <v>255</v>
      </c>
      <c r="S3803" s="3" t="s">
        <v>4425</v>
      </c>
      <c r="T3803" s="3" t="str">
        <f t="shared" si="268"/>
        <v>อิตื้อยางตลาดกาฬสินธุ์</v>
      </c>
      <c r="U3803" s="3" t="s">
        <v>2626</v>
      </c>
      <c r="V3803" s="3" t="str">
        <f t="shared" si="269"/>
        <v/>
      </c>
      <c r="W3803" s="3" t="e">
        <f t="shared" si="270"/>
        <v>#NUM!</v>
      </c>
      <c r="X3803" s="3" t="str">
        <f t="shared" si="271"/>
        <v/>
      </c>
    </row>
    <row r="3804" spans="14:24" ht="14.5" customHeight="1">
      <c r="N3804">
        <v>3801</v>
      </c>
      <c r="O3804" s="4">
        <v>46120</v>
      </c>
      <c r="P3804" s="3" t="s">
        <v>3863</v>
      </c>
      <c r="Q3804" s="3" t="s">
        <v>522</v>
      </c>
      <c r="R3804" s="3" t="s">
        <v>255</v>
      </c>
      <c r="S3804" s="3" t="s">
        <v>4425</v>
      </c>
      <c r="T3804" s="3" t="str">
        <f t="shared" si="268"/>
        <v>หัวนาคำยางตลาดกาฬสินธุ์</v>
      </c>
      <c r="U3804" s="3" t="s">
        <v>2626</v>
      </c>
      <c r="V3804" s="3" t="str">
        <f t="shared" si="269"/>
        <v/>
      </c>
      <c r="W3804" s="3" t="e">
        <f t="shared" si="270"/>
        <v>#NUM!</v>
      </c>
      <c r="X3804" s="3" t="str">
        <f t="shared" si="271"/>
        <v/>
      </c>
    </row>
    <row r="3805" spans="14:24" ht="14.5" customHeight="1">
      <c r="N3805">
        <v>3802</v>
      </c>
      <c r="O3805" s="4">
        <v>46120</v>
      </c>
      <c r="P3805" s="3" t="s">
        <v>4429</v>
      </c>
      <c r="Q3805" s="3" t="s">
        <v>522</v>
      </c>
      <c r="R3805" s="3" t="s">
        <v>255</v>
      </c>
      <c r="S3805" s="3" t="s">
        <v>4425</v>
      </c>
      <c r="T3805" s="3" t="str">
        <f t="shared" si="268"/>
        <v>หนองอิเฒ่ายางตลาดกาฬสินธุ์</v>
      </c>
      <c r="U3805" s="3" t="s">
        <v>2626</v>
      </c>
      <c r="V3805" s="3" t="str">
        <f t="shared" si="269"/>
        <v/>
      </c>
      <c r="W3805" s="3" t="e">
        <f t="shared" si="270"/>
        <v>#NUM!</v>
      </c>
      <c r="X3805" s="3" t="str">
        <f t="shared" si="271"/>
        <v/>
      </c>
    </row>
    <row r="3806" spans="14:24" ht="14.5" customHeight="1">
      <c r="N3806">
        <v>3803</v>
      </c>
      <c r="O3806" s="4">
        <v>46120</v>
      </c>
      <c r="P3806" s="3" t="s">
        <v>4430</v>
      </c>
      <c r="Q3806" s="3" t="s">
        <v>522</v>
      </c>
      <c r="R3806" s="3" t="s">
        <v>255</v>
      </c>
      <c r="S3806" s="3" t="s">
        <v>4425</v>
      </c>
      <c r="T3806" s="3" t="str">
        <f t="shared" si="268"/>
        <v>ดอนสมบูรณ์ยางตลาดกาฬสินธุ์</v>
      </c>
      <c r="U3806" s="3" t="s">
        <v>2626</v>
      </c>
      <c r="V3806" s="3" t="str">
        <f t="shared" si="269"/>
        <v/>
      </c>
      <c r="W3806" s="3" t="e">
        <f t="shared" si="270"/>
        <v>#NUM!</v>
      </c>
      <c r="X3806" s="3" t="str">
        <f t="shared" si="271"/>
        <v/>
      </c>
    </row>
    <row r="3807" spans="14:24" ht="14.5" customHeight="1">
      <c r="N3807">
        <v>3804</v>
      </c>
      <c r="O3807" s="4">
        <v>46120</v>
      </c>
      <c r="P3807" s="3" t="s">
        <v>1440</v>
      </c>
      <c r="Q3807" s="3" t="s">
        <v>522</v>
      </c>
      <c r="R3807" s="3" t="s">
        <v>255</v>
      </c>
      <c r="S3807" s="3" t="s">
        <v>4425</v>
      </c>
      <c r="T3807" s="3" t="str">
        <f t="shared" si="268"/>
        <v>นาเชือกยางตลาดกาฬสินธุ์</v>
      </c>
      <c r="U3807" s="3" t="s">
        <v>2626</v>
      </c>
      <c r="V3807" s="3" t="str">
        <f t="shared" si="269"/>
        <v/>
      </c>
      <c r="W3807" s="3" t="e">
        <f t="shared" si="270"/>
        <v>#NUM!</v>
      </c>
      <c r="X3807" s="3" t="str">
        <f t="shared" si="271"/>
        <v/>
      </c>
    </row>
    <row r="3808" spans="14:24" ht="14.5" customHeight="1">
      <c r="N3808">
        <v>3805</v>
      </c>
      <c r="O3808" s="4">
        <v>46120</v>
      </c>
      <c r="P3808" s="3" t="s">
        <v>4431</v>
      </c>
      <c r="Q3808" s="3" t="s">
        <v>522</v>
      </c>
      <c r="R3808" s="3" t="s">
        <v>255</v>
      </c>
      <c r="S3808" s="3" t="s">
        <v>4425</v>
      </c>
      <c r="T3808" s="3" t="str">
        <f t="shared" si="268"/>
        <v>คลองขามยางตลาดกาฬสินธุ์</v>
      </c>
      <c r="U3808" s="3" t="s">
        <v>2626</v>
      </c>
      <c r="V3808" s="3" t="str">
        <f t="shared" si="269"/>
        <v/>
      </c>
      <c r="W3808" s="3" t="e">
        <f t="shared" si="270"/>
        <v>#NUM!</v>
      </c>
      <c r="X3808" s="3" t="str">
        <f t="shared" si="271"/>
        <v/>
      </c>
    </row>
    <row r="3809" spans="14:24" ht="14.5" customHeight="1">
      <c r="N3809">
        <v>3806</v>
      </c>
      <c r="O3809" s="4">
        <v>46120</v>
      </c>
      <c r="P3809" s="3" t="s">
        <v>4432</v>
      </c>
      <c r="Q3809" s="3" t="s">
        <v>522</v>
      </c>
      <c r="R3809" s="3" t="s">
        <v>255</v>
      </c>
      <c r="S3809" s="3" t="s">
        <v>4425</v>
      </c>
      <c r="T3809" s="3" t="str">
        <f t="shared" si="268"/>
        <v>เขาพระนอนยางตลาดกาฬสินธุ์</v>
      </c>
      <c r="U3809" s="3" t="s">
        <v>2626</v>
      </c>
      <c r="V3809" s="3" t="str">
        <f t="shared" si="269"/>
        <v/>
      </c>
      <c r="W3809" s="3" t="e">
        <f t="shared" si="270"/>
        <v>#NUM!</v>
      </c>
      <c r="X3809" s="3" t="str">
        <f t="shared" si="271"/>
        <v/>
      </c>
    </row>
    <row r="3810" spans="14:24" ht="14.5" customHeight="1">
      <c r="N3810">
        <v>3807</v>
      </c>
      <c r="O3810" s="4">
        <v>46120</v>
      </c>
      <c r="P3810" s="3" t="s">
        <v>1226</v>
      </c>
      <c r="Q3810" s="3" t="s">
        <v>522</v>
      </c>
      <c r="R3810" s="3" t="s">
        <v>255</v>
      </c>
      <c r="S3810" s="3" t="s">
        <v>4425</v>
      </c>
      <c r="T3810" s="3" t="str">
        <f t="shared" si="268"/>
        <v>นาดียางตลาดกาฬสินธุ์</v>
      </c>
      <c r="U3810" s="3" t="s">
        <v>2626</v>
      </c>
      <c r="V3810" s="3" t="str">
        <f t="shared" si="269"/>
        <v/>
      </c>
      <c r="W3810" s="3" t="e">
        <f t="shared" si="270"/>
        <v>#NUM!</v>
      </c>
      <c r="X3810" s="3" t="str">
        <f t="shared" si="271"/>
        <v/>
      </c>
    </row>
    <row r="3811" spans="14:24" ht="14.5" customHeight="1">
      <c r="N3811">
        <v>3808</v>
      </c>
      <c r="O3811" s="4">
        <v>46120</v>
      </c>
      <c r="P3811" s="3" t="s">
        <v>962</v>
      </c>
      <c r="Q3811" s="3" t="s">
        <v>522</v>
      </c>
      <c r="R3811" s="3" t="s">
        <v>255</v>
      </c>
      <c r="S3811" s="3" t="s">
        <v>4425</v>
      </c>
      <c r="T3811" s="3" t="str">
        <f t="shared" si="268"/>
        <v>โนนสูงยางตลาดกาฬสินธุ์</v>
      </c>
      <c r="U3811" s="3" t="s">
        <v>2626</v>
      </c>
      <c r="V3811" s="3" t="str">
        <f t="shared" si="269"/>
        <v/>
      </c>
      <c r="W3811" s="3" t="e">
        <f t="shared" si="270"/>
        <v>#NUM!</v>
      </c>
      <c r="X3811" s="3" t="str">
        <f t="shared" si="271"/>
        <v/>
      </c>
    </row>
    <row r="3812" spans="14:24" ht="14.5" customHeight="1">
      <c r="N3812">
        <v>3809</v>
      </c>
      <c r="O3812" s="4">
        <v>46120</v>
      </c>
      <c r="P3812" s="3" t="s">
        <v>4433</v>
      </c>
      <c r="Q3812" s="3" t="s">
        <v>522</v>
      </c>
      <c r="R3812" s="3" t="s">
        <v>255</v>
      </c>
      <c r="S3812" s="3" t="s">
        <v>4425</v>
      </c>
      <c r="T3812" s="3" t="str">
        <f t="shared" si="268"/>
        <v>หนองตอกแป้นยางตลาดกาฬสินธุ์</v>
      </c>
      <c r="U3812" s="3" t="s">
        <v>2626</v>
      </c>
      <c r="V3812" s="3" t="str">
        <f t="shared" si="269"/>
        <v/>
      </c>
      <c r="W3812" s="3" t="e">
        <f t="shared" si="270"/>
        <v>#NUM!</v>
      </c>
      <c r="X3812" s="3" t="str">
        <f t="shared" si="271"/>
        <v/>
      </c>
    </row>
    <row r="3813" spans="14:24" ht="14.5" customHeight="1">
      <c r="N3813">
        <v>3810</v>
      </c>
      <c r="O3813" s="4">
        <v>46170</v>
      </c>
      <c r="P3813" s="3" t="s">
        <v>538</v>
      </c>
      <c r="Q3813" s="3" t="s">
        <v>538</v>
      </c>
      <c r="R3813" s="3" t="s">
        <v>255</v>
      </c>
      <c r="S3813" s="3" t="s">
        <v>4434</v>
      </c>
      <c r="T3813" s="3" t="str">
        <f t="shared" si="268"/>
        <v>ห้วยเม็กห้วยเม็กกาฬสินธุ์</v>
      </c>
      <c r="U3813" s="3" t="s">
        <v>2626</v>
      </c>
      <c r="V3813" s="3" t="str">
        <f t="shared" si="269"/>
        <v/>
      </c>
      <c r="W3813" s="3" t="e">
        <f t="shared" si="270"/>
        <v>#NUM!</v>
      </c>
      <c r="X3813" s="3" t="str">
        <f t="shared" si="271"/>
        <v/>
      </c>
    </row>
    <row r="3814" spans="14:24" ht="14.5" customHeight="1">
      <c r="N3814">
        <v>3811</v>
      </c>
      <c r="O3814" s="4">
        <v>46170</v>
      </c>
      <c r="P3814" s="3" t="s">
        <v>4435</v>
      </c>
      <c r="Q3814" s="3" t="s">
        <v>538</v>
      </c>
      <c r="R3814" s="3" t="s">
        <v>255</v>
      </c>
      <c r="S3814" s="3" t="s">
        <v>4434</v>
      </c>
      <c r="T3814" s="3" t="str">
        <f t="shared" si="268"/>
        <v>คำใหญ่ห้วยเม็กกาฬสินธุ์</v>
      </c>
      <c r="U3814" s="3" t="s">
        <v>2626</v>
      </c>
      <c r="V3814" s="3" t="str">
        <f t="shared" si="269"/>
        <v/>
      </c>
      <c r="W3814" s="3" t="e">
        <f t="shared" si="270"/>
        <v>#NUM!</v>
      </c>
      <c r="X3814" s="3" t="str">
        <f t="shared" si="271"/>
        <v/>
      </c>
    </row>
    <row r="3815" spans="14:24" ht="14.5" customHeight="1">
      <c r="N3815">
        <v>3812</v>
      </c>
      <c r="O3815" s="4">
        <v>46170</v>
      </c>
      <c r="P3815" s="3" t="s">
        <v>4436</v>
      </c>
      <c r="Q3815" s="3" t="s">
        <v>538</v>
      </c>
      <c r="R3815" s="3" t="s">
        <v>255</v>
      </c>
      <c r="S3815" s="3" t="s">
        <v>4434</v>
      </c>
      <c r="T3815" s="3" t="str">
        <f t="shared" si="268"/>
        <v>กุดโดนห้วยเม็กกาฬสินธุ์</v>
      </c>
      <c r="U3815" s="3" t="s">
        <v>2626</v>
      </c>
      <c r="V3815" s="3" t="str">
        <f t="shared" si="269"/>
        <v/>
      </c>
      <c r="W3815" s="3" t="e">
        <f t="shared" si="270"/>
        <v>#NUM!</v>
      </c>
      <c r="X3815" s="3" t="str">
        <f t="shared" si="271"/>
        <v/>
      </c>
    </row>
    <row r="3816" spans="14:24" ht="14.5" customHeight="1">
      <c r="N3816">
        <v>3813</v>
      </c>
      <c r="O3816" s="4">
        <v>46170</v>
      </c>
      <c r="P3816" s="3" t="s">
        <v>4437</v>
      </c>
      <c r="Q3816" s="3" t="s">
        <v>538</v>
      </c>
      <c r="R3816" s="3" t="s">
        <v>255</v>
      </c>
      <c r="S3816" s="3" t="s">
        <v>4434</v>
      </c>
      <c r="T3816" s="3" t="str">
        <f t="shared" si="268"/>
        <v>บึงนาเรียงห้วยเม็กกาฬสินธุ์</v>
      </c>
      <c r="U3816" s="3" t="s">
        <v>2626</v>
      </c>
      <c r="V3816" s="3" t="str">
        <f t="shared" si="269"/>
        <v/>
      </c>
      <c r="W3816" s="3" t="e">
        <f t="shared" si="270"/>
        <v>#NUM!</v>
      </c>
      <c r="X3816" s="3" t="str">
        <f t="shared" si="271"/>
        <v/>
      </c>
    </row>
    <row r="3817" spans="14:24" ht="14.5" customHeight="1">
      <c r="N3817">
        <v>3814</v>
      </c>
      <c r="O3817" s="4">
        <v>46170</v>
      </c>
      <c r="P3817" s="3" t="s">
        <v>1222</v>
      </c>
      <c r="Q3817" s="3" t="s">
        <v>538</v>
      </c>
      <c r="R3817" s="3" t="s">
        <v>255</v>
      </c>
      <c r="S3817" s="3" t="s">
        <v>4434</v>
      </c>
      <c r="T3817" s="3" t="str">
        <f t="shared" si="268"/>
        <v>หัวหินห้วยเม็กกาฬสินธุ์</v>
      </c>
      <c r="U3817" s="3" t="s">
        <v>2626</v>
      </c>
      <c r="V3817" s="3" t="str">
        <f t="shared" si="269"/>
        <v/>
      </c>
      <c r="W3817" s="3" t="e">
        <f t="shared" si="270"/>
        <v>#NUM!</v>
      </c>
      <c r="X3817" s="3" t="str">
        <f t="shared" si="271"/>
        <v/>
      </c>
    </row>
    <row r="3818" spans="14:24" ht="14.5" customHeight="1">
      <c r="N3818">
        <v>3815</v>
      </c>
      <c r="O3818" s="4">
        <v>46170</v>
      </c>
      <c r="P3818" s="3" t="s">
        <v>4438</v>
      </c>
      <c r="Q3818" s="3" t="s">
        <v>538</v>
      </c>
      <c r="R3818" s="3" t="s">
        <v>255</v>
      </c>
      <c r="S3818" s="3" t="s">
        <v>4434</v>
      </c>
      <c r="T3818" s="3" t="str">
        <f t="shared" si="268"/>
        <v>พิมูลห้วยเม็กกาฬสินธุ์</v>
      </c>
      <c r="U3818" s="3" t="s">
        <v>2626</v>
      </c>
      <c r="V3818" s="3" t="str">
        <f t="shared" si="269"/>
        <v/>
      </c>
      <c r="W3818" s="3" t="e">
        <f t="shared" si="270"/>
        <v>#NUM!</v>
      </c>
      <c r="X3818" s="3" t="str">
        <f t="shared" si="271"/>
        <v/>
      </c>
    </row>
    <row r="3819" spans="14:24" ht="14.5" customHeight="1">
      <c r="N3819">
        <v>3816</v>
      </c>
      <c r="O3819" s="4">
        <v>46170</v>
      </c>
      <c r="P3819" s="3" t="s">
        <v>4439</v>
      </c>
      <c r="Q3819" s="3" t="s">
        <v>538</v>
      </c>
      <c r="R3819" s="3" t="s">
        <v>255</v>
      </c>
      <c r="S3819" s="3" t="s">
        <v>4434</v>
      </c>
      <c r="T3819" s="3" t="str">
        <f t="shared" si="268"/>
        <v>คำเหมือดแก้วห้วยเม็กกาฬสินธุ์</v>
      </c>
      <c r="U3819" s="3" t="s">
        <v>2626</v>
      </c>
      <c r="V3819" s="3" t="str">
        <f t="shared" si="269"/>
        <v/>
      </c>
      <c r="W3819" s="3" t="e">
        <f t="shared" si="270"/>
        <v>#NUM!</v>
      </c>
      <c r="X3819" s="3" t="str">
        <f t="shared" si="271"/>
        <v/>
      </c>
    </row>
    <row r="3820" spans="14:24" ht="14.5" customHeight="1">
      <c r="N3820">
        <v>3817</v>
      </c>
      <c r="O3820" s="4">
        <v>46170</v>
      </c>
      <c r="P3820" s="3" t="s">
        <v>2047</v>
      </c>
      <c r="Q3820" s="3" t="s">
        <v>538</v>
      </c>
      <c r="R3820" s="3" t="s">
        <v>255</v>
      </c>
      <c r="S3820" s="3" t="s">
        <v>4434</v>
      </c>
      <c r="T3820" s="3" t="str">
        <f t="shared" si="268"/>
        <v>โนนสะอาดห้วยเม็กกาฬสินธุ์</v>
      </c>
      <c r="U3820" s="3" t="s">
        <v>2626</v>
      </c>
      <c r="V3820" s="3" t="str">
        <f t="shared" si="269"/>
        <v/>
      </c>
      <c r="W3820" s="3" t="e">
        <f t="shared" si="270"/>
        <v>#NUM!</v>
      </c>
      <c r="X3820" s="3" t="str">
        <f t="shared" si="271"/>
        <v/>
      </c>
    </row>
    <row r="3821" spans="14:24" ht="14.5" customHeight="1">
      <c r="N3821">
        <v>3818</v>
      </c>
      <c r="O3821" s="4">
        <v>46170</v>
      </c>
      <c r="P3821" s="3" t="s">
        <v>3794</v>
      </c>
      <c r="Q3821" s="3" t="s">
        <v>538</v>
      </c>
      <c r="R3821" s="3" t="s">
        <v>255</v>
      </c>
      <c r="S3821" s="3" t="s">
        <v>4434</v>
      </c>
      <c r="T3821" s="3" t="str">
        <f t="shared" si="268"/>
        <v>ทรายทองห้วยเม็กกาฬสินธุ์</v>
      </c>
      <c r="U3821" s="3" t="s">
        <v>2626</v>
      </c>
      <c r="V3821" s="3" t="str">
        <f t="shared" si="269"/>
        <v/>
      </c>
      <c r="W3821" s="3" t="e">
        <f t="shared" si="270"/>
        <v>#NUM!</v>
      </c>
      <c r="X3821" s="3" t="str">
        <f t="shared" si="271"/>
        <v/>
      </c>
    </row>
    <row r="3822" spans="14:24" ht="14.5" customHeight="1">
      <c r="N3822">
        <v>3819</v>
      </c>
      <c r="O3822" s="4">
        <v>46140</v>
      </c>
      <c r="P3822" s="3" t="s">
        <v>1715</v>
      </c>
      <c r="Q3822" s="3" t="s">
        <v>529</v>
      </c>
      <c r="R3822" s="3" t="s">
        <v>255</v>
      </c>
      <c r="S3822" s="3" t="s">
        <v>4440</v>
      </c>
      <c r="T3822" s="3" t="str">
        <f t="shared" si="268"/>
        <v>ภูสิงห์สหัสขันธ์กาฬสินธุ์</v>
      </c>
      <c r="U3822" s="3" t="s">
        <v>2626</v>
      </c>
      <c r="V3822" s="3" t="str">
        <f t="shared" si="269"/>
        <v/>
      </c>
      <c r="W3822" s="3" t="e">
        <f t="shared" si="270"/>
        <v>#NUM!</v>
      </c>
      <c r="X3822" s="3" t="str">
        <f t="shared" si="271"/>
        <v/>
      </c>
    </row>
    <row r="3823" spans="14:24" ht="14.5" customHeight="1">
      <c r="N3823">
        <v>3820</v>
      </c>
      <c r="O3823" s="4">
        <v>46140</v>
      </c>
      <c r="P3823" s="3" t="s">
        <v>529</v>
      </c>
      <c r="Q3823" s="3" t="s">
        <v>529</v>
      </c>
      <c r="R3823" s="3" t="s">
        <v>255</v>
      </c>
      <c r="S3823" s="3" t="s">
        <v>4440</v>
      </c>
      <c r="T3823" s="3" t="str">
        <f t="shared" si="268"/>
        <v>สหัสขันธ์สหัสขันธ์กาฬสินธุ์</v>
      </c>
      <c r="U3823" s="3" t="s">
        <v>2626</v>
      </c>
      <c r="V3823" s="3" t="str">
        <f t="shared" si="269"/>
        <v/>
      </c>
      <c r="W3823" s="3" t="e">
        <f t="shared" si="270"/>
        <v>#NUM!</v>
      </c>
      <c r="X3823" s="3" t="str">
        <f t="shared" si="271"/>
        <v/>
      </c>
    </row>
    <row r="3824" spans="14:24" ht="14.5" customHeight="1">
      <c r="N3824">
        <v>3821</v>
      </c>
      <c r="O3824" s="4">
        <v>46140</v>
      </c>
      <c r="P3824" s="3" t="s">
        <v>4441</v>
      </c>
      <c r="Q3824" s="3" t="s">
        <v>529</v>
      </c>
      <c r="R3824" s="3" t="s">
        <v>255</v>
      </c>
      <c r="S3824" s="3" t="s">
        <v>4440</v>
      </c>
      <c r="T3824" s="3" t="str">
        <f t="shared" si="268"/>
        <v>นามะเขือสหัสขันธ์กาฬสินธุ์</v>
      </c>
      <c r="U3824" s="3" t="s">
        <v>2626</v>
      </c>
      <c r="V3824" s="3" t="str">
        <f t="shared" si="269"/>
        <v/>
      </c>
      <c r="W3824" s="3" t="e">
        <f t="shared" si="270"/>
        <v>#NUM!</v>
      </c>
      <c r="X3824" s="3" t="str">
        <f t="shared" si="271"/>
        <v/>
      </c>
    </row>
    <row r="3825" spans="14:24" ht="14.5" customHeight="1">
      <c r="N3825">
        <v>3822</v>
      </c>
      <c r="O3825" s="4">
        <v>46140</v>
      </c>
      <c r="P3825" s="3" t="s">
        <v>577</v>
      </c>
      <c r="Q3825" s="3" t="s">
        <v>529</v>
      </c>
      <c r="R3825" s="3" t="s">
        <v>255</v>
      </c>
      <c r="S3825" s="3" t="s">
        <v>4440</v>
      </c>
      <c r="T3825" s="3" t="str">
        <f t="shared" si="268"/>
        <v>โนนศิลาสหัสขันธ์กาฬสินธุ์</v>
      </c>
      <c r="U3825" s="3" t="s">
        <v>2626</v>
      </c>
      <c r="V3825" s="3" t="str">
        <f t="shared" si="269"/>
        <v/>
      </c>
      <c r="W3825" s="3" t="e">
        <f t="shared" si="270"/>
        <v>#NUM!</v>
      </c>
      <c r="X3825" s="3" t="str">
        <f t="shared" si="271"/>
        <v/>
      </c>
    </row>
    <row r="3826" spans="14:24" ht="14.5" customHeight="1">
      <c r="N3826">
        <v>3823</v>
      </c>
      <c r="O3826" s="4">
        <v>46140</v>
      </c>
      <c r="P3826" s="3" t="s">
        <v>2960</v>
      </c>
      <c r="Q3826" s="3" t="s">
        <v>529</v>
      </c>
      <c r="R3826" s="3" t="s">
        <v>255</v>
      </c>
      <c r="S3826" s="3" t="s">
        <v>4440</v>
      </c>
      <c r="T3826" s="3" t="str">
        <f t="shared" si="268"/>
        <v>นิคมสหัสขันธ์กาฬสินธุ์</v>
      </c>
      <c r="U3826" s="3" t="s">
        <v>2626</v>
      </c>
      <c r="V3826" s="3" t="str">
        <f t="shared" si="269"/>
        <v/>
      </c>
      <c r="W3826" s="3" t="e">
        <f t="shared" si="270"/>
        <v>#NUM!</v>
      </c>
      <c r="X3826" s="3" t="str">
        <f t="shared" si="271"/>
        <v/>
      </c>
    </row>
    <row r="3827" spans="14:24" ht="14.5" customHeight="1">
      <c r="N3827">
        <v>3824</v>
      </c>
      <c r="O3827" s="4">
        <v>46140</v>
      </c>
      <c r="P3827" s="3" t="s">
        <v>4442</v>
      </c>
      <c r="Q3827" s="3" t="s">
        <v>529</v>
      </c>
      <c r="R3827" s="3" t="s">
        <v>255</v>
      </c>
      <c r="S3827" s="3" t="s">
        <v>4440</v>
      </c>
      <c r="T3827" s="3" t="str">
        <f t="shared" si="268"/>
        <v>โนนแหลมทองสหัสขันธ์กาฬสินธุ์</v>
      </c>
      <c r="U3827" s="3" t="s">
        <v>2626</v>
      </c>
      <c r="V3827" s="3" t="str">
        <f t="shared" si="269"/>
        <v/>
      </c>
      <c r="W3827" s="3" t="e">
        <f t="shared" si="270"/>
        <v>#NUM!</v>
      </c>
      <c r="X3827" s="3" t="str">
        <f t="shared" si="271"/>
        <v/>
      </c>
    </row>
    <row r="3828" spans="14:24" ht="14.5" customHeight="1">
      <c r="N3828">
        <v>3825</v>
      </c>
      <c r="O3828" s="4">
        <v>46140</v>
      </c>
      <c r="P3828" s="3" t="s">
        <v>4443</v>
      </c>
      <c r="Q3828" s="3" t="s">
        <v>529</v>
      </c>
      <c r="R3828" s="3" t="s">
        <v>255</v>
      </c>
      <c r="S3828" s="3" t="s">
        <v>4440</v>
      </c>
      <c r="T3828" s="3" t="str">
        <f t="shared" si="268"/>
        <v>โนนบุรีสหัสขันธ์กาฬสินธุ์</v>
      </c>
      <c r="U3828" s="3" t="s">
        <v>2626</v>
      </c>
      <c r="V3828" s="3" t="str">
        <f t="shared" si="269"/>
        <v/>
      </c>
      <c r="W3828" s="3" t="e">
        <f t="shared" si="270"/>
        <v>#NUM!</v>
      </c>
      <c r="X3828" s="3" t="str">
        <f t="shared" si="271"/>
        <v/>
      </c>
    </row>
    <row r="3829" spans="14:24" ht="14.5" customHeight="1">
      <c r="N3829">
        <v>3826</v>
      </c>
      <c r="O3829" s="4">
        <v>46140</v>
      </c>
      <c r="P3829" s="3" t="s">
        <v>4444</v>
      </c>
      <c r="Q3829" s="3" t="s">
        <v>529</v>
      </c>
      <c r="R3829" s="3" t="s">
        <v>255</v>
      </c>
      <c r="S3829" s="3" t="s">
        <v>4440</v>
      </c>
      <c r="T3829" s="3" t="str">
        <f t="shared" si="268"/>
        <v>โนนน้ำเกลี้ยงสหัสขันธ์กาฬสินธุ์</v>
      </c>
      <c r="U3829" s="3" t="s">
        <v>2626</v>
      </c>
      <c r="V3829" s="3" t="str">
        <f t="shared" si="269"/>
        <v/>
      </c>
      <c r="W3829" s="3" t="e">
        <f t="shared" si="270"/>
        <v>#NUM!</v>
      </c>
      <c r="X3829" s="3" t="str">
        <f t="shared" si="271"/>
        <v/>
      </c>
    </row>
    <row r="3830" spans="14:24" ht="14.5" customHeight="1">
      <c r="N3830">
        <v>3827</v>
      </c>
      <c r="O3830" s="4">
        <v>46180</v>
      </c>
      <c r="P3830" s="3" t="s">
        <v>4445</v>
      </c>
      <c r="Q3830" s="3" t="s">
        <v>505</v>
      </c>
      <c r="R3830" s="3" t="s">
        <v>255</v>
      </c>
      <c r="S3830" s="3" t="s">
        <v>4446</v>
      </c>
      <c r="T3830" s="3" t="str">
        <f t="shared" si="268"/>
        <v>ทุ่งคลองคำม่วงกาฬสินธุ์</v>
      </c>
      <c r="U3830" s="3" t="s">
        <v>2626</v>
      </c>
      <c r="V3830" s="3" t="str">
        <f t="shared" si="269"/>
        <v/>
      </c>
      <c r="W3830" s="3" t="e">
        <f t="shared" si="270"/>
        <v>#NUM!</v>
      </c>
      <c r="X3830" s="3" t="str">
        <f t="shared" si="271"/>
        <v/>
      </c>
    </row>
    <row r="3831" spans="14:24" ht="14.5" customHeight="1">
      <c r="N3831">
        <v>3828</v>
      </c>
      <c r="O3831" s="4">
        <v>46180</v>
      </c>
      <c r="P3831" s="3" t="s">
        <v>4447</v>
      </c>
      <c r="Q3831" s="3" t="s">
        <v>505</v>
      </c>
      <c r="R3831" s="3" t="s">
        <v>255</v>
      </c>
      <c r="S3831" s="3" t="s">
        <v>4446</v>
      </c>
      <c r="T3831" s="3" t="str">
        <f t="shared" si="268"/>
        <v>โพนคำม่วงกาฬสินธุ์</v>
      </c>
      <c r="U3831" s="3" t="s">
        <v>2626</v>
      </c>
      <c r="V3831" s="3" t="str">
        <f t="shared" si="269"/>
        <v/>
      </c>
      <c r="W3831" s="3" t="e">
        <f t="shared" si="270"/>
        <v>#NUM!</v>
      </c>
      <c r="X3831" s="3" t="str">
        <f t="shared" si="271"/>
        <v/>
      </c>
    </row>
    <row r="3832" spans="14:24" ht="14.5" customHeight="1">
      <c r="N3832">
        <v>3829</v>
      </c>
      <c r="O3832" s="4">
        <v>46180</v>
      </c>
      <c r="P3832" s="3" t="s">
        <v>4448</v>
      </c>
      <c r="Q3832" s="3" t="s">
        <v>505</v>
      </c>
      <c r="R3832" s="3" t="s">
        <v>255</v>
      </c>
      <c r="S3832" s="3" t="s">
        <v>4446</v>
      </c>
      <c r="T3832" s="3" t="str">
        <f t="shared" si="268"/>
        <v>ดินจี่คำม่วงกาฬสินธุ์</v>
      </c>
      <c r="U3832" s="3" t="s">
        <v>2626</v>
      </c>
      <c r="V3832" s="3" t="str">
        <f t="shared" si="269"/>
        <v/>
      </c>
      <c r="W3832" s="3" t="e">
        <f t="shared" si="270"/>
        <v>#NUM!</v>
      </c>
      <c r="X3832" s="3" t="str">
        <f t="shared" si="271"/>
        <v/>
      </c>
    </row>
    <row r="3833" spans="14:24" ht="14.5" customHeight="1">
      <c r="N3833">
        <v>3830</v>
      </c>
      <c r="O3833" s="4">
        <v>46180</v>
      </c>
      <c r="P3833" s="3" t="s">
        <v>1030</v>
      </c>
      <c r="Q3833" s="3" t="s">
        <v>505</v>
      </c>
      <c r="R3833" s="3" t="s">
        <v>255</v>
      </c>
      <c r="S3833" s="3" t="s">
        <v>4446</v>
      </c>
      <c r="T3833" s="3" t="str">
        <f t="shared" si="268"/>
        <v>นาบอนคำม่วงกาฬสินธุ์</v>
      </c>
      <c r="U3833" s="3" t="s">
        <v>2626</v>
      </c>
      <c r="V3833" s="3" t="str">
        <f t="shared" si="269"/>
        <v/>
      </c>
      <c r="W3833" s="3" t="e">
        <f t="shared" si="270"/>
        <v>#NUM!</v>
      </c>
      <c r="X3833" s="3" t="str">
        <f t="shared" si="271"/>
        <v/>
      </c>
    </row>
    <row r="3834" spans="14:24" ht="14.5" customHeight="1">
      <c r="N3834">
        <v>3831</v>
      </c>
      <c r="O3834" s="4">
        <v>46180</v>
      </c>
      <c r="P3834" s="3" t="s">
        <v>4449</v>
      </c>
      <c r="Q3834" s="3" t="s">
        <v>505</v>
      </c>
      <c r="R3834" s="3" t="s">
        <v>255</v>
      </c>
      <c r="S3834" s="3" t="s">
        <v>4446</v>
      </c>
      <c r="T3834" s="3" t="str">
        <f t="shared" si="268"/>
        <v>นาทันคำม่วงกาฬสินธุ์</v>
      </c>
      <c r="U3834" s="3" t="s">
        <v>2626</v>
      </c>
      <c r="V3834" s="3" t="str">
        <f t="shared" si="269"/>
        <v/>
      </c>
      <c r="W3834" s="3" t="e">
        <f t="shared" si="270"/>
        <v>#NUM!</v>
      </c>
      <c r="X3834" s="3" t="str">
        <f t="shared" si="271"/>
        <v/>
      </c>
    </row>
    <row r="3835" spans="14:24" ht="14.5" customHeight="1">
      <c r="N3835">
        <v>3832</v>
      </c>
      <c r="O3835" s="4">
        <v>46180</v>
      </c>
      <c r="P3835" s="3" t="s">
        <v>4450</v>
      </c>
      <c r="Q3835" s="3" t="s">
        <v>505</v>
      </c>
      <c r="R3835" s="3" t="s">
        <v>255</v>
      </c>
      <c r="S3835" s="3" t="s">
        <v>4446</v>
      </c>
      <c r="T3835" s="3" t="str">
        <f t="shared" si="268"/>
        <v>เนินยางคำม่วงกาฬสินธุ์</v>
      </c>
      <c r="U3835" s="3" t="s">
        <v>2626</v>
      </c>
      <c r="V3835" s="3" t="str">
        <f t="shared" si="269"/>
        <v/>
      </c>
      <c r="W3835" s="3" t="e">
        <f t="shared" si="270"/>
        <v>#NUM!</v>
      </c>
      <c r="X3835" s="3" t="str">
        <f t="shared" si="271"/>
        <v/>
      </c>
    </row>
    <row r="3836" spans="14:24" ht="14.5" customHeight="1">
      <c r="N3836">
        <v>3833</v>
      </c>
      <c r="O3836" s="4">
        <v>46190</v>
      </c>
      <c r="P3836" s="3" t="s">
        <v>514</v>
      </c>
      <c r="Q3836" s="3" t="s">
        <v>514</v>
      </c>
      <c r="R3836" s="3" t="s">
        <v>255</v>
      </c>
      <c r="S3836" s="3" t="s">
        <v>4451</v>
      </c>
      <c r="T3836" s="3" t="str">
        <f t="shared" si="268"/>
        <v>ท่าคันโทท่าคันโทกาฬสินธุ์</v>
      </c>
      <c r="U3836" s="3" t="s">
        <v>2626</v>
      </c>
      <c r="V3836" s="3" t="str">
        <f t="shared" si="269"/>
        <v/>
      </c>
      <c r="W3836" s="3" t="e">
        <f t="shared" si="270"/>
        <v>#NUM!</v>
      </c>
      <c r="X3836" s="3" t="str">
        <f t="shared" si="271"/>
        <v/>
      </c>
    </row>
    <row r="3837" spans="14:24" ht="14.5" customHeight="1">
      <c r="N3837">
        <v>3834</v>
      </c>
      <c r="O3837" s="4">
        <v>46190</v>
      </c>
      <c r="P3837" s="3" t="s">
        <v>4452</v>
      </c>
      <c r="Q3837" s="3" t="s">
        <v>514</v>
      </c>
      <c r="R3837" s="3" t="s">
        <v>255</v>
      </c>
      <c r="S3837" s="3" t="s">
        <v>4451</v>
      </c>
      <c r="T3837" s="3" t="str">
        <f t="shared" si="268"/>
        <v>กุงเก่าท่าคันโทกาฬสินธุ์</v>
      </c>
      <c r="U3837" s="3" t="s">
        <v>2626</v>
      </c>
      <c r="V3837" s="3" t="str">
        <f t="shared" si="269"/>
        <v/>
      </c>
      <c r="W3837" s="3" t="e">
        <f t="shared" si="270"/>
        <v>#NUM!</v>
      </c>
      <c r="X3837" s="3" t="str">
        <f t="shared" si="271"/>
        <v/>
      </c>
    </row>
    <row r="3838" spans="14:24" ht="14.5" customHeight="1">
      <c r="N3838">
        <v>3835</v>
      </c>
      <c r="O3838" s="4">
        <v>46190</v>
      </c>
      <c r="P3838" s="3" t="s">
        <v>4453</v>
      </c>
      <c r="Q3838" s="3" t="s">
        <v>514</v>
      </c>
      <c r="R3838" s="3" t="s">
        <v>255</v>
      </c>
      <c r="S3838" s="3" t="s">
        <v>4451</v>
      </c>
      <c r="T3838" s="3" t="str">
        <f t="shared" si="268"/>
        <v>ยางอู้มท่าคันโทกาฬสินธุ์</v>
      </c>
      <c r="U3838" s="3" t="s">
        <v>2626</v>
      </c>
      <c r="V3838" s="3" t="str">
        <f t="shared" si="269"/>
        <v/>
      </c>
      <c r="W3838" s="3" t="e">
        <f t="shared" si="270"/>
        <v>#NUM!</v>
      </c>
      <c r="X3838" s="3" t="str">
        <f t="shared" si="271"/>
        <v/>
      </c>
    </row>
    <row r="3839" spans="14:24" ht="14.5" customHeight="1">
      <c r="N3839">
        <v>3836</v>
      </c>
      <c r="O3839" s="4">
        <v>46190</v>
      </c>
      <c r="P3839" s="3" t="s">
        <v>2799</v>
      </c>
      <c r="Q3839" s="3" t="s">
        <v>514</v>
      </c>
      <c r="R3839" s="3" t="s">
        <v>255</v>
      </c>
      <c r="S3839" s="3" t="s">
        <v>4451</v>
      </c>
      <c r="T3839" s="3" t="str">
        <f t="shared" si="268"/>
        <v>กุดจิกท่าคันโทกาฬสินธุ์</v>
      </c>
      <c r="U3839" s="3" t="s">
        <v>2626</v>
      </c>
      <c r="V3839" s="3" t="str">
        <f t="shared" si="269"/>
        <v/>
      </c>
      <c r="W3839" s="3" t="e">
        <f t="shared" si="270"/>
        <v>#NUM!</v>
      </c>
      <c r="X3839" s="3" t="str">
        <f t="shared" si="271"/>
        <v/>
      </c>
    </row>
    <row r="3840" spans="14:24" ht="14.5" customHeight="1">
      <c r="N3840">
        <v>3837</v>
      </c>
      <c r="O3840" s="4">
        <v>46190</v>
      </c>
      <c r="P3840" s="3" t="s">
        <v>2120</v>
      </c>
      <c r="Q3840" s="3" t="s">
        <v>514</v>
      </c>
      <c r="R3840" s="3" t="s">
        <v>255</v>
      </c>
      <c r="S3840" s="3" t="s">
        <v>4451</v>
      </c>
      <c r="T3840" s="3" t="str">
        <f t="shared" si="268"/>
        <v>นาตาลท่าคันโทกาฬสินธุ์</v>
      </c>
      <c r="U3840" s="3" t="s">
        <v>2626</v>
      </c>
      <c r="V3840" s="3" t="str">
        <f t="shared" si="269"/>
        <v/>
      </c>
      <c r="W3840" s="3" t="e">
        <f t="shared" si="270"/>
        <v>#NUM!</v>
      </c>
      <c r="X3840" s="3" t="str">
        <f t="shared" si="271"/>
        <v/>
      </c>
    </row>
    <row r="3841" spans="14:24" ht="14.5" customHeight="1">
      <c r="N3841">
        <v>3838</v>
      </c>
      <c r="O3841" s="4">
        <v>46190</v>
      </c>
      <c r="P3841" s="3" t="s">
        <v>4454</v>
      </c>
      <c r="Q3841" s="3" t="s">
        <v>514</v>
      </c>
      <c r="R3841" s="3" t="s">
        <v>255</v>
      </c>
      <c r="S3841" s="3" t="s">
        <v>4451</v>
      </c>
      <c r="T3841" s="3" t="str">
        <f t="shared" si="268"/>
        <v>ดงสมบูรณ์ท่าคันโทกาฬสินธุ์</v>
      </c>
      <c r="U3841" s="3" t="s">
        <v>2626</v>
      </c>
      <c r="V3841" s="3" t="str">
        <f t="shared" si="269"/>
        <v/>
      </c>
      <c r="W3841" s="3" t="e">
        <f t="shared" si="270"/>
        <v>#NUM!</v>
      </c>
      <c r="X3841" s="3" t="str">
        <f t="shared" si="271"/>
        <v/>
      </c>
    </row>
    <row r="3842" spans="14:24" ht="14.5" customHeight="1">
      <c r="N3842">
        <v>3839</v>
      </c>
      <c r="O3842" s="4">
        <v>46220</v>
      </c>
      <c r="P3842" s="3" t="s">
        <v>533</v>
      </c>
      <c r="Q3842" s="3" t="s">
        <v>533</v>
      </c>
      <c r="R3842" s="3" t="s">
        <v>255</v>
      </c>
      <c r="S3842" s="3" t="s">
        <v>4455</v>
      </c>
      <c r="T3842" s="3" t="str">
        <f t="shared" si="268"/>
        <v>หนองกุงศรีหนองกุงศรีกาฬสินธุ์</v>
      </c>
      <c r="U3842" s="3" t="s">
        <v>2626</v>
      </c>
      <c r="V3842" s="3" t="str">
        <f t="shared" si="269"/>
        <v/>
      </c>
      <c r="W3842" s="3" t="e">
        <f t="shared" si="270"/>
        <v>#NUM!</v>
      </c>
      <c r="X3842" s="3" t="str">
        <f t="shared" si="271"/>
        <v/>
      </c>
    </row>
    <row r="3843" spans="14:24" ht="14.5" customHeight="1">
      <c r="N3843">
        <v>3840</v>
      </c>
      <c r="O3843" s="4">
        <v>46220</v>
      </c>
      <c r="P3843" s="3" t="s">
        <v>1081</v>
      </c>
      <c r="Q3843" s="3" t="s">
        <v>533</v>
      </c>
      <c r="R3843" s="3" t="s">
        <v>255</v>
      </c>
      <c r="S3843" s="3" t="s">
        <v>4455</v>
      </c>
      <c r="T3843" s="3" t="str">
        <f t="shared" si="268"/>
        <v>หนองบัวหนองกุงศรีกาฬสินธุ์</v>
      </c>
      <c r="U3843" s="3" t="s">
        <v>2626</v>
      </c>
      <c r="V3843" s="3" t="str">
        <f t="shared" si="269"/>
        <v/>
      </c>
      <c r="W3843" s="3" t="e">
        <f t="shared" si="270"/>
        <v>#NUM!</v>
      </c>
      <c r="X3843" s="3" t="str">
        <f t="shared" si="271"/>
        <v/>
      </c>
    </row>
    <row r="3844" spans="14:24" ht="14.5" customHeight="1">
      <c r="N3844">
        <v>3841</v>
      </c>
      <c r="O3844" s="4">
        <v>46220</v>
      </c>
      <c r="P3844" s="3" t="s">
        <v>4456</v>
      </c>
      <c r="Q3844" s="3" t="s">
        <v>533</v>
      </c>
      <c r="R3844" s="3" t="s">
        <v>255</v>
      </c>
      <c r="S3844" s="3" t="s">
        <v>4455</v>
      </c>
      <c r="T3844" s="3" t="str">
        <f t="shared" si="268"/>
        <v>โคกเครือหนองกุงศรีกาฬสินธุ์</v>
      </c>
      <c r="U3844" s="3" t="s">
        <v>2626</v>
      </c>
      <c r="V3844" s="3" t="str">
        <f t="shared" si="269"/>
        <v/>
      </c>
      <c r="W3844" s="3" t="e">
        <f t="shared" si="270"/>
        <v>#NUM!</v>
      </c>
      <c r="X3844" s="3" t="str">
        <f t="shared" si="271"/>
        <v/>
      </c>
    </row>
    <row r="3845" spans="14:24" ht="14.5" customHeight="1">
      <c r="N3845">
        <v>3842</v>
      </c>
      <c r="O3845" s="4">
        <v>46220</v>
      </c>
      <c r="P3845" s="3" t="s">
        <v>2078</v>
      </c>
      <c r="Q3845" s="3" t="s">
        <v>533</v>
      </c>
      <c r="R3845" s="3" t="s">
        <v>255</v>
      </c>
      <c r="S3845" s="3" t="s">
        <v>4455</v>
      </c>
      <c r="T3845" s="3" t="str">
        <f t="shared" ref="T3845:T3908" si="272">P3845&amp;Q3845&amp;R3845</f>
        <v>หนองสรวงหนองกุงศรีกาฬสินธุ์</v>
      </c>
      <c r="U3845" s="3" t="s">
        <v>2626</v>
      </c>
      <c r="V3845" s="3" t="str">
        <f t="shared" ref="V3845:V3908" si="273">IF($V$1=$S3845,$N3845,"")</f>
        <v/>
      </c>
      <c r="W3845" s="3" t="e">
        <f t="shared" ref="W3845:W3908" si="274">SMALL($V$4:$V$7439,N3845)</f>
        <v>#NUM!</v>
      </c>
      <c r="X3845" s="3" t="str">
        <f t="shared" ref="X3845:X3908" si="275">IFERROR(INDEX($P$4:$P$7439,$W3845,1),"")</f>
        <v/>
      </c>
    </row>
    <row r="3846" spans="14:24" ht="14.5" customHeight="1">
      <c r="N3846">
        <v>3843</v>
      </c>
      <c r="O3846" s="4">
        <v>46220</v>
      </c>
      <c r="P3846" s="3" t="s">
        <v>4457</v>
      </c>
      <c r="Q3846" s="3" t="s">
        <v>533</v>
      </c>
      <c r="R3846" s="3" t="s">
        <v>255</v>
      </c>
      <c r="S3846" s="3" t="s">
        <v>4455</v>
      </c>
      <c r="T3846" s="3" t="str">
        <f t="shared" si="272"/>
        <v>เสาเล้าหนองกุงศรีกาฬสินธุ์</v>
      </c>
      <c r="U3846" s="3" t="s">
        <v>2626</v>
      </c>
      <c r="V3846" s="3" t="str">
        <f t="shared" si="273"/>
        <v/>
      </c>
      <c r="W3846" s="3" t="e">
        <f t="shared" si="274"/>
        <v>#NUM!</v>
      </c>
      <c r="X3846" s="3" t="str">
        <f t="shared" si="275"/>
        <v/>
      </c>
    </row>
    <row r="3847" spans="14:24" ht="14.5" customHeight="1">
      <c r="N3847">
        <v>3844</v>
      </c>
      <c r="O3847" s="4">
        <v>46220</v>
      </c>
      <c r="P3847" s="3" t="s">
        <v>678</v>
      </c>
      <c r="Q3847" s="3" t="s">
        <v>533</v>
      </c>
      <c r="R3847" s="3" t="s">
        <v>255</v>
      </c>
      <c r="S3847" s="3" t="s">
        <v>4455</v>
      </c>
      <c r="T3847" s="3" t="str">
        <f t="shared" si="272"/>
        <v>หนองใหญ่หนองกุงศรีกาฬสินธุ์</v>
      </c>
      <c r="U3847" s="3" t="s">
        <v>2626</v>
      </c>
      <c r="V3847" s="3" t="str">
        <f t="shared" si="273"/>
        <v/>
      </c>
      <c r="W3847" s="3" t="e">
        <f t="shared" si="274"/>
        <v>#NUM!</v>
      </c>
      <c r="X3847" s="3" t="str">
        <f t="shared" si="275"/>
        <v/>
      </c>
    </row>
    <row r="3848" spans="14:24" ht="14.5" customHeight="1">
      <c r="N3848">
        <v>3845</v>
      </c>
      <c r="O3848" s="4">
        <v>46220</v>
      </c>
      <c r="P3848" s="3" t="s">
        <v>4458</v>
      </c>
      <c r="Q3848" s="3" t="s">
        <v>533</v>
      </c>
      <c r="R3848" s="3" t="s">
        <v>255</v>
      </c>
      <c r="S3848" s="3" t="s">
        <v>4455</v>
      </c>
      <c r="T3848" s="3" t="str">
        <f t="shared" si="272"/>
        <v>ดงมูลหนองกุงศรีกาฬสินธุ์</v>
      </c>
      <c r="U3848" s="3" t="s">
        <v>2626</v>
      </c>
      <c r="V3848" s="3" t="str">
        <f t="shared" si="273"/>
        <v/>
      </c>
      <c r="W3848" s="3" t="e">
        <f t="shared" si="274"/>
        <v>#NUM!</v>
      </c>
      <c r="X3848" s="3" t="str">
        <f t="shared" si="275"/>
        <v/>
      </c>
    </row>
    <row r="3849" spans="14:24" ht="14.5" customHeight="1">
      <c r="N3849">
        <v>3846</v>
      </c>
      <c r="O3849" s="4">
        <v>46220</v>
      </c>
      <c r="P3849" s="3" t="s">
        <v>4459</v>
      </c>
      <c r="Q3849" s="3" t="s">
        <v>533</v>
      </c>
      <c r="R3849" s="3" t="s">
        <v>255</v>
      </c>
      <c r="S3849" s="3" t="s">
        <v>4455</v>
      </c>
      <c r="T3849" s="3" t="str">
        <f t="shared" si="272"/>
        <v>ลำหนองแสนหนองกุงศรีกาฬสินธุ์</v>
      </c>
      <c r="U3849" s="3" t="s">
        <v>2626</v>
      </c>
      <c r="V3849" s="3" t="str">
        <f t="shared" si="273"/>
        <v/>
      </c>
      <c r="W3849" s="3" t="e">
        <f t="shared" si="274"/>
        <v>#NUM!</v>
      </c>
      <c r="X3849" s="3" t="str">
        <f t="shared" si="275"/>
        <v/>
      </c>
    </row>
    <row r="3850" spans="14:24" ht="14.5" customHeight="1">
      <c r="N3850">
        <v>3847</v>
      </c>
      <c r="O3850" s="4">
        <v>46220</v>
      </c>
      <c r="P3850" s="3" t="s">
        <v>1688</v>
      </c>
      <c r="Q3850" s="3" t="s">
        <v>533</v>
      </c>
      <c r="R3850" s="3" t="s">
        <v>255</v>
      </c>
      <c r="S3850" s="3" t="s">
        <v>4455</v>
      </c>
      <c r="T3850" s="3" t="str">
        <f t="shared" si="272"/>
        <v>หนองหินหนองกุงศรีกาฬสินธุ์</v>
      </c>
      <c r="U3850" s="3" t="s">
        <v>2626</v>
      </c>
      <c r="V3850" s="3" t="str">
        <f t="shared" si="273"/>
        <v/>
      </c>
      <c r="W3850" s="3" t="e">
        <f t="shared" si="274"/>
        <v>#NUM!</v>
      </c>
      <c r="X3850" s="3" t="str">
        <f t="shared" si="275"/>
        <v/>
      </c>
    </row>
    <row r="3851" spans="14:24" ht="14.5" customHeight="1">
      <c r="N3851">
        <v>3848</v>
      </c>
      <c r="O3851" s="4">
        <v>46150</v>
      </c>
      <c r="P3851" s="3" t="s">
        <v>527</v>
      </c>
      <c r="Q3851" s="3" t="s">
        <v>527</v>
      </c>
      <c r="R3851" s="3" t="s">
        <v>255</v>
      </c>
      <c r="S3851" s="3" t="s">
        <v>4460</v>
      </c>
      <c r="T3851" s="3" t="str">
        <f t="shared" si="272"/>
        <v>สมเด็จสมเด็จกาฬสินธุ์</v>
      </c>
      <c r="U3851" s="3" t="s">
        <v>2626</v>
      </c>
      <c r="V3851" s="3" t="str">
        <f t="shared" si="273"/>
        <v/>
      </c>
      <c r="W3851" s="3" t="e">
        <f t="shared" si="274"/>
        <v>#NUM!</v>
      </c>
      <c r="X3851" s="3" t="str">
        <f t="shared" si="275"/>
        <v/>
      </c>
    </row>
    <row r="3852" spans="14:24" ht="14.5" customHeight="1">
      <c r="N3852">
        <v>3849</v>
      </c>
      <c r="O3852" s="4">
        <v>46150</v>
      </c>
      <c r="P3852" s="3" t="s">
        <v>2602</v>
      </c>
      <c r="Q3852" s="3" t="s">
        <v>527</v>
      </c>
      <c r="R3852" s="3" t="s">
        <v>255</v>
      </c>
      <c r="S3852" s="3" t="s">
        <v>4460</v>
      </c>
      <c r="T3852" s="3" t="str">
        <f t="shared" si="272"/>
        <v>หนองแวงสมเด็จกาฬสินธุ์</v>
      </c>
      <c r="U3852" s="3" t="s">
        <v>2626</v>
      </c>
      <c r="V3852" s="3" t="str">
        <f t="shared" si="273"/>
        <v/>
      </c>
      <c r="W3852" s="3" t="e">
        <f t="shared" si="274"/>
        <v>#NUM!</v>
      </c>
      <c r="X3852" s="3" t="str">
        <f t="shared" si="275"/>
        <v/>
      </c>
    </row>
    <row r="3853" spans="14:24" ht="14.5" customHeight="1">
      <c r="N3853">
        <v>3850</v>
      </c>
      <c r="O3853" s="4">
        <v>46150</v>
      </c>
      <c r="P3853" s="3" t="s">
        <v>4461</v>
      </c>
      <c r="Q3853" s="3" t="s">
        <v>527</v>
      </c>
      <c r="R3853" s="3" t="s">
        <v>255</v>
      </c>
      <c r="S3853" s="3" t="s">
        <v>4460</v>
      </c>
      <c r="T3853" s="3" t="str">
        <f t="shared" si="272"/>
        <v>แซงบาดาลสมเด็จกาฬสินธุ์</v>
      </c>
      <c r="U3853" s="3" t="s">
        <v>2626</v>
      </c>
      <c r="V3853" s="3" t="str">
        <f t="shared" si="273"/>
        <v/>
      </c>
      <c r="W3853" s="3" t="e">
        <f t="shared" si="274"/>
        <v>#NUM!</v>
      </c>
      <c r="X3853" s="3" t="str">
        <f t="shared" si="275"/>
        <v/>
      </c>
    </row>
    <row r="3854" spans="14:24" ht="14.5" customHeight="1">
      <c r="N3854">
        <v>3851</v>
      </c>
      <c r="O3854" s="4">
        <v>46150</v>
      </c>
      <c r="P3854" s="3" t="s">
        <v>4462</v>
      </c>
      <c r="Q3854" s="3" t="s">
        <v>527</v>
      </c>
      <c r="R3854" s="3" t="s">
        <v>255</v>
      </c>
      <c r="S3854" s="3" t="s">
        <v>4460</v>
      </c>
      <c r="T3854" s="3" t="str">
        <f t="shared" si="272"/>
        <v>มหาไชยสมเด็จกาฬสินธุ์</v>
      </c>
      <c r="U3854" s="3" t="s">
        <v>2626</v>
      </c>
      <c r="V3854" s="3" t="str">
        <f t="shared" si="273"/>
        <v/>
      </c>
      <c r="W3854" s="3" t="e">
        <f t="shared" si="274"/>
        <v>#NUM!</v>
      </c>
      <c r="X3854" s="3" t="str">
        <f t="shared" si="275"/>
        <v/>
      </c>
    </row>
    <row r="3855" spans="14:24" ht="14.5" customHeight="1">
      <c r="N3855">
        <v>3852</v>
      </c>
      <c r="O3855" s="4">
        <v>46150</v>
      </c>
      <c r="P3855" s="3" t="s">
        <v>3952</v>
      </c>
      <c r="Q3855" s="3" t="s">
        <v>527</v>
      </c>
      <c r="R3855" s="3" t="s">
        <v>255</v>
      </c>
      <c r="S3855" s="3" t="s">
        <v>4460</v>
      </c>
      <c r="T3855" s="3" t="str">
        <f t="shared" si="272"/>
        <v>หมูม่นสมเด็จกาฬสินธุ์</v>
      </c>
      <c r="U3855" s="3" t="s">
        <v>2626</v>
      </c>
      <c r="V3855" s="3" t="str">
        <f t="shared" si="273"/>
        <v/>
      </c>
      <c r="W3855" s="3" t="e">
        <f t="shared" si="274"/>
        <v>#NUM!</v>
      </c>
      <c r="X3855" s="3" t="str">
        <f t="shared" si="275"/>
        <v/>
      </c>
    </row>
    <row r="3856" spans="14:24" ht="14.5" customHeight="1">
      <c r="N3856">
        <v>3853</v>
      </c>
      <c r="O3856" s="4">
        <v>46150</v>
      </c>
      <c r="P3856" s="3" t="s">
        <v>4463</v>
      </c>
      <c r="Q3856" s="3" t="s">
        <v>527</v>
      </c>
      <c r="R3856" s="3" t="s">
        <v>255</v>
      </c>
      <c r="S3856" s="3" t="s">
        <v>4460</v>
      </c>
      <c r="T3856" s="3" t="str">
        <f t="shared" si="272"/>
        <v>ผาเสวยสมเด็จกาฬสินธุ์</v>
      </c>
      <c r="U3856" s="3" t="s">
        <v>2626</v>
      </c>
      <c r="V3856" s="3" t="str">
        <f t="shared" si="273"/>
        <v/>
      </c>
      <c r="W3856" s="3" t="e">
        <f t="shared" si="274"/>
        <v>#NUM!</v>
      </c>
      <c r="X3856" s="3" t="str">
        <f t="shared" si="275"/>
        <v/>
      </c>
    </row>
    <row r="3857" spans="14:24" ht="14.5" customHeight="1">
      <c r="N3857">
        <v>3854</v>
      </c>
      <c r="O3857" s="4">
        <v>46150</v>
      </c>
      <c r="P3857" s="3" t="s">
        <v>1545</v>
      </c>
      <c r="Q3857" s="3" t="s">
        <v>527</v>
      </c>
      <c r="R3857" s="3" t="s">
        <v>255</v>
      </c>
      <c r="S3857" s="3" t="s">
        <v>4460</v>
      </c>
      <c r="T3857" s="3" t="str">
        <f t="shared" si="272"/>
        <v>ศรีสมเด็จสมเด็จกาฬสินธุ์</v>
      </c>
      <c r="U3857" s="3" t="s">
        <v>2626</v>
      </c>
      <c r="V3857" s="3" t="str">
        <f t="shared" si="273"/>
        <v/>
      </c>
      <c r="W3857" s="3" t="e">
        <f t="shared" si="274"/>
        <v>#NUM!</v>
      </c>
      <c r="X3857" s="3" t="str">
        <f t="shared" si="275"/>
        <v/>
      </c>
    </row>
    <row r="3858" spans="14:24" ht="14.5" customHeight="1">
      <c r="N3858">
        <v>3855</v>
      </c>
      <c r="O3858" s="4">
        <v>46150</v>
      </c>
      <c r="P3858" s="3" t="s">
        <v>4464</v>
      </c>
      <c r="Q3858" s="3" t="s">
        <v>527</v>
      </c>
      <c r="R3858" s="3" t="s">
        <v>255</v>
      </c>
      <c r="S3858" s="3" t="s">
        <v>4460</v>
      </c>
      <c r="T3858" s="3" t="str">
        <f t="shared" si="272"/>
        <v>ลำห้วยหลัวสมเด็จกาฬสินธุ์</v>
      </c>
      <c r="U3858" s="3" t="s">
        <v>2626</v>
      </c>
      <c r="V3858" s="3" t="str">
        <f t="shared" si="273"/>
        <v/>
      </c>
      <c r="W3858" s="3" t="e">
        <f t="shared" si="274"/>
        <v>#NUM!</v>
      </c>
      <c r="X3858" s="3" t="str">
        <f t="shared" si="275"/>
        <v/>
      </c>
    </row>
    <row r="3859" spans="14:24" ht="14.5" customHeight="1">
      <c r="N3859">
        <v>3856</v>
      </c>
      <c r="O3859" s="4">
        <v>46240</v>
      </c>
      <c r="P3859" s="3" t="s">
        <v>4016</v>
      </c>
      <c r="Q3859" s="3" t="s">
        <v>536</v>
      </c>
      <c r="R3859" s="3" t="s">
        <v>255</v>
      </c>
      <c r="S3859" s="3" t="s">
        <v>4465</v>
      </c>
      <c r="T3859" s="3" t="str">
        <f t="shared" si="272"/>
        <v>คำบงห้วยผึ้งกาฬสินธุ์</v>
      </c>
      <c r="U3859" s="3" t="s">
        <v>2626</v>
      </c>
      <c r="V3859" s="3" t="str">
        <f t="shared" si="273"/>
        <v/>
      </c>
      <c r="W3859" s="3" t="e">
        <f t="shared" si="274"/>
        <v>#NUM!</v>
      </c>
      <c r="X3859" s="3" t="str">
        <f t="shared" si="275"/>
        <v/>
      </c>
    </row>
    <row r="3860" spans="14:24" ht="14.5" customHeight="1">
      <c r="N3860">
        <v>3857</v>
      </c>
      <c r="O3860" s="4">
        <v>46240</v>
      </c>
      <c r="P3860" s="3" t="s">
        <v>4466</v>
      </c>
      <c r="Q3860" s="3" t="s">
        <v>536</v>
      </c>
      <c r="R3860" s="3" t="s">
        <v>255</v>
      </c>
      <c r="S3860" s="3" t="s">
        <v>4465</v>
      </c>
      <c r="T3860" s="3" t="str">
        <f t="shared" si="272"/>
        <v>ไค้นุ่นห้วยผึ้งกาฬสินธุ์</v>
      </c>
      <c r="U3860" s="3" t="s">
        <v>2626</v>
      </c>
      <c r="V3860" s="3" t="str">
        <f t="shared" si="273"/>
        <v/>
      </c>
      <c r="W3860" s="3" t="e">
        <f t="shared" si="274"/>
        <v>#NUM!</v>
      </c>
      <c r="X3860" s="3" t="str">
        <f t="shared" si="275"/>
        <v/>
      </c>
    </row>
    <row r="3861" spans="14:24" ht="14.5" customHeight="1">
      <c r="N3861">
        <v>3858</v>
      </c>
      <c r="O3861" s="4">
        <v>46240</v>
      </c>
      <c r="P3861" s="3" t="s">
        <v>4467</v>
      </c>
      <c r="Q3861" s="3" t="s">
        <v>536</v>
      </c>
      <c r="R3861" s="3" t="s">
        <v>255</v>
      </c>
      <c r="S3861" s="3" t="s">
        <v>4465</v>
      </c>
      <c r="T3861" s="3" t="str">
        <f t="shared" si="272"/>
        <v>นิคมห้วยผึ้งห้วยผึ้งกาฬสินธุ์</v>
      </c>
      <c r="U3861" s="3" t="s">
        <v>2626</v>
      </c>
      <c r="V3861" s="3" t="str">
        <f t="shared" si="273"/>
        <v/>
      </c>
      <c r="W3861" s="3" t="e">
        <f t="shared" si="274"/>
        <v>#NUM!</v>
      </c>
      <c r="X3861" s="3" t="str">
        <f t="shared" si="275"/>
        <v/>
      </c>
    </row>
    <row r="3862" spans="14:24" ht="14.5" customHeight="1">
      <c r="N3862">
        <v>3859</v>
      </c>
      <c r="O3862" s="4">
        <v>46240</v>
      </c>
      <c r="P3862" s="3" t="s">
        <v>4468</v>
      </c>
      <c r="Q3862" s="3" t="s">
        <v>536</v>
      </c>
      <c r="R3862" s="3" t="s">
        <v>255</v>
      </c>
      <c r="S3862" s="3" t="s">
        <v>4465</v>
      </c>
      <c r="T3862" s="3" t="str">
        <f t="shared" si="272"/>
        <v>หนองอีบุตรห้วยผึ้งกาฬสินธุ์</v>
      </c>
      <c r="U3862" s="3" t="s">
        <v>2626</v>
      </c>
      <c r="V3862" s="3" t="str">
        <f t="shared" si="273"/>
        <v/>
      </c>
      <c r="W3862" s="3" t="e">
        <f t="shared" si="274"/>
        <v>#NUM!</v>
      </c>
      <c r="X3862" s="3" t="str">
        <f t="shared" si="275"/>
        <v/>
      </c>
    </row>
    <row r="3863" spans="14:24" ht="14.5" customHeight="1">
      <c r="N3863">
        <v>3860</v>
      </c>
      <c r="O3863" s="4">
        <v>46180</v>
      </c>
      <c r="P3863" s="3" t="s">
        <v>3522</v>
      </c>
      <c r="Q3863" s="3" t="s">
        <v>531</v>
      </c>
      <c r="R3863" s="3" t="s">
        <v>255</v>
      </c>
      <c r="S3863" s="3" t="s">
        <v>4469</v>
      </c>
      <c r="T3863" s="3" t="str">
        <f t="shared" si="272"/>
        <v>สำราญสามชัยกาฬสินธุ์</v>
      </c>
      <c r="U3863" s="3" t="s">
        <v>2626</v>
      </c>
      <c r="V3863" s="3" t="str">
        <f t="shared" si="273"/>
        <v/>
      </c>
      <c r="W3863" s="3" t="e">
        <f t="shared" si="274"/>
        <v>#NUM!</v>
      </c>
      <c r="X3863" s="3" t="str">
        <f t="shared" si="275"/>
        <v/>
      </c>
    </row>
    <row r="3864" spans="14:24" ht="14.5" customHeight="1">
      <c r="N3864">
        <v>3861</v>
      </c>
      <c r="O3864" s="4">
        <v>46180</v>
      </c>
      <c r="P3864" s="3" t="s">
        <v>4470</v>
      </c>
      <c r="Q3864" s="3" t="s">
        <v>531</v>
      </c>
      <c r="R3864" s="3" t="s">
        <v>255</v>
      </c>
      <c r="S3864" s="3" t="s">
        <v>4469</v>
      </c>
      <c r="T3864" s="3" t="str">
        <f t="shared" si="272"/>
        <v>สำราญใต้สามชัยกาฬสินธุ์</v>
      </c>
      <c r="U3864" s="3" t="s">
        <v>2626</v>
      </c>
      <c r="V3864" s="3" t="str">
        <f t="shared" si="273"/>
        <v/>
      </c>
      <c r="W3864" s="3" t="e">
        <f t="shared" si="274"/>
        <v>#NUM!</v>
      </c>
      <c r="X3864" s="3" t="str">
        <f t="shared" si="275"/>
        <v/>
      </c>
    </row>
    <row r="3865" spans="14:24" ht="14.5" customHeight="1">
      <c r="N3865">
        <v>3862</v>
      </c>
      <c r="O3865" s="4">
        <v>46180</v>
      </c>
      <c r="P3865" s="3" t="s">
        <v>4471</v>
      </c>
      <c r="Q3865" s="3" t="s">
        <v>531</v>
      </c>
      <c r="R3865" s="3" t="s">
        <v>255</v>
      </c>
      <c r="S3865" s="3" t="s">
        <v>4469</v>
      </c>
      <c r="T3865" s="3" t="str">
        <f t="shared" si="272"/>
        <v>คำสร้างเที่ยงสามชัยกาฬสินธุ์</v>
      </c>
      <c r="U3865" s="3" t="s">
        <v>2626</v>
      </c>
      <c r="V3865" s="3" t="str">
        <f t="shared" si="273"/>
        <v/>
      </c>
      <c r="W3865" s="3" t="e">
        <f t="shared" si="274"/>
        <v>#NUM!</v>
      </c>
      <c r="X3865" s="3" t="str">
        <f t="shared" si="275"/>
        <v/>
      </c>
    </row>
    <row r="3866" spans="14:24" ht="14.5" customHeight="1">
      <c r="N3866">
        <v>3863</v>
      </c>
      <c r="O3866" s="4">
        <v>46180</v>
      </c>
      <c r="P3866" s="3" t="s">
        <v>4472</v>
      </c>
      <c r="Q3866" s="3" t="s">
        <v>531</v>
      </c>
      <c r="R3866" s="3" t="s">
        <v>255</v>
      </c>
      <c r="S3866" s="3" t="s">
        <v>4469</v>
      </c>
      <c r="T3866" s="3" t="str">
        <f t="shared" si="272"/>
        <v>หนองช้างสามชัยกาฬสินธุ์</v>
      </c>
      <c r="U3866" s="3" t="s">
        <v>2626</v>
      </c>
      <c r="V3866" s="3" t="str">
        <f t="shared" si="273"/>
        <v/>
      </c>
      <c r="W3866" s="3" t="e">
        <f t="shared" si="274"/>
        <v>#NUM!</v>
      </c>
      <c r="X3866" s="3" t="str">
        <f t="shared" si="275"/>
        <v/>
      </c>
    </row>
    <row r="3867" spans="14:24" ht="14.5" customHeight="1">
      <c r="N3867">
        <v>3864</v>
      </c>
      <c r="O3867" s="4">
        <v>46160</v>
      </c>
      <c r="P3867" s="3" t="s">
        <v>516</v>
      </c>
      <c r="Q3867" s="3" t="s">
        <v>516</v>
      </c>
      <c r="R3867" s="3" t="s">
        <v>255</v>
      </c>
      <c r="S3867" s="3" t="s">
        <v>4473</v>
      </c>
      <c r="T3867" s="3" t="str">
        <f t="shared" si="272"/>
        <v>นาคูนาคูกาฬสินธุ์</v>
      </c>
      <c r="U3867" s="3" t="s">
        <v>2626</v>
      </c>
      <c r="V3867" s="3" t="str">
        <f t="shared" si="273"/>
        <v/>
      </c>
      <c r="W3867" s="3" t="e">
        <f t="shared" si="274"/>
        <v>#NUM!</v>
      </c>
      <c r="X3867" s="3" t="str">
        <f t="shared" si="275"/>
        <v/>
      </c>
    </row>
    <row r="3868" spans="14:24" ht="14.5" customHeight="1">
      <c r="N3868">
        <v>3865</v>
      </c>
      <c r="O3868" s="4">
        <v>46160</v>
      </c>
      <c r="P3868" s="3" t="s">
        <v>4474</v>
      </c>
      <c r="Q3868" s="3" t="s">
        <v>516</v>
      </c>
      <c r="R3868" s="3" t="s">
        <v>255</v>
      </c>
      <c r="S3868" s="3" t="s">
        <v>4473</v>
      </c>
      <c r="T3868" s="3" t="str">
        <f t="shared" si="272"/>
        <v>สายนาวังนาคูกาฬสินธุ์</v>
      </c>
      <c r="U3868" s="3" t="s">
        <v>2626</v>
      </c>
      <c r="V3868" s="3" t="str">
        <f t="shared" si="273"/>
        <v/>
      </c>
      <c r="W3868" s="3" t="e">
        <f t="shared" si="274"/>
        <v>#NUM!</v>
      </c>
      <c r="X3868" s="3" t="str">
        <f t="shared" si="275"/>
        <v/>
      </c>
    </row>
    <row r="3869" spans="14:24" ht="14.5" customHeight="1">
      <c r="N3869">
        <v>3866</v>
      </c>
      <c r="O3869" s="4">
        <v>46160</v>
      </c>
      <c r="P3869" s="3" t="s">
        <v>4475</v>
      </c>
      <c r="Q3869" s="3" t="s">
        <v>516</v>
      </c>
      <c r="R3869" s="3" t="s">
        <v>255</v>
      </c>
      <c r="S3869" s="3" t="s">
        <v>4473</v>
      </c>
      <c r="T3869" s="3" t="str">
        <f t="shared" si="272"/>
        <v>โนนนาจานนาคูกาฬสินธุ์</v>
      </c>
      <c r="U3869" s="3" t="s">
        <v>2626</v>
      </c>
      <c r="V3869" s="3" t="str">
        <f t="shared" si="273"/>
        <v/>
      </c>
      <c r="W3869" s="3" t="e">
        <f t="shared" si="274"/>
        <v>#NUM!</v>
      </c>
      <c r="X3869" s="3" t="str">
        <f t="shared" si="275"/>
        <v/>
      </c>
    </row>
    <row r="3870" spans="14:24" ht="14.5" customHeight="1">
      <c r="N3870">
        <v>3867</v>
      </c>
      <c r="O3870" s="4">
        <v>46160</v>
      </c>
      <c r="P3870" s="3" t="s">
        <v>3302</v>
      </c>
      <c r="Q3870" s="3" t="s">
        <v>516</v>
      </c>
      <c r="R3870" s="3" t="s">
        <v>255</v>
      </c>
      <c r="S3870" s="3" t="s">
        <v>4473</v>
      </c>
      <c r="T3870" s="3" t="str">
        <f t="shared" si="272"/>
        <v>บ่อแก้วนาคูกาฬสินธุ์</v>
      </c>
      <c r="U3870" s="3" t="s">
        <v>2626</v>
      </c>
      <c r="V3870" s="3" t="str">
        <f t="shared" si="273"/>
        <v/>
      </c>
      <c r="W3870" s="3" t="e">
        <f t="shared" si="274"/>
        <v>#NUM!</v>
      </c>
      <c r="X3870" s="3" t="str">
        <f t="shared" si="275"/>
        <v/>
      </c>
    </row>
    <row r="3871" spans="14:24" ht="14.5" customHeight="1">
      <c r="N3871">
        <v>3868</v>
      </c>
      <c r="O3871" s="4">
        <v>46160</v>
      </c>
      <c r="P3871" s="3" t="s">
        <v>4476</v>
      </c>
      <c r="Q3871" s="3" t="s">
        <v>516</v>
      </c>
      <c r="R3871" s="3" t="s">
        <v>255</v>
      </c>
      <c r="S3871" s="3" t="s">
        <v>4473</v>
      </c>
      <c r="T3871" s="3" t="str">
        <f t="shared" si="272"/>
        <v>ภูแล่นช้างนาคูกาฬสินธุ์</v>
      </c>
      <c r="U3871" s="3" t="s">
        <v>2626</v>
      </c>
      <c r="V3871" s="3" t="str">
        <f t="shared" si="273"/>
        <v/>
      </c>
      <c r="W3871" s="3" t="e">
        <f t="shared" si="274"/>
        <v>#NUM!</v>
      </c>
      <c r="X3871" s="3" t="str">
        <f t="shared" si="275"/>
        <v/>
      </c>
    </row>
    <row r="3872" spans="14:24" ht="14.5" customHeight="1">
      <c r="N3872">
        <v>3869</v>
      </c>
      <c r="O3872" s="4">
        <v>46000</v>
      </c>
      <c r="P3872" s="3" t="s">
        <v>512</v>
      </c>
      <c r="Q3872" s="3" t="s">
        <v>512</v>
      </c>
      <c r="R3872" s="3" t="s">
        <v>255</v>
      </c>
      <c r="S3872" s="3" t="s">
        <v>4477</v>
      </c>
      <c r="T3872" s="3" t="str">
        <f t="shared" si="272"/>
        <v>ดอนจานดอนจานกาฬสินธุ์</v>
      </c>
      <c r="U3872" s="3" t="s">
        <v>2626</v>
      </c>
      <c r="V3872" s="3" t="str">
        <f t="shared" si="273"/>
        <v/>
      </c>
      <c r="W3872" s="3" t="e">
        <f t="shared" si="274"/>
        <v>#NUM!</v>
      </c>
      <c r="X3872" s="3" t="str">
        <f t="shared" si="275"/>
        <v/>
      </c>
    </row>
    <row r="3873" spans="14:24" ht="14.5" customHeight="1">
      <c r="N3873">
        <v>3870</v>
      </c>
      <c r="O3873" s="4">
        <v>46000</v>
      </c>
      <c r="P3873" s="3" t="s">
        <v>4478</v>
      </c>
      <c r="Q3873" s="3" t="s">
        <v>512</v>
      </c>
      <c r="R3873" s="3" t="s">
        <v>255</v>
      </c>
      <c r="S3873" s="3" t="s">
        <v>4477</v>
      </c>
      <c r="T3873" s="3" t="str">
        <f t="shared" si="272"/>
        <v>สะอาดไชยศรีดอนจานกาฬสินธุ์</v>
      </c>
      <c r="U3873" s="3" t="s">
        <v>2626</v>
      </c>
      <c r="V3873" s="3" t="str">
        <f t="shared" si="273"/>
        <v/>
      </c>
      <c r="W3873" s="3" t="e">
        <f t="shared" si="274"/>
        <v>#NUM!</v>
      </c>
      <c r="X3873" s="3" t="str">
        <f t="shared" si="275"/>
        <v/>
      </c>
    </row>
    <row r="3874" spans="14:24" ht="14.5" customHeight="1">
      <c r="N3874">
        <v>3871</v>
      </c>
      <c r="O3874" s="4">
        <v>46000</v>
      </c>
      <c r="P3874" s="3" t="s">
        <v>4479</v>
      </c>
      <c r="Q3874" s="3" t="s">
        <v>512</v>
      </c>
      <c r="R3874" s="3" t="s">
        <v>255</v>
      </c>
      <c r="S3874" s="3" t="s">
        <v>4477</v>
      </c>
      <c r="T3874" s="3" t="str">
        <f t="shared" si="272"/>
        <v>ดงพยุงดอนจานกาฬสินธุ์</v>
      </c>
      <c r="U3874" s="3" t="s">
        <v>2626</v>
      </c>
      <c r="V3874" s="3" t="str">
        <f t="shared" si="273"/>
        <v/>
      </c>
      <c r="W3874" s="3" t="e">
        <f t="shared" si="274"/>
        <v>#NUM!</v>
      </c>
      <c r="X3874" s="3" t="str">
        <f t="shared" si="275"/>
        <v/>
      </c>
    </row>
    <row r="3875" spans="14:24" ht="14.5" customHeight="1">
      <c r="N3875">
        <v>3872</v>
      </c>
      <c r="O3875" s="4">
        <v>46000</v>
      </c>
      <c r="P3875" s="3" t="s">
        <v>4480</v>
      </c>
      <c r="Q3875" s="3" t="s">
        <v>512</v>
      </c>
      <c r="R3875" s="3" t="s">
        <v>255</v>
      </c>
      <c r="S3875" s="3" t="s">
        <v>4477</v>
      </c>
      <c r="T3875" s="3" t="str">
        <f t="shared" si="272"/>
        <v>ม่วงนาดอนจานกาฬสินธุ์</v>
      </c>
      <c r="U3875" s="3" t="s">
        <v>2626</v>
      </c>
      <c r="V3875" s="3" t="str">
        <f t="shared" si="273"/>
        <v/>
      </c>
      <c r="W3875" s="3" t="e">
        <f t="shared" si="274"/>
        <v>#NUM!</v>
      </c>
      <c r="X3875" s="3" t="str">
        <f t="shared" si="275"/>
        <v/>
      </c>
    </row>
    <row r="3876" spans="14:24" ht="14.5" customHeight="1">
      <c r="N3876">
        <v>3873</v>
      </c>
      <c r="O3876" s="4">
        <v>46000</v>
      </c>
      <c r="P3876" s="3" t="s">
        <v>4481</v>
      </c>
      <c r="Q3876" s="3" t="s">
        <v>512</v>
      </c>
      <c r="R3876" s="3" t="s">
        <v>255</v>
      </c>
      <c r="S3876" s="3" t="s">
        <v>4477</v>
      </c>
      <c r="T3876" s="3" t="str">
        <f t="shared" si="272"/>
        <v>นาจำปาดอนจานกาฬสินธุ์</v>
      </c>
      <c r="U3876" s="3" t="s">
        <v>2626</v>
      </c>
      <c r="V3876" s="3" t="str">
        <f t="shared" si="273"/>
        <v/>
      </c>
      <c r="W3876" s="3" t="e">
        <f t="shared" si="274"/>
        <v>#NUM!</v>
      </c>
      <c r="X3876" s="3" t="str">
        <f t="shared" si="275"/>
        <v/>
      </c>
    </row>
    <row r="3877" spans="14:24" ht="14.5" customHeight="1">
      <c r="N3877">
        <v>3874</v>
      </c>
      <c r="O3877" s="4">
        <v>46130</v>
      </c>
      <c r="P3877" s="3" t="s">
        <v>4482</v>
      </c>
      <c r="Q3877" s="3" t="s">
        <v>508</v>
      </c>
      <c r="R3877" s="3" t="s">
        <v>255</v>
      </c>
      <c r="S3877" s="3" t="s">
        <v>4483</v>
      </c>
      <c r="T3877" s="3" t="str">
        <f t="shared" si="272"/>
        <v>ฆ้องชัยพัฒนาฆ้องชัยกาฬสินธุ์</v>
      </c>
      <c r="U3877" s="3" t="s">
        <v>2626</v>
      </c>
      <c r="V3877" s="3" t="str">
        <f t="shared" si="273"/>
        <v/>
      </c>
      <c r="W3877" s="3" t="e">
        <f t="shared" si="274"/>
        <v>#NUM!</v>
      </c>
      <c r="X3877" s="3" t="str">
        <f t="shared" si="275"/>
        <v/>
      </c>
    </row>
    <row r="3878" spans="14:24" ht="14.5" customHeight="1">
      <c r="N3878">
        <v>3875</v>
      </c>
      <c r="O3878" s="4">
        <v>46130</v>
      </c>
      <c r="P3878" s="3" t="s">
        <v>4484</v>
      </c>
      <c r="Q3878" s="3" t="s">
        <v>508</v>
      </c>
      <c r="R3878" s="3" t="s">
        <v>255</v>
      </c>
      <c r="S3878" s="3" t="s">
        <v>4483</v>
      </c>
      <c r="T3878" s="3" t="str">
        <f t="shared" si="272"/>
        <v>เหล่ากลางฆ้องชัยกาฬสินธุ์</v>
      </c>
      <c r="U3878" s="3" t="s">
        <v>2626</v>
      </c>
      <c r="V3878" s="3" t="str">
        <f t="shared" si="273"/>
        <v/>
      </c>
      <c r="W3878" s="3" t="e">
        <f t="shared" si="274"/>
        <v>#NUM!</v>
      </c>
      <c r="X3878" s="3" t="str">
        <f t="shared" si="275"/>
        <v/>
      </c>
    </row>
    <row r="3879" spans="14:24" ht="14.5" customHeight="1">
      <c r="N3879">
        <v>3876</v>
      </c>
      <c r="O3879" s="4">
        <v>46130</v>
      </c>
      <c r="P3879" s="3" t="s">
        <v>2094</v>
      </c>
      <c r="Q3879" s="3" t="s">
        <v>508</v>
      </c>
      <c r="R3879" s="3" t="s">
        <v>255</v>
      </c>
      <c r="S3879" s="3" t="s">
        <v>4483</v>
      </c>
      <c r="T3879" s="3" t="str">
        <f t="shared" si="272"/>
        <v>โคกสะอาดฆ้องชัยกาฬสินธุ์</v>
      </c>
      <c r="U3879" s="3" t="s">
        <v>2626</v>
      </c>
      <c r="V3879" s="3" t="str">
        <f t="shared" si="273"/>
        <v/>
      </c>
      <c r="W3879" s="3" t="e">
        <f t="shared" si="274"/>
        <v>#NUM!</v>
      </c>
      <c r="X3879" s="3" t="str">
        <f t="shared" si="275"/>
        <v/>
      </c>
    </row>
    <row r="3880" spans="14:24" ht="14.5" customHeight="1">
      <c r="N3880">
        <v>3877</v>
      </c>
      <c r="O3880" s="4">
        <v>46130</v>
      </c>
      <c r="P3880" s="3" t="s">
        <v>4485</v>
      </c>
      <c r="Q3880" s="3" t="s">
        <v>508</v>
      </c>
      <c r="R3880" s="3" t="s">
        <v>255</v>
      </c>
      <c r="S3880" s="3" t="s">
        <v>4483</v>
      </c>
      <c r="T3880" s="3" t="str">
        <f t="shared" si="272"/>
        <v>โนนศิลาเลิงฆ้องชัยกาฬสินธุ์</v>
      </c>
      <c r="U3880" s="3" t="s">
        <v>2626</v>
      </c>
      <c r="V3880" s="3" t="str">
        <f t="shared" si="273"/>
        <v/>
      </c>
      <c r="W3880" s="3" t="e">
        <f t="shared" si="274"/>
        <v>#NUM!</v>
      </c>
      <c r="X3880" s="3" t="str">
        <f t="shared" si="275"/>
        <v/>
      </c>
    </row>
    <row r="3881" spans="14:24" ht="14.5" customHeight="1">
      <c r="N3881">
        <v>3878</v>
      </c>
      <c r="O3881" s="4">
        <v>46130</v>
      </c>
      <c r="P3881" s="3" t="s">
        <v>4486</v>
      </c>
      <c r="Q3881" s="3" t="s">
        <v>508</v>
      </c>
      <c r="R3881" s="3" t="s">
        <v>255</v>
      </c>
      <c r="S3881" s="3" t="s">
        <v>4483</v>
      </c>
      <c r="T3881" s="3" t="str">
        <f t="shared" si="272"/>
        <v>ลำชีฆ้องชัยกาฬสินธุ์</v>
      </c>
      <c r="U3881" s="3" t="s">
        <v>2626</v>
      </c>
      <c r="V3881" s="3" t="str">
        <f t="shared" si="273"/>
        <v/>
      </c>
      <c r="W3881" s="3" t="e">
        <f t="shared" si="274"/>
        <v>#NUM!</v>
      </c>
      <c r="X3881" s="3" t="str">
        <f t="shared" si="275"/>
        <v/>
      </c>
    </row>
    <row r="3882" spans="14:24" ht="14.5" customHeight="1">
      <c r="N3882">
        <v>3879</v>
      </c>
      <c r="O3882" s="4">
        <v>47000</v>
      </c>
      <c r="P3882" s="3" t="s">
        <v>4487</v>
      </c>
      <c r="Q3882" s="3" t="s">
        <v>1758</v>
      </c>
      <c r="R3882" s="3" t="s">
        <v>451</v>
      </c>
      <c r="S3882" s="3" t="s">
        <v>4488</v>
      </c>
      <c r="T3882" s="3" t="str">
        <f t="shared" si="272"/>
        <v>ธาตุเชิงชุมเมืองสกลนครสกลนคร</v>
      </c>
      <c r="U3882" s="3" t="s">
        <v>2626</v>
      </c>
      <c r="V3882" s="3" t="str">
        <f t="shared" si="273"/>
        <v/>
      </c>
      <c r="W3882" s="3" t="e">
        <f t="shared" si="274"/>
        <v>#NUM!</v>
      </c>
      <c r="X3882" s="3" t="str">
        <f t="shared" si="275"/>
        <v/>
      </c>
    </row>
    <row r="3883" spans="14:24" ht="14.5" customHeight="1">
      <c r="N3883">
        <v>3880</v>
      </c>
      <c r="O3883" s="4">
        <v>47220</v>
      </c>
      <c r="P3883" s="3" t="s">
        <v>4395</v>
      </c>
      <c r="Q3883" s="3" t="s">
        <v>1758</v>
      </c>
      <c r="R3883" s="3" t="s">
        <v>451</v>
      </c>
      <c r="S3883" s="3" t="s">
        <v>4488</v>
      </c>
      <c r="T3883" s="3" t="str">
        <f t="shared" si="272"/>
        <v>ขมิ้นเมืองสกลนครสกลนคร</v>
      </c>
      <c r="U3883" s="3" t="s">
        <v>2626</v>
      </c>
      <c r="V3883" s="3" t="str">
        <f t="shared" si="273"/>
        <v/>
      </c>
      <c r="W3883" s="3" t="e">
        <f t="shared" si="274"/>
        <v>#NUM!</v>
      </c>
      <c r="X3883" s="3" t="str">
        <f t="shared" si="275"/>
        <v/>
      </c>
    </row>
    <row r="3884" spans="14:24" ht="14.5" customHeight="1">
      <c r="N3884">
        <v>3881</v>
      </c>
      <c r="O3884" s="4">
        <v>47000</v>
      </c>
      <c r="P3884" s="3" t="s">
        <v>4489</v>
      </c>
      <c r="Q3884" s="3" t="s">
        <v>1758</v>
      </c>
      <c r="R3884" s="3" t="s">
        <v>451</v>
      </c>
      <c r="S3884" s="3" t="s">
        <v>4488</v>
      </c>
      <c r="T3884" s="3" t="str">
        <f t="shared" si="272"/>
        <v>งิ้วด่อนเมืองสกลนครสกลนคร</v>
      </c>
      <c r="U3884" s="3" t="s">
        <v>2626</v>
      </c>
      <c r="V3884" s="3" t="str">
        <f t="shared" si="273"/>
        <v/>
      </c>
      <c r="W3884" s="3" t="e">
        <f t="shared" si="274"/>
        <v>#NUM!</v>
      </c>
      <c r="X3884" s="3" t="str">
        <f t="shared" si="275"/>
        <v/>
      </c>
    </row>
    <row r="3885" spans="14:24" ht="14.5" customHeight="1">
      <c r="N3885">
        <v>3882</v>
      </c>
      <c r="O3885" s="4">
        <v>47000</v>
      </c>
      <c r="P3885" s="3" t="s">
        <v>4490</v>
      </c>
      <c r="Q3885" s="3" t="s">
        <v>1758</v>
      </c>
      <c r="R3885" s="3" t="s">
        <v>451</v>
      </c>
      <c r="S3885" s="3" t="s">
        <v>4488</v>
      </c>
      <c r="T3885" s="3" t="str">
        <f t="shared" si="272"/>
        <v>โนนหอมเมืองสกลนครสกลนคร</v>
      </c>
      <c r="U3885" s="3" t="s">
        <v>2626</v>
      </c>
      <c r="V3885" s="3" t="str">
        <f t="shared" si="273"/>
        <v/>
      </c>
      <c r="W3885" s="3" t="e">
        <f t="shared" si="274"/>
        <v>#NUM!</v>
      </c>
      <c r="X3885" s="3" t="str">
        <f t="shared" si="275"/>
        <v/>
      </c>
    </row>
    <row r="3886" spans="14:24" ht="14.5" customHeight="1">
      <c r="N3886">
        <v>3883</v>
      </c>
      <c r="O3886" s="4">
        <v>47000</v>
      </c>
      <c r="P3886" s="3" t="s">
        <v>4389</v>
      </c>
      <c r="Q3886" s="3" t="s">
        <v>1758</v>
      </c>
      <c r="R3886" s="3" t="s">
        <v>451</v>
      </c>
      <c r="S3886" s="3" t="s">
        <v>4488</v>
      </c>
      <c r="T3886" s="3" t="str">
        <f t="shared" si="272"/>
        <v>เชียงเครือเมืองสกลนครสกลนคร</v>
      </c>
      <c r="U3886" s="3" t="s">
        <v>2626</v>
      </c>
      <c r="V3886" s="3" t="str">
        <f t="shared" si="273"/>
        <v/>
      </c>
      <c r="W3886" s="3" t="e">
        <f t="shared" si="274"/>
        <v>#NUM!</v>
      </c>
      <c r="X3886" s="3" t="str">
        <f t="shared" si="275"/>
        <v/>
      </c>
    </row>
    <row r="3887" spans="14:24" ht="14.5" customHeight="1">
      <c r="N3887">
        <v>3884</v>
      </c>
      <c r="O3887" s="4">
        <v>47230</v>
      </c>
      <c r="P3887" s="3" t="s">
        <v>4491</v>
      </c>
      <c r="Q3887" s="3" t="s">
        <v>1758</v>
      </c>
      <c r="R3887" s="3" t="s">
        <v>451</v>
      </c>
      <c r="S3887" s="3" t="s">
        <v>4488</v>
      </c>
      <c r="T3887" s="3" t="str">
        <f t="shared" si="272"/>
        <v>ท่าแร่เมืองสกลนครสกลนคร</v>
      </c>
      <c r="U3887" s="3" t="s">
        <v>2626</v>
      </c>
      <c r="V3887" s="3" t="str">
        <f t="shared" si="273"/>
        <v/>
      </c>
      <c r="W3887" s="3" t="e">
        <f t="shared" si="274"/>
        <v>#NUM!</v>
      </c>
      <c r="X3887" s="3" t="str">
        <f t="shared" si="275"/>
        <v/>
      </c>
    </row>
    <row r="3888" spans="14:24" ht="14.5" customHeight="1">
      <c r="N3888">
        <v>3885</v>
      </c>
      <c r="O3888" s="4">
        <v>47000</v>
      </c>
      <c r="P3888" s="3" t="s">
        <v>4492</v>
      </c>
      <c r="Q3888" s="3" t="s">
        <v>1758</v>
      </c>
      <c r="R3888" s="3" t="s">
        <v>451</v>
      </c>
      <c r="S3888" s="3" t="s">
        <v>4488</v>
      </c>
      <c r="T3888" s="3" t="str">
        <f t="shared" si="272"/>
        <v>ม่วงลายเมืองสกลนครสกลนคร</v>
      </c>
      <c r="U3888" s="3" t="s">
        <v>2626</v>
      </c>
      <c r="V3888" s="3" t="str">
        <f t="shared" si="273"/>
        <v/>
      </c>
      <c r="W3888" s="3" t="e">
        <f t="shared" si="274"/>
        <v>#NUM!</v>
      </c>
      <c r="X3888" s="3" t="str">
        <f t="shared" si="275"/>
        <v/>
      </c>
    </row>
    <row r="3889" spans="14:24" ht="14.5" customHeight="1">
      <c r="N3889">
        <v>3886</v>
      </c>
      <c r="O3889" s="4">
        <v>47000</v>
      </c>
      <c r="P3889" s="3" t="s">
        <v>4493</v>
      </c>
      <c r="Q3889" s="3" t="s">
        <v>1758</v>
      </c>
      <c r="R3889" s="3" t="s">
        <v>451</v>
      </c>
      <c r="S3889" s="3" t="s">
        <v>4488</v>
      </c>
      <c r="T3889" s="3" t="str">
        <f t="shared" si="272"/>
        <v>ดงชนเมืองสกลนครสกลนคร</v>
      </c>
      <c r="U3889" s="3" t="s">
        <v>2626</v>
      </c>
      <c r="V3889" s="3" t="str">
        <f t="shared" si="273"/>
        <v/>
      </c>
      <c r="W3889" s="3" t="e">
        <f t="shared" si="274"/>
        <v>#NUM!</v>
      </c>
      <c r="X3889" s="3" t="str">
        <f t="shared" si="275"/>
        <v/>
      </c>
    </row>
    <row r="3890" spans="14:24" ht="14.5" customHeight="1">
      <c r="N3890">
        <v>3887</v>
      </c>
      <c r="O3890" s="4">
        <v>47000</v>
      </c>
      <c r="P3890" s="3" t="s">
        <v>2287</v>
      </c>
      <c r="Q3890" s="3" t="s">
        <v>1758</v>
      </c>
      <c r="R3890" s="3" t="s">
        <v>451</v>
      </c>
      <c r="S3890" s="3" t="s">
        <v>4488</v>
      </c>
      <c r="T3890" s="3" t="str">
        <f t="shared" si="272"/>
        <v>ห้วยยางเมืองสกลนครสกลนคร</v>
      </c>
      <c r="U3890" s="3" t="s">
        <v>2626</v>
      </c>
      <c r="V3890" s="3" t="str">
        <f t="shared" si="273"/>
        <v/>
      </c>
      <c r="W3890" s="3" t="e">
        <f t="shared" si="274"/>
        <v>#NUM!</v>
      </c>
      <c r="X3890" s="3" t="str">
        <f t="shared" si="275"/>
        <v/>
      </c>
    </row>
    <row r="3891" spans="14:24" ht="14.5" customHeight="1">
      <c r="N3891">
        <v>3888</v>
      </c>
      <c r="O3891" s="4">
        <v>47000</v>
      </c>
      <c r="P3891" s="3" t="s">
        <v>4494</v>
      </c>
      <c r="Q3891" s="3" t="s">
        <v>1758</v>
      </c>
      <c r="R3891" s="3" t="s">
        <v>451</v>
      </c>
      <c r="S3891" s="3" t="s">
        <v>4488</v>
      </c>
      <c r="T3891" s="3" t="str">
        <f t="shared" si="272"/>
        <v>พังขว้างเมืองสกลนครสกลนคร</v>
      </c>
      <c r="U3891" s="3" t="s">
        <v>2626</v>
      </c>
      <c r="V3891" s="3" t="str">
        <f t="shared" si="273"/>
        <v/>
      </c>
      <c r="W3891" s="3" t="e">
        <f t="shared" si="274"/>
        <v>#NUM!</v>
      </c>
      <c r="X3891" s="3" t="str">
        <f t="shared" si="275"/>
        <v/>
      </c>
    </row>
    <row r="3892" spans="14:24" ht="14.5" customHeight="1">
      <c r="N3892">
        <v>3889</v>
      </c>
      <c r="O3892" s="4">
        <v>47000</v>
      </c>
      <c r="P3892" s="3" t="s">
        <v>3535</v>
      </c>
      <c r="Q3892" s="3" t="s">
        <v>1758</v>
      </c>
      <c r="R3892" s="3" t="s">
        <v>451</v>
      </c>
      <c r="S3892" s="3" t="s">
        <v>4488</v>
      </c>
      <c r="T3892" s="3" t="str">
        <f t="shared" si="272"/>
        <v>ดงมะไฟเมืองสกลนครสกลนคร</v>
      </c>
      <c r="U3892" s="3" t="s">
        <v>2626</v>
      </c>
      <c r="V3892" s="3" t="str">
        <f t="shared" si="273"/>
        <v/>
      </c>
      <c r="W3892" s="3" t="e">
        <f t="shared" si="274"/>
        <v>#NUM!</v>
      </c>
      <c r="X3892" s="3" t="str">
        <f t="shared" si="275"/>
        <v/>
      </c>
    </row>
    <row r="3893" spans="14:24" ht="14.5" customHeight="1">
      <c r="N3893">
        <v>3890</v>
      </c>
      <c r="O3893" s="4">
        <v>47000</v>
      </c>
      <c r="P3893" s="3" t="s">
        <v>4495</v>
      </c>
      <c r="Q3893" s="3" t="s">
        <v>1758</v>
      </c>
      <c r="R3893" s="3" t="s">
        <v>451</v>
      </c>
      <c r="S3893" s="3" t="s">
        <v>4488</v>
      </c>
      <c r="T3893" s="3" t="str">
        <f t="shared" si="272"/>
        <v>ธาตุนาเวงเมืองสกลนครสกลนคร</v>
      </c>
      <c r="U3893" s="3" t="s">
        <v>2626</v>
      </c>
      <c r="V3893" s="3" t="str">
        <f t="shared" si="273"/>
        <v/>
      </c>
      <c r="W3893" s="3" t="e">
        <f t="shared" si="274"/>
        <v>#NUM!</v>
      </c>
      <c r="X3893" s="3" t="str">
        <f t="shared" si="275"/>
        <v/>
      </c>
    </row>
    <row r="3894" spans="14:24" ht="14.5" customHeight="1">
      <c r="N3894">
        <v>3891</v>
      </c>
      <c r="O3894" s="4">
        <v>47000</v>
      </c>
      <c r="P3894" s="3" t="s">
        <v>4496</v>
      </c>
      <c r="Q3894" s="3" t="s">
        <v>1758</v>
      </c>
      <c r="R3894" s="3" t="s">
        <v>451</v>
      </c>
      <c r="S3894" s="3" t="s">
        <v>4488</v>
      </c>
      <c r="T3894" s="3" t="str">
        <f t="shared" si="272"/>
        <v>เหล่าปอแดงเมืองสกลนครสกลนคร</v>
      </c>
      <c r="U3894" s="3" t="s">
        <v>2626</v>
      </c>
      <c r="V3894" s="3" t="str">
        <f t="shared" si="273"/>
        <v/>
      </c>
      <c r="W3894" s="3" t="e">
        <f t="shared" si="274"/>
        <v>#NUM!</v>
      </c>
      <c r="X3894" s="3" t="str">
        <f t="shared" si="275"/>
        <v/>
      </c>
    </row>
    <row r="3895" spans="14:24" ht="14.5" customHeight="1">
      <c r="N3895">
        <v>3892</v>
      </c>
      <c r="O3895" s="4">
        <v>47220</v>
      </c>
      <c r="P3895" s="3" t="s">
        <v>4497</v>
      </c>
      <c r="Q3895" s="3" t="s">
        <v>1758</v>
      </c>
      <c r="R3895" s="3" t="s">
        <v>451</v>
      </c>
      <c r="S3895" s="3" t="s">
        <v>4488</v>
      </c>
      <c r="T3895" s="3" t="str">
        <f t="shared" si="272"/>
        <v>หนองลาดเมืองสกลนครสกลนคร</v>
      </c>
      <c r="U3895" s="3" t="s">
        <v>2626</v>
      </c>
      <c r="V3895" s="3" t="str">
        <f t="shared" si="273"/>
        <v/>
      </c>
      <c r="W3895" s="3" t="e">
        <f t="shared" si="274"/>
        <v>#NUM!</v>
      </c>
      <c r="X3895" s="3" t="str">
        <f t="shared" si="275"/>
        <v/>
      </c>
    </row>
    <row r="3896" spans="14:24" ht="14.5" customHeight="1">
      <c r="N3896">
        <v>3893</v>
      </c>
      <c r="O3896" s="4">
        <v>47000</v>
      </c>
      <c r="P3896" s="3" t="s">
        <v>4498</v>
      </c>
      <c r="Q3896" s="3" t="s">
        <v>1758</v>
      </c>
      <c r="R3896" s="3" t="s">
        <v>451</v>
      </c>
      <c r="S3896" s="3" t="s">
        <v>4488</v>
      </c>
      <c r="T3896" s="3" t="str">
        <f t="shared" si="272"/>
        <v>ฮางโฮงเมืองสกลนครสกลนคร</v>
      </c>
      <c r="U3896" s="3" t="s">
        <v>2626</v>
      </c>
      <c r="V3896" s="3" t="str">
        <f t="shared" si="273"/>
        <v/>
      </c>
      <c r="W3896" s="3" t="e">
        <f t="shared" si="274"/>
        <v>#NUM!</v>
      </c>
      <c r="X3896" s="3" t="str">
        <f t="shared" si="275"/>
        <v/>
      </c>
    </row>
    <row r="3897" spans="14:24" ht="14.5" customHeight="1">
      <c r="N3897">
        <v>3894</v>
      </c>
      <c r="O3897" s="4">
        <v>47000</v>
      </c>
      <c r="P3897" s="3" t="s">
        <v>3482</v>
      </c>
      <c r="Q3897" s="3" t="s">
        <v>1758</v>
      </c>
      <c r="R3897" s="3" t="s">
        <v>451</v>
      </c>
      <c r="S3897" s="3" t="s">
        <v>4488</v>
      </c>
      <c r="T3897" s="3" t="str">
        <f t="shared" si="272"/>
        <v>โคกก่องเมืองสกลนครสกลนคร</v>
      </c>
      <c r="U3897" s="3" t="s">
        <v>2626</v>
      </c>
      <c r="V3897" s="3" t="str">
        <f t="shared" si="273"/>
        <v/>
      </c>
      <c r="W3897" s="3" t="e">
        <f t="shared" si="274"/>
        <v>#NUM!</v>
      </c>
      <c r="X3897" s="3" t="str">
        <f t="shared" si="275"/>
        <v/>
      </c>
    </row>
    <row r="3898" spans="14:24" ht="14.5" customHeight="1">
      <c r="N3898">
        <v>3895</v>
      </c>
      <c r="O3898" s="4">
        <v>47210</v>
      </c>
      <c r="P3898" s="3" t="s">
        <v>1738</v>
      </c>
      <c r="Q3898" s="3" t="s">
        <v>1738</v>
      </c>
      <c r="R3898" s="3" t="s">
        <v>451</v>
      </c>
      <c r="S3898" s="3" t="s">
        <v>4499</v>
      </c>
      <c r="T3898" s="3" t="str">
        <f t="shared" si="272"/>
        <v>กุสุมาลย์กุสุมาลย์สกลนคร</v>
      </c>
      <c r="U3898" s="3" t="s">
        <v>2626</v>
      </c>
      <c r="V3898" s="3" t="str">
        <f t="shared" si="273"/>
        <v/>
      </c>
      <c r="W3898" s="3" t="e">
        <f t="shared" si="274"/>
        <v>#NUM!</v>
      </c>
      <c r="X3898" s="3" t="str">
        <f t="shared" si="275"/>
        <v/>
      </c>
    </row>
    <row r="3899" spans="14:24" ht="14.5" customHeight="1">
      <c r="N3899">
        <v>3896</v>
      </c>
      <c r="O3899" s="4">
        <v>47210</v>
      </c>
      <c r="P3899" s="3" t="s">
        <v>1170</v>
      </c>
      <c r="Q3899" s="3" t="s">
        <v>1738</v>
      </c>
      <c r="R3899" s="3" t="s">
        <v>451</v>
      </c>
      <c r="S3899" s="3" t="s">
        <v>4499</v>
      </c>
      <c r="T3899" s="3" t="str">
        <f t="shared" si="272"/>
        <v>นาโพธิ์กุสุมาลย์สกลนคร</v>
      </c>
      <c r="U3899" s="3" t="s">
        <v>2626</v>
      </c>
      <c r="V3899" s="3" t="str">
        <f t="shared" si="273"/>
        <v/>
      </c>
      <c r="W3899" s="3" t="e">
        <f t="shared" si="274"/>
        <v>#NUM!</v>
      </c>
      <c r="X3899" s="3" t="str">
        <f t="shared" si="275"/>
        <v/>
      </c>
    </row>
    <row r="3900" spans="14:24" ht="14.5" customHeight="1">
      <c r="N3900">
        <v>3897</v>
      </c>
      <c r="O3900" s="4">
        <v>47230</v>
      </c>
      <c r="P3900" s="3" t="s">
        <v>3837</v>
      </c>
      <c r="Q3900" s="3" t="s">
        <v>1738</v>
      </c>
      <c r="R3900" s="3" t="s">
        <v>451</v>
      </c>
      <c r="S3900" s="3" t="s">
        <v>4499</v>
      </c>
      <c r="T3900" s="3" t="str">
        <f t="shared" si="272"/>
        <v>นาเพียงกุสุมาลย์สกลนคร</v>
      </c>
      <c r="U3900" s="3" t="s">
        <v>2626</v>
      </c>
      <c r="V3900" s="3" t="str">
        <f t="shared" si="273"/>
        <v/>
      </c>
      <c r="W3900" s="3" t="e">
        <f t="shared" si="274"/>
        <v>#NUM!</v>
      </c>
      <c r="X3900" s="3" t="str">
        <f t="shared" si="275"/>
        <v/>
      </c>
    </row>
    <row r="3901" spans="14:24" ht="14.5" customHeight="1">
      <c r="N3901">
        <v>3898</v>
      </c>
      <c r="O3901" s="4">
        <v>47210</v>
      </c>
      <c r="P3901" s="3" t="s">
        <v>4500</v>
      </c>
      <c r="Q3901" s="3" t="s">
        <v>1738</v>
      </c>
      <c r="R3901" s="3" t="s">
        <v>451</v>
      </c>
      <c r="S3901" s="3" t="s">
        <v>4499</v>
      </c>
      <c r="T3901" s="3" t="str">
        <f t="shared" si="272"/>
        <v>โพธิไพศาลกุสุมาลย์สกลนคร</v>
      </c>
      <c r="U3901" s="3" t="s">
        <v>2626</v>
      </c>
      <c r="V3901" s="3" t="str">
        <f t="shared" si="273"/>
        <v/>
      </c>
      <c r="W3901" s="3" t="e">
        <f t="shared" si="274"/>
        <v>#NUM!</v>
      </c>
      <c r="X3901" s="3" t="str">
        <f t="shared" si="275"/>
        <v/>
      </c>
    </row>
    <row r="3902" spans="14:24" ht="14.5" customHeight="1">
      <c r="N3902">
        <v>3899</v>
      </c>
      <c r="O3902" s="4">
        <v>47230</v>
      </c>
      <c r="P3902" s="3" t="s">
        <v>4054</v>
      </c>
      <c r="Q3902" s="3" t="s">
        <v>1738</v>
      </c>
      <c r="R3902" s="3" t="s">
        <v>451</v>
      </c>
      <c r="S3902" s="3" t="s">
        <v>4499</v>
      </c>
      <c r="T3902" s="3" t="str">
        <f t="shared" si="272"/>
        <v>อุ่มจานกุสุมาลย์สกลนคร</v>
      </c>
      <c r="U3902" s="3" t="s">
        <v>2626</v>
      </c>
      <c r="V3902" s="3" t="str">
        <f t="shared" si="273"/>
        <v/>
      </c>
      <c r="W3902" s="3" t="e">
        <f t="shared" si="274"/>
        <v>#NUM!</v>
      </c>
      <c r="X3902" s="3" t="str">
        <f t="shared" si="275"/>
        <v/>
      </c>
    </row>
    <row r="3903" spans="14:24" ht="14.5" customHeight="1">
      <c r="N3903">
        <v>3900</v>
      </c>
      <c r="O3903" s="4">
        <v>47180</v>
      </c>
      <c r="P3903" s="3" t="s">
        <v>1736</v>
      </c>
      <c r="Q3903" s="3" t="s">
        <v>1736</v>
      </c>
      <c r="R3903" s="3" t="s">
        <v>451</v>
      </c>
      <c r="S3903" s="3" t="s">
        <v>4501</v>
      </c>
      <c r="T3903" s="3" t="str">
        <f t="shared" si="272"/>
        <v>กุดบากกุดบากสกลนคร</v>
      </c>
      <c r="U3903" s="3" t="s">
        <v>2626</v>
      </c>
      <c r="V3903" s="3" t="str">
        <f t="shared" si="273"/>
        <v/>
      </c>
      <c r="W3903" s="3" t="e">
        <f t="shared" si="274"/>
        <v>#NUM!</v>
      </c>
      <c r="X3903" s="3" t="str">
        <f t="shared" si="275"/>
        <v/>
      </c>
    </row>
    <row r="3904" spans="14:24" ht="14.5" customHeight="1">
      <c r="N3904">
        <v>3901</v>
      </c>
      <c r="O3904" s="4">
        <v>47180</v>
      </c>
      <c r="P3904" s="3" t="s">
        <v>4502</v>
      </c>
      <c r="Q3904" s="3" t="s">
        <v>1736</v>
      </c>
      <c r="R3904" s="3" t="s">
        <v>451</v>
      </c>
      <c r="S3904" s="3" t="s">
        <v>4501</v>
      </c>
      <c r="T3904" s="3" t="str">
        <f t="shared" si="272"/>
        <v>นาม่องกุดบากสกลนคร</v>
      </c>
      <c r="U3904" s="3" t="s">
        <v>2626</v>
      </c>
      <c r="V3904" s="3" t="str">
        <f t="shared" si="273"/>
        <v/>
      </c>
      <c r="W3904" s="3" t="e">
        <f t="shared" si="274"/>
        <v>#NUM!</v>
      </c>
      <c r="X3904" s="3" t="str">
        <f t="shared" si="275"/>
        <v/>
      </c>
    </row>
    <row r="3905" spans="14:24" ht="14.5" customHeight="1">
      <c r="N3905">
        <v>3902</v>
      </c>
      <c r="O3905" s="4">
        <v>47180</v>
      </c>
      <c r="P3905" s="3" t="s">
        <v>4503</v>
      </c>
      <c r="Q3905" s="3" t="s">
        <v>1736</v>
      </c>
      <c r="R3905" s="3" t="s">
        <v>451</v>
      </c>
      <c r="S3905" s="3" t="s">
        <v>4501</v>
      </c>
      <c r="T3905" s="3" t="str">
        <f t="shared" si="272"/>
        <v>กุดไหกุดบากสกลนคร</v>
      </c>
      <c r="U3905" s="3" t="s">
        <v>2626</v>
      </c>
      <c r="V3905" s="3" t="str">
        <f t="shared" si="273"/>
        <v/>
      </c>
      <c r="W3905" s="3" t="e">
        <f t="shared" si="274"/>
        <v>#NUM!</v>
      </c>
      <c r="X3905" s="3" t="str">
        <f t="shared" si="275"/>
        <v/>
      </c>
    </row>
    <row r="3906" spans="14:24" ht="14.5" customHeight="1">
      <c r="N3906">
        <v>3903</v>
      </c>
      <c r="O3906" s="4">
        <v>47130</v>
      </c>
      <c r="P3906" s="3" t="s">
        <v>4504</v>
      </c>
      <c r="Q3906" s="3" t="s">
        <v>1750</v>
      </c>
      <c r="R3906" s="3" t="s">
        <v>451</v>
      </c>
      <c r="S3906" s="3" t="s">
        <v>4505</v>
      </c>
      <c r="T3906" s="3" t="str">
        <f t="shared" si="272"/>
        <v>พรรณาพรรณานิคมสกลนคร</v>
      </c>
      <c r="U3906" s="3" t="s">
        <v>2626</v>
      </c>
      <c r="V3906" s="3" t="str">
        <f t="shared" si="273"/>
        <v/>
      </c>
      <c r="W3906" s="3" t="e">
        <f t="shared" si="274"/>
        <v>#NUM!</v>
      </c>
      <c r="X3906" s="3" t="str">
        <f t="shared" si="275"/>
        <v/>
      </c>
    </row>
    <row r="3907" spans="14:24" ht="14.5" customHeight="1">
      <c r="N3907">
        <v>3904</v>
      </c>
      <c r="O3907" s="4">
        <v>47130</v>
      </c>
      <c r="P3907" s="3" t="s">
        <v>933</v>
      </c>
      <c r="Q3907" s="3" t="s">
        <v>1750</v>
      </c>
      <c r="R3907" s="3" t="s">
        <v>451</v>
      </c>
      <c r="S3907" s="3" t="s">
        <v>4505</v>
      </c>
      <c r="T3907" s="3" t="str">
        <f t="shared" si="272"/>
        <v>วังยางพรรณานิคมสกลนคร</v>
      </c>
      <c r="U3907" s="3" t="s">
        <v>2626</v>
      </c>
      <c r="V3907" s="3" t="str">
        <f t="shared" si="273"/>
        <v/>
      </c>
      <c r="W3907" s="3" t="e">
        <f t="shared" si="274"/>
        <v>#NUM!</v>
      </c>
      <c r="X3907" s="3" t="str">
        <f t="shared" si="275"/>
        <v/>
      </c>
    </row>
    <row r="3908" spans="14:24" ht="14.5" customHeight="1">
      <c r="N3908">
        <v>3905</v>
      </c>
      <c r="O3908" s="4">
        <v>47220</v>
      </c>
      <c r="P3908" s="3" t="s">
        <v>4506</v>
      </c>
      <c r="Q3908" s="3" t="s">
        <v>1750</v>
      </c>
      <c r="R3908" s="3" t="s">
        <v>451</v>
      </c>
      <c r="S3908" s="3" t="s">
        <v>4505</v>
      </c>
      <c r="T3908" s="3" t="str">
        <f t="shared" si="272"/>
        <v>พอกน้อยพรรณานิคมสกลนคร</v>
      </c>
      <c r="U3908" s="3" t="s">
        <v>2626</v>
      </c>
      <c r="V3908" s="3" t="str">
        <f t="shared" si="273"/>
        <v/>
      </c>
      <c r="W3908" s="3" t="e">
        <f t="shared" si="274"/>
        <v>#NUM!</v>
      </c>
      <c r="X3908" s="3" t="str">
        <f t="shared" si="275"/>
        <v/>
      </c>
    </row>
    <row r="3909" spans="14:24" ht="14.5" customHeight="1">
      <c r="N3909">
        <v>3906</v>
      </c>
      <c r="O3909" s="4">
        <v>47220</v>
      </c>
      <c r="P3909" s="3" t="s">
        <v>4507</v>
      </c>
      <c r="Q3909" s="3" t="s">
        <v>1750</v>
      </c>
      <c r="R3909" s="3" t="s">
        <v>451</v>
      </c>
      <c r="S3909" s="3" t="s">
        <v>4505</v>
      </c>
      <c r="T3909" s="3" t="str">
        <f t="shared" ref="T3909:T3972" si="276">P3909&amp;Q3909&amp;R3909</f>
        <v>นาหัวบ่อพรรณานิคมสกลนคร</v>
      </c>
      <c r="U3909" s="3" t="s">
        <v>2626</v>
      </c>
      <c r="V3909" s="3" t="str">
        <f t="shared" ref="V3909:V3972" si="277">IF($V$1=$S3909,$N3909,"")</f>
        <v/>
      </c>
      <c r="W3909" s="3" t="e">
        <f t="shared" ref="W3909:W3972" si="278">SMALL($V$4:$V$7439,N3909)</f>
        <v>#NUM!</v>
      </c>
      <c r="X3909" s="3" t="str">
        <f t="shared" ref="X3909:X3972" si="279">IFERROR(INDEX($P$4:$P$7439,$W3909,1),"")</f>
        <v/>
      </c>
    </row>
    <row r="3910" spans="14:24" ht="14.5" customHeight="1">
      <c r="N3910">
        <v>3907</v>
      </c>
      <c r="O3910" s="4">
        <v>47130</v>
      </c>
      <c r="P3910" s="3" t="s">
        <v>4508</v>
      </c>
      <c r="Q3910" s="3" t="s">
        <v>1750</v>
      </c>
      <c r="R3910" s="3" t="s">
        <v>451</v>
      </c>
      <c r="S3910" s="3" t="s">
        <v>4505</v>
      </c>
      <c r="T3910" s="3" t="str">
        <f t="shared" si="276"/>
        <v>ไร่พรรณานิคมสกลนคร</v>
      </c>
      <c r="U3910" s="3" t="s">
        <v>2626</v>
      </c>
      <c r="V3910" s="3" t="str">
        <f t="shared" si="277"/>
        <v/>
      </c>
      <c r="W3910" s="3" t="e">
        <f t="shared" si="278"/>
        <v>#NUM!</v>
      </c>
      <c r="X3910" s="3" t="str">
        <f t="shared" si="279"/>
        <v/>
      </c>
    </row>
    <row r="3911" spans="14:24" ht="14.5" customHeight="1">
      <c r="N3911">
        <v>3908</v>
      </c>
      <c r="O3911" s="4">
        <v>47130</v>
      </c>
      <c r="P3911" s="3" t="s">
        <v>4509</v>
      </c>
      <c r="Q3911" s="3" t="s">
        <v>1750</v>
      </c>
      <c r="R3911" s="3" t="s">
        <v>451</v>
      </c>
      <c r="S3911" s="3" t="s">
        <v>4505</v>
      </c>
      <c r="T3911" s="3" t="str">
        <f t="shared" si="276"/>
        <v>ช้างมิ่งพรรณานิคมสกลนคร</v>
      </c>
      <c r="U3911" s="3" t="s">
        <v>2626</v>
      </c>
      <c r="V3911" s="3" t="str">
        <f t="shared" si="277"/>
        <v/>
      </c>
      <c r="W3911" s="3" t="e">
        <f t="shared" si="278"/>
        <v>#NUM!</v>
      </c>
      <c r="X3911" s="3" t="str">
        <f t="shared" si="279"/>
        <v/>
      </c>
    </row>
    <row r="3912" spans="14:24" ht="14.5" customHeight="1">
      <c r="N3912">
        <v>3909</v>
      </c>
      <c r="O3912" s="4">
        <v>47130</v>
      </c>
      <c r="P3912" s="3" t="s">
        <v>4510</v>
      </c>
      <c r="Q3912" s="3" t="s">
        <v>1750</v>
      </c>
      <c r="R3912" s="3" t="s">
        <v>451</v>
      </c>
      <c r="S3912" s="3" t="s">
        <v>4505</v>
      </c>
      <c r="T3912" s="3" t="str">
        <f t="shared" si="276"/>
        <v>นาในพรรณานิคมสกลนคร</v>
      </c>
      <c r="U3912" s="3" t="s">
        <v>2626</v>
      </c>
      <c r="V3912" s="3" t="str">
        <f t="shared" si="277"/>
        <v/>
      </c>
      <c r="W3912" s="3" t="e">
        <f t="shared" si="278"/>
        <v>#NUM!</v>
      </c>
      <c r="X3912" s="3" t="str">
        <f t="shared" si="279"/>
        <v/>
      </c>
    </row>
    <row r="3913" spans="14:24" ht="14.5" customHeight="1">
      <c r="N3913">
        <v>3910</v>
      </c>
      <c r="O3913" s="4">
        <v>47130</v>
      </c>
      <c r="P3913" s="3" t="s">
        <v>3515</v>
      </c>
      <c r="Q3913" s="3" t="s">
        <v>1750</v>
      </c>
      <c r="R3913" s="3" t="s">
        <v>451</v>
      </c>
      <c r="S3913" s="3" t="s">
        <v>4505</v>
      </c>
      <c r="T3913" s="3" t="str">
        <f t="shared" si="276"/>
        <v>สว่างพรรณานิคมสกลนคร</v>
      </c>
      <c r="U3913" s="3" t="s">
        <v>2626</v>
      </c>
      <c r="V3913" s="3" t="str">
        <f t="shared" si="277"/>
        <v/>
      </c>
      <c r="W3913" s="3" t="e">
        <f t="shared" si="278"/>
        <v>#NUM!</v>
      </c>
      <c r="X3913" s="3" t="str">
        <f t="shared" si="279"/>
        <v/>
      </c>
    </row>
    <row r="3914" spans="14:24" ht="14.5" customHeight="1">
      <c r="N3914">
        <v>3911</v>
      </c>
      <c r="O3914" s="4">
        <v>47130</v>
      </c>
      <c r="P3914" s="3" t="s">
        <v>4511</v>
      </c>
      <c r="Q3914" s="3" t="s">
        <v>1750</v>
      </c>
      <c r="R3914" s="3" t="s">
        <v>451</v>
      </c>
      <c r="S3914" s="3" t="s">
        <v>4505</v>
      </c>
      <c r="T3914" s="3" t="str">
        <f t="shared" si="276"/>
        <v>บะฮีพรรณานิคมสกลนคร</v>
      </c>
      <c r="U3914" s="3" t="s">
        <v>2626</v>
      </c>
      <c r="V3914" s="3" t="str">
        <f t="shared" si="277"/>
        <v/>
      </c>
      <c r="W3914" s="3" t="e">
        <f t="shared" si="278"/>
        <v>#NUM!</v>
      </c>
      <c r="X3914" s="3" t="str">
        <f t="shared" si="279"/>
        <v/>
      </c>
    </row>
    <row r="3915" spans="14:24" ht="14.5" customHeight="1">
      <c r="N3915">
        <v>3912</v>
      </c>
      <c r="O3915" s="4">
        <v>47130</v>
      </c>
      <c r="P3915" s="3" t="s">
        <v>4512</v>
      </c>
      <c r="Q3915" s="3" t="s">
        <v>1750</v>
      </c>
      <c r="R3915" s="3" t="s">
        <v>451</v>
      </c>
      <c r="S3915" s="3" t="s">
        <v>4505</v>
      </c>
      <c r="T3915" s="3" t="str">
        <f t="shared" si="276"/>
        <v>เชิงชุมพรรณานิคมสกลนคร</v>
      </c>
      <c r="U3915" s="3" t="s">
        <v>2626</v>
      </c>
      <c r="V3915" s="3" t="str">
        <f t="shared" si="277"/>
        <v/>
      </c>
      <c r="W3915" s="3" t="e">
        <f t="shared" si="278"/>
        <v>#NUM!</v>
      </c>
      <c r="X3915" s="3" t="str">
        <f t="shared" si="279"/>
        <v/>
      </c>
    </row>
    <row r="3916" spans="14:24" ht="14.5" customHeight="1">
      <c r="N3916">
        <v>3913</v>
      </c>
      <c r="O3916" s="4">
        <v>47160</v>
      </c>
      <c r="P3916" s="3" t="s">
        <v>1752</v>
      </c>
      <c r="Q3916" s="3" t="s">
        <v>1752</v>
      </c>
      <c r="R3916" s="3" t="s">
        <v>451</v>
      </c>
      <c r="S3916" s="3" t="s">
        <v>4513</v>
      </c>
      <c r="T3916" s="3" t="str">
        <f t="shared" si="276"/>
        <v>พังโคนพังโคนสกลนคร</v>
      </c>
      <c r="U3916" s="3" t="s">
        <v>2626</v>
      </c>
      <c r="V3916" s="3" t="str">
        <f t="shared" si="277"/>
        <v/>
      </c>
      <c r="W3916" s="3" t="e">
        <f t="shared" si="278"/>
        <v>#NUM!</v>
      </c>
      <c r="X3916" s="3" t="str">
        <f t="shared" si="279"/>
        <v/>
      </c>
    </row>
    <row r="3917" spans="14:24" ht="14.5" customHeight="1">
      <c r="N3917">
        <v>3914</v>
      </c>
      <c r="O3917" s="4">
        <v>47160</v>
      </c>
      <c r="P3917" s="3" t="s">
        <v>4514</v>
      </c>
      <c r="Q3917" s="3" t="s">
        <v>1752</v>
      </c>
      <c r="R3917" s="3" t="s">
        <v>451</v>
      </c>
      <c r="S3917" s="3" t="s">
        <v>4513</v>
      </c>
      <c r="T3917" s="3" t="str">
        <f t="shared" si="276"/>
        <v>ม่วงไข่พังโคนสกลนคร</v>
      </c>
      <c r="U3917" s="3" t="s">
        <v>2626</v>
      </c>
      <c r="V3917" s="3" t="str">
        <f t="shared" si="277"/>
        <v/>
      </c>
      <c r="W3917" s="3" t="e">
        <f t="shared" si="278"/>
        <v>#NUM!</v>
      </c>
      <c r="X3917" s="3" t="str">
        <f t="shared" si="279"/>
        <v/>
      </c>
    </row>
    <row r="3918" spans="14:24" ht="14.5" customHeight="1">
      <c r="N3918">
        <v>3915</v>
      </c>
      <c r="O3918" s="4">
        <v>47160</v>
      </c>
      <c r="P3918" s="3" t="s">
        <v>4515</v>
      </c>
      <c r="Q3918" s="3" t="s">
        <v>1752</v>
      </c>
      <c r="R3918" s="3" t="s">
        <v>451</v>
      </c>
      <c r="S3918" s="3" t="s">
        <v>4513</v>
      </c>
      <c r="T3918" s="3" t="str">
        <f t="shared" si="276"/>
        <v>แร่พังโคนสกลนคร</v>
      </c>
      <c r="U3918" s="3" t="s">
        <v>2626</v>
      </c>
      <c r="V3918" s="3" t="str">
        <f t="shared" si="277"/>
        <v/>
      </c>
      <c r="W3918" s="3" t="e">
        <f t="shared" si="278"/>
        <v>#NUM!</v>
      </c>
      <c r="X3918" s="3" t="str">
        <f t="shared" si="279"/>
        <v/>
      </c>
    </row>
    <row r="3919" spans="14:24" ht="14.5" customHeight="1">
      <c r="N3919">
        <v>3916</v>
      </c>
      <c r="O3919" s="4">
        <v>47160</v>
      </c>
      <c r="P3919" s="3" t="s">
        <v>4516</v>
      </c>
      <c r="Q3919" s="3" t="s">
        <v>1752</v>
      </c>
      <c r="R3919" s="3" t="s">
        <v>451</v>
      </c>
      <c r="S3919" s="3" t="s">
        <v>4513</v>
      </c>
      <c r="T3919" s="3" t="str">
        <f t="shared" si="276"/>
        <v>ไฮหย่องพังโคนสกลนคร</v>
      </c>
      <c r="U3919" s="3" t="s">
        <v>2626</v>
      </c>
      <c r="V3919" s="3" t="str">
        <f t="shared" si="277"/>
        <v/>
      </c>
      <c r="W3919" s="3" t="e">
        <f t="shared" si="278"/>
        <v>#NUM!</v>
      </c>
      <c r="X3919" s="3" t="str">
        <f t="shared" si="279"/>
        <v/>
      </c>
    </row>
    <row r="3920" spans="14:24" ht="14.5" customHeight="1">
      <c r="N3920">
        <v>3917</v>
      </c>
      <c r="O3920" s="4">
        <v>47160</v>
      </c>
      <c r="P3920" s="3" t="s">
        <v>4517</v>
      </c>
      <c r="Q3920" s="3" t="s">
        <v>1752</v>
      </c>
      <c r="R3920" s="3" t="s">
        <v>451</v>
      </c>
      <c r="S3920" s="3" t="s">
        <v>4513</v>
      </c>
      <c r="T3920" s="3" t="str">
        <f t="shared" si="276"/>
        <v>ต้นผึ้งพังโคนสกลนคร</v>
      </c>
      <c r="U3920" s="3" t="s">
        <v>2626</v>
      </c>
      <c r="V3920" s="3" t="str">
        <f t="shared" si="277"/>
        <v/>
      </c>
      <c r="W3920" s="3" t="e">
        <f t="shared" si="278"/>
        <v>#NUM!</v>
      </c>
      <c r="X3920" s="3" t="str">
        <f t="shared" si="279"/>
        <v/>
      </c>
    </row>
    <row r="3921" spans="14:24" ht="14.5" customHeight="1">
      <c r="N3921">
        <v>3918</v>
      </c>
      <c r="O3921" s="4">
        <v>47150</v>
      </c>
      <c r="P3921" s="3" t="s">
        <v>1762</v>
      </c>
      <c r="Q3921" s="3" t="s">
        <v>1762</v>
      </c>
      <c r="R3921" s="3" t="s">
        <v>451</v>
      </c>
      <c r="S3921" s="3" t="s">
        <v>4518</v>
      </c>
      <c r="T3921" s="3" t="str">
        <f t="shared" si="276"/>
        <v>วาริชภูมิวาริชภูมิสกลนคร</v>
      </c>
      <c r="U3921" s="3" t="s">
        <v>2626</v>
      </c>
      <c r="V3921" s="3" t="str">
        <f t="shared" si="277"/>
        <v/>
      </c>
      <c r="W3921" s="3" t="e">
        <f t="shared" si="278"/>
        <v>#NUM!</v>
      </c>
      <c r="X3921" s="3" t="str">
        <f t="shared" si="279"/>
        <v/>
      </c>
    </row>
    <row r="3922" spans="14:24" ht="14.5" customHeight="1">
      <c r="N3922">
        <v>3919</v>
      </c>
      <c r="O3922" s="4">
        <v>47150</v>
      </c>
      <c r="P3922" s="3" t="s">
        <v>4519</v>
      </c>
      <c r="Q3922" s="3" t="s">
        <v>1762</v>
      </c>
      <c r="R3922" s="3" t="s">
        <v>451</v>
      </c>
      <c r="S3922" s="3" t="s">
        <v>4518</v>
      </c>
      <c r="T3922" s="3" t="str">
        <f t="shared" si="276"/>
        <v>ปลาโหลวาริชภูมิสกลนคร</v>
      </c>
      <c r="U3922" s="3" t="s">
        <v>2626</v>
      </c>
      <c r="V3922" s="3" t="str">
        <f t="shared" si="277"/>
        <v/>
      </c>
      <c r="W3922" s="3" t="e">
        <f t="shared" si="278"/>
        <v>#NUM!</v>
      </c>
      <c r="X3922" s="3" t="str">
        <f t="shared" si="279"/>
        <v/>
      </c>
    </row>
    <row r="3923" spans="14:24" ht="14.5" customHeight="1">
      <c r="N3923">
        <v>3920</v>
      </c>
      <c r="O3923" s="4">
        <v>47150</v>
      </c>
      <c r="P3923" s="3" t="s">
        <v>4497</v>
      </c>
      <c r="Q3923" s="3" t="s">
        <v>1762</v>
      </c>
      <c r="R3923" s="3" t="s">
        <v>451</v>
      </c>
      <c r="S3923" s="3" t="s">
        <v>4518</v>
      </c>
      <c r="T3923" s="3" t="str">
        <f t="shared" si="276"/>
        <v>หนองลาดวาริชภูมิสกลนคร</v>
      </c>
      <c r="U3923" s="3" t="s">
        <v>2626</v>
      </c>
      <c r="V3923" s="3" t="str">
        <f t="shared" si="277"/>
        <v/>
      </c>
      <c r="W3923" s="3" t="e">
        <f t="shared" si="278"/>
        <v>#NUM!</v>
      </c>
      <c r="X3923" s="3" t="str">
        <f t="shared" si="279"/>
        <v/>
      </c>
    </row>
    <row r="3924" spans="14:24" ht="14.5" customHeight="1">
      <c r="N3924">
        <v>3921</v>
      </c>
      <c r="O3924" s="4">
        <v>47150</v>
      </c>
      <c r="P3924" s="3" t="s">
        <v>4520</v>
      </c>
      <c r="Q3924" s="3" t="s">
        <v>1762</v>
      </c>
      <c r="R3924" s="3" t="s">
        <v>451</v>
      </c>
      <c r="S3924" s="3" t="s">
        <v>4518</v>
      </c>
      <c r="T3924" s="3" t="str">
        <f t="shared" si="276"/>
        <v>คำบ่อวาริชภูมิสกลนคร</v>
      </c>
      <c r="U3924" s="3" t="s">
        <v>2626</v>
      </c>
      <c r="V3924" s="3" t="str">
        <f t="shared" si="277"/>
        <v/>
      </c>
      <c r="W3924" s="3" t="e">
        <f t="shared" si="278"/>
        <v>#NUM!</v>
      </c>
      <c r="X3924" s="3" t="str">
        <f t="shared" si="279"/>
        <v/>
      </c>
    </row>
    <row r="3925" spans="14:24" ht="14.5" customHeight="1">
      <c r="N3925">
        <v>3922</v>
      </c>
      <c r="O3925" s="4">
        <v>47150</v>
      </c>
      <c r="P3925" s="3" t="s">
        <v>4521</v>
      </c>
      <c r="Q3925" s="3" t="s">
        <v>1762</v>
      </c>
      <c r="R3925" s="3" t="s">
        <v>451</v>
      </c>
      <c r="S3925" s="3" t="s">
        <v>4518</v>
      </c>
      <c r="T3925" s="3" t="str">
        <f t="shared" si="276"/>
        <v>ค้อเขียววาริชภูมิสกลนคร</v>
      </c>
      <c r="U3925" s="3" t="s">
        <v>2626</v>
      </c>
      <c r="V3925" s="3" t="str">
        <f t="shared" si="277"/>
        <v/>
      </c>
      <c r="W3925" s="3" t="e">
        <f t="shared" si="278"/>
        <v>#NUM!</v>
      </c>
      <c r="X3925" s="3" t="str">
        <f t="shared" si="279"/>
        <v/>
      </c>
    </row>
    <row r="3926" spans="14:24" ht="14.5" customHeight="1">
      <c r="N3926">
        <v>3923</v>
      </c>
      <c r="O3926" s="4">
        <v>47270</v>
      </c>
      <c r="P3926" s="3" t="s">
        <v>1747</v>
      </c>
      <c r="Q3926" s="3" t="s">
        <v>1747</v>
      </c>
      <c r="R3926" s="3" t="s">
        <v>451</v>
      </c>
      <c r="S3926" s="3" t="s">
        <v>4522</v>
      </c>
      <c r="T3926" s="3" t="str">
        <f t="shared" si="276"/>
        <v>นิคมน้ำอูนนิคมน้ำอูนสกลนคร</v>
      </c>
      <c r="U3926" s="3" t="s">
        <v>2626</v>
      </c>
      <c r="V3926" s="3" t="str">
        <f t="shared" si="277"/>
        <v/>
      </c>
      <c r="W3926" s="3" t="e">
        <f t="shared" si="278"/>
        <v>#NUM!</v>
      </c>
      <c r="X3926" s="3" t="str">
        <f t="shared" si="279"/>
        <v/>
      </c>
    </row>
    <row r="3927" spans="14:24" ht="14.5" customHeight="1">
      <c r="N3927">
        <v>3924</v>
      </c>
      <c r="O3927" s="4">
        <v>47270</v>
      </c>
      <c r="P3927" s="3" t="s">
        <v>1134</v>
      </c>
      <c r="Q3927" s="3" t="s">
        <v>1747</v>
      </c>
      <c r="R3927" s="3" t="s">
        <v>451</v>
      </c>
      <c r="S3927" s="3" t="s">
        <v>4522</v>
      </c>
      <c r="T3927" s="3" t="str">
        <f t="shared" si="276"/>
        <v>หนองปลิงนิคมน้ำอูนสกลนคร</v>
      </c>
      <c r="U3927" s="3" t="s">
        <v>2626</v>
      </c>
      <c r="V3927" s="3" t="str">
        <f t="shared" si="277"/>
        <v/>
      </c>
      <c r="W3927" s="3" t="e">
        <f t="shared" si="278"/>
        <v>#NUM!</v>
      </c>
      <c r="X3927" s="3" t="str">
        <f t="shared" si="279"/>
        <v/>
      </c>
    </row>
    <row r="3928" spans="14:24" ht="14.5" customHeight="1">
      <c r="N3928">
        <v>3925</v>
      </c>
      <c r="O3928" s="4">
        <v>47270</v>
      </c>
      <c r="P3928" s="3" t="s">
        <v>1081</v>
      </c>
      <c r="Q3928" s="3" t="s">
        <v>1747</v>
      </c>
      <c r="R3928" s="3" t="s">
        <v>451</v>
      </c>
      <c r="S3928" s="3" t="s">
        <v>4522</v>
      </c>
      <c r="T3928" s="3" t="str">
        <f t="shared" si="276"/>
        <v>หนองบัวนิคมน้ำอูนสกลนคร</v>
      </c>
      <c r="U3928" s="3" t="s">
        <v>2626</v>
      </c>
      <c r="V3928" s="3" t="str">
        <f t="shared" si="277"/>
        <v/>
      </c>
      <c r="W3928" s="3" t="e">
        <f t="shared" si="278"/>
        <v>#NUM!</v>
      </c>
      <c r="X3928" s="3" t="str">
        <f t="shared" si="279"/>
        <v/>
      </c>
    </row>
    <row r="3929" spans="14:24" ht="14.5" customHeight="1">
      <c r="N3929">
        <v>3926</v>
      </c>
      <c r="O3929" s="4">
        <v>47270</v>
      </c>
      <c r="P3929" s="3" t="s">
        <v>4523</v>
      </c>
      <c r="Q3929" s="3" t="s">
        <v>1747</v>
      </c>
      <c r="R3929" s="3" t="s">
        <v>451</v>
      </c>
      <c r="S3929" s="3" t="s">
        <v>4522</v>
      </c>
      <c r="T3929" s="3" t="str">
        <f t="shared" si="276"/>
        <v>สุวรรณคามนิคมน้ำอูนสกลนคร</v>
      </c>
      <c r="U3929" s="3" t="s">
        <v>2626</v>
      </c>
      <c r="V3929" s="3" t="str">
        <f t="shared" si="277"/>
        <v/>
      </c>
      <c r="W3929" s="3" t="e">
        <f t="shared" si="278"/>
        <v>#NUM!</v>
      </c>
      <c r="X3929" s="3" t="str">
        <f t="shared" si="279"/>
        <v/>
      </c>
    </row>
    <row r="3930" spans="14:24" ht="14.5" customHeight="1">
      <c r="N3930">
        <v>3927</v>
      </c>
      <c r="O3930" s="4">
        <v>47120</v>
      </c>
      <c r="P3930" s="3" t="s">
        <v>1760</v>
      </c>
      <c r="Q3930" s="3" t="s">
        <v>1760</v>
      </c>
      <c r="R3930" s="3" t="s">
        <v>451</v>
      </c>
      <c r="S3930" s="3" t="s">
        <v>4524</v>
      </c>
      <c r="T3930" s="3" t="str">
        <f t="shared" si="276"/>
        <v>วานรนิวาสวานรนิวาสสกลนคร</v>
      </c>
      <c r="U3930" s="3" t="s">
        <v>2626</v>
      </c>
      <c r="V3930" s="3" t="str">
        <f t="shared" si="277"/>
        <v/>
      </c>
      <c r="W3930" s="3" t="e">
        <f t="shared" si="278"/>
        <v>#NUM!</v>
      </c>
      <c r="X3930" s="3" t="str">
        <f t="shared" si="279"/>
        <v/>
      </c>
    </row>
    <row r="3931" spans="14:24" ht="14.5" customHeight="1">
      <c r="N3931">
        <v>3928</v>
      </c>
      <c r="O3931" s="4">
        <v>47120</v>
      </c>
      <c r="P3931" s="3" t="s">
        <v>4525</v>
      </c>
      <c r="Q3931" s="3" t="s">
        <v>1760</v>
      </c>
      <c r="R3931" s="3" t="s">
        <v>451</v>
      </c>
      <c r="S3931" s="3" t="s">
        <v>4524</v>
      </c>
      <c r="T3931" s="3" t="str">
        <f t="shared" si="276"/>
        <v>เดื่อศรีคันไชยวานรนิวาสสกลนคร</v>
      </c>
      <c r="U3931" s="3" t="s">
        <v>2626</v>
      </c>
      <c r="V3931" s="3" t="str">
        <f t="shared" si="277"/>
        <v/>
      </c>
      <c r="W3931" s="3" t="e">
        <f t="shared" si="278"/>
        <v>#NUM!</v>
      </c>
      <c r="X3931" s="3" t="str">
        <f t="shared" si="279"/>
        <v/>
      </c>
    </row>
    <row r="3932" spans="14:24" ht="14.5" customHeight="1">
      <c r="N3932">
        <v>3929</v>
      </c>
      <c r="O3932" s="4">
        <v>47120</v>
      </c>
      <c r="P3932" s="3" t="s">
        <v>4526</v>
      </c>
      <c r="Q3932" s="3" t="s">
        <v>1760</v>
      </c>
      <c r="R3932" s="3" t="s">
        <v>451</v>
      </c>
      <c r="S3932" s="3" t="s">
        <v>4524</v>
      </c>
      <c r="T3932" s="3" t="str">
        <f t="shared" si="276"/>
        <v>ขัวก่ายวานรนิวาสสกลนคร</v>
      </c>
      <c r="U3932" s="3" t="s">
        <v>2626</v>
      </c>
      <c r="V3932" s="3" t="str">
        <f t="shared" si="277"/>
        <v/>
      </c>
      <c r="W3932" s="3" t="e">
        <f t="shared" si="278"/>
        <v>#NUM!</v>
      </c>
      <c r="X3932" s="3" t="str">
        <f t="shared" si="279"/>
        <v/>
      </c>
    </row>
    <row r="3933" spans="14:24" ht="14.5" customHeight="1">
      <c r="N3933">
        <v>3930</v>
      </c>
      <c r="O3933" s="4">
        <v>47120</v>
      </c>
      <c r="P3933" s="3" t="s">
        <v>4527</v>
      </c>
      <c r="Q3933" s="3" t="s">
        <v>1760</v>
      </c>
      <c r="R3933" s="3" t="s">
        <v>451</v>
      </c>
      <c r="S3933" s="3" t="s">
        <v>4524</v>
      </c>
      <c r="T3933" s="3" t="str">
        <f t="shared" si="276"/>
        <v>หนองสนมวานรนิวาสสกลนคร</v>
      </c>
      <c r="U3933" s="3" t="s">
        <v>2626</v>
      </c>
      <c r="V3933" s="3" t="str">
        <f t="shared" si="277"/>
        <v/>
      </c>
      <c r="W3933" s="3" t="e">
        <f t="shared" si="278"/>
        <v>#NUM!</v>
      </c>
      <c r="X3933" s="3" t="str">
        <f t="shared" si="279"/>
        <v/>
      </c>
    </row>
    <row r="3934" spans="14:24" ht="14.5" customHeight="1">
      <c r="N3934">
        <v>3931</v>
      </c>
      <c r="O3934" s="4">
        <v>47120</v>
      </c>
      <c r="P3934" s="3" t="s">
        <v>4528</v>
      </c>
      <c r="Q3934" s="3" t="s">
        <v>1760</v>
      </c>
      <c r="R3934" s="3" t="s">
        <v>451</v>
      </c>
      <c r="S3934" s="3" t="s">
        <v>4524</v>
      </c>
      <c r="T3934" s="3" t="str">
        <f t="shared" si="276"/>
        <v>คูสะคามวานรนิวาสสกลนคร</v>
      </c>
      <c r="U3934" s="3" t="s">
        <v>2626</v>
      </c>
      <c r="V3934" s="3" t="str">
        <f t="shared" si="277"/>
        <v/>
      </c>
      <c r="W3934" s="3" t="e">
        <f t="shared" si="278"/>
        <v>#NUM!</v>
      </c>
      <c r="X3934" s="3" t="str">
        <f t="shared" si="279"/>
        <v/>
      </c>
    </row>
    <row r="3935" spans="14:24" ht="14.5" customHeight="1">
      <c r="N3935">
        <v>3932</v>
      </c>
      <c r="O3935" s="4">
        <v>47120</v>
      </c>
      <c r="P3935" s="3" t="s">
        <v>3080</v>
      </c>
      <c r="Q3935" s="3" t="s">
        <v>1760</v>
      </c>
      <c r="R3935" s="3" t="s">
        <v>451</v>
      </c>
      <c r="S3935" s="3" t="s">
        <v>4524</v>
      </c>
      <c r="T3935" s="3" t="str">
        <f t="shared" si="276"/>
        <v>ธาตุวานรนิวาสสกลนคร</v>
      </c>
      <c r="U3935" s="3" t="s">
        <v>2626</v>
      </c>
      <c r="V3935" s="3" t="str">
        <f t="shared" si="277"/>
        <v/>
      </c>
      <c r="W3935" s="3" t="e">
        <f t="shared" si="278"/>
        <v>#NUM!</v>
      </c>
      <c r="X3935" s="3" t="str">
        <f t="shared" si="279"/>
        <v/>
      </c>
    </row>
    <row r="3936" spans="14:24" ht="14.5" customHeight="1">
      <c r="N3936">
        <v>3933</v>
      </c>
      <c r="O3936" s="4">
        <v>47120</v>
      </c>
      <c r="P3936" s="3" t="s">
        <v>2602</v>
      </c>
      <c r="Q3936" s="3" t="s">
        <v>1760</v>
      </c>
      <c r="R3936" s="3" t="s">
        <v>451</v>
      </c>
      <c r="S3936" s="3" t="s">
        <v>4524</v>
      </c>
      <c r="T3936" s="3" t="str">
        <f t="shared" si="276"/>
        <v>หนองแวงวานรนิวาสสกลนคร</v>
      </c>
      <c r="U3936" s="3" t="s">
        <v>2626</v>
      </c>
      <c r="V3936" s="3" t="str">
        <f t="shared" si="277"/>
        <v/>
      </c>
      <c r="W3936" s="3" t="e">
        <f t="shared" si="278"/>
        <v>#NUM!</v>
      </c>
      <c r="X3936" s="3" t="str">
        <f t="shared" si="279"/>
        <v/>
      </c>
    </row>
    <row r="3937" spans="14:24" ht="14.5" customHeight="1">
      <c r="N3937">
        <v>3934</v>
      </c>
      <c r="O3937" s="4">
        <v>47120</v>
      </c>
      <c r="P3937" s="3" t="s">
        <v>4529</v>
      </c>
      <c r="Q3937" s="3" t="s">
        <v>1760</v>
      </c>
      <c r="R3937" s="3" t="s">
        <v>451</v>
      </c>
      <c r="S3937" s="3" t="s">
        <v>4524</v>
      </c>
      <c r="T3937" s="3" t="str">
        <f t="shared" si="276"/>
        <v>ศรีวิชัยวานรนิวาสสกลนคร</v>
      </c>
      <c r="U3937" s="3" t="s">
        <v>2626</v>
      </c>
      <c r="V3937" s="3" t="str">
        <f t="shared" si="277"/>
        <v/>
      </c>
      <c r="W3937" s="3" t="e">
        <f t="shared" si="278"/>
        <v>#NUM!</v>
      </c>
      <c r="X3937" s="3" t="str">
        <f t="shared" si="279"/>
        <v/>
      </c>
    </row>
    <row r="3938" spans="14:24" ht="14.5" customHeight="1">
      <c r="N3938">
        <v>3935</v>
      </c>
      <c r="O3938" s="4">
        <v>47120</v>
      </c>
      <c r="P3938" s="3" t="s">
        <v>4530</v>
      </c>
      <c r="Q3938" s="3" t="s">
        <v>1760</v>
      </c>
      <c r="R3938" s="3" t="s">
        <v>451</v>
      </c>
      <c r="S3938" s="3" t="s">
        <v>4524</v>
      </c>
      <c r="T3938" s="3" t="str">
        <f t="shared" si="276"/>
        <v>นาซอวานรนิวาสสกลนคร</v>
      </c>
      <c r="U3938" s="3" t="s">
        <v>2626</v>
      </c>
      <c r="V3938" s="3" t="str">
        <f t="shared" si="277"/>
        <v/>
      </c>
      <c r="W3938" s="3" t="e">
        <f t="shared" si="278"/>
        <v>#NUM!</v>
      </c>
      <c r="X3938" s="3" t="str">
        <f t="shared" si="279"/>
        <v/>
      </c>
    </row>
    <row r="3939" spans="14:24" ht="14.5" customHeight="1">
      <c r="N3939">
        <v>3936</v>
      </c>
      <c r="O3939" s="4">
        <v>47120</v>
      </c>
      <c r="P3939" s="3" t="s">
        <v>4531</v>
      </c>
      <c r="Q3939" s="3" t="s">
        <v>1760</v>
      </c>
      <c r="R3939" s="3" t="s">
        <v>451</v>
      </c>
      <c r="S3939" s="3" t="s">
        <v>4524</v>
      </c>
      <c r="T3939" s="3" t="str">
        <f t="shared" si="276"/>
        <v>อินทร์แปลงวานรนิวาสสกลนคร</v>
      </c>
      <c r="U3939" s="3" t="s">
        <v>2626</v>
      </c>
      <c r="V3939" s="3" t="str">
        <f t="shared" si="277"/>
        <v/>
      </c>
      <c r="W3939" s="3" t="e">
        <f t="shared" si="278"/>
        <v>#NUM!</v>
      </c>
      <c r="X3939" s="3" t="str">
        <f t="shared" si="279"/>
        <v/>
      </c>
    </row>
    <row r="3940" spans="14:24" ht="14.5" customHeight="1">
      <c r="N3940">
        <v>3937</v>
      </c>
      <c r="O3940" s="4">
        <v>47120</v>
      </c>
      <c r="P3940" s="3" t="s">
        <v>3344</v>
      </c>
      <c r="Q3940" s="3" t="s">
        <v>1760</v>
      </c>
      <c r="R3940" s="3" t="s">
        <v>451</v>
      </c>
      <c r="S3940" s="3" t="s">
        <v>4524</v>
      </c>
      <c r="T3940" s="3" t="str">
        <f t="shared" si="276"/>
        <v>นาคำวานรนิวาสสกลนคร</v>
      </c>
      <c r="U3940" s="3" t="s">
        <v>2626</v>
      </c>
      <c r="V3940" s="3" t="str">
        <f t="shared" si="277"/>
        <v/>
      </c>
      <c r="W3940" s="3" t="e">
        <f t="shared" si="278"/>
        <v>#NUM!</v>
      </c>
      <c r="X3940" s="3" t="str">
        <f t="shared" si="279"/>
        <v/>
      </c>
    </row>
    <row r="3941" spans="14:24" ht="14.5" customHeight="1">
      <c r="N3941">
        <v>3938</v>
      </c>
      <c r="O3941" s="4">
        <v>47120</v>
      </c>
      <c r="P3941" s="3" t="s">
        <v>701</v>
      </c>
      <c r="Q3941" s="3" t="s">
        <v>1760</v>
      </c>
      <c r="R3941" s="3" t="s">
        <v>451</v>
      </c>
      <c r="S3941" s="3" t="s">
        <v>4524</v>
      </c>
      <c r="T3941" s="3" t="str">
        <f t="shared" si="276"/>
        <v>คอนสวรรค์วานรนิวาสสกลนคร</v>
      </c>
      <c r="U3941" s="3" t="s">
        <v>2626</v>
      </c>
      <c r="V3941" s="3" t="str">
        <f t="shared" si="277"/>
        <v/>
      </c>
      <c r="W3941" s="3" t="e">
        <f t="shared" si="278"/>
        <v>#NUM!</v>
      </c>
      <c r="X3941" s="3" t="str">
        <f t="shared" si="279"/>
        <v/>
      </c>
    </row>
    <row r="3942" spans="14:24" ht="14.5" customHeight="1">
      <c r="N3942">
        <v>3939</v>
      </c>
      <c r="O3942" s="4">
        <v>47120</v>
      </c>
      <c r="P3942" s="3" t="s">
        <v>4532</v>
      </c>
      <c r="Q3942" s="3" t="s">
        <v>1760</v>
      </c>
      <c r="R3942" s="3" t="s">
        <v>451</v>
      </c>
      <c r="S3942" s="3" t="s">
        <v>4524</v>
      </c>
      <c r="T3942" s="3" t="str">
        <f t="shared" si="276"/>
        <v>กุดเรือคำวานรนิวาสสกลนคร</v>
      </c>
      <c r="U3942" s="3" t="s">
        <v>2626</v>
      </c>
      <c r="V3942" s="3" t="str">
        <f t="shared" si="277"/>
        <v/>
      </c>
      <c r="W3942" s="3" t="e">
        <f t="shared" si="278"/>
        <v>#NUM!</v>
      </c>
      <c r="X3942" s="3" t="str">
        <f t="shared" si="279"/>
        <v/>
      </c>
    </row>
    <row r="3943" spans="14:24" ht="14.5" customHeight="1">
      <c r="N3943">
        <v>3940</v>
      </c>
      <c r="O3943" s="4">
        <v>47120</v>
      </c>
      <c r="P3943" s="3" t="s">
        <v>4533</v>
      </c>
      <c r="Q3943" s="3" t="s">
        <v>1760</v>
      </c>
      <c r="R3943" s="3" t="s">
        <v>451</v>
      </c>
      <c r="S3943" s="3" t="s">
        <v>4524</v>
      </c>
      <c r="T3943" s="3" t="str">
        <f t="shared" si="276"/>
        <v>หนองแวงใต้วานรนิวาสสกลนคร</v>
      </c>
      <c r="U3943" s="3" t="s">
        <v>2626</v>
      </c>
      <c r="V3943" s="3" t="str">
        <f t="shared" si="277"/>
        <v/>
      </c>
      <c r="W3943" s="3" t="e">
        <f t="shared" si="278"/>
        <v>#NUM!</v>
      </c>
      <c r="X3943" s="3" t="str">
        <f t="shared" si="279"/>
        <v/>
      </c>
    </row>
    <row r="3944" spans="14:24" ht="14.5" customHeight="1">
      <c r="N3944">
        <v>3941</v>
      </c>
      <c r="O3944" s="4">
        <v>47250</v>
      </c>
      <c r="P3944" s="3" t="s">
        <v>1740</v>
      </c>
      <c r="Q3944" s="3" t="s">
        <v>1740</v>
      </c>
      <c r="R3944" s="3" t="s">
        <v>451</v>
      </c>
      <c r="S3944" s="3" t="s">
        <v>4534</v>
      </c>
      <c r="T3944" s="3" t="str">
        <f t="shared" si="276"/>
        <v>คำตากล้าคำตากล้าสกลนคร</v>
      </c>
      <c r="U3944" s="3" t="s">
        <v>2626</v>
      </c>
      <c r="V3944" s="3" t="str">
        <f t="shared" si="277"/>
        <v/>
      </c>
      <c r="W3944" s="3" t="e">
        <f t="shared" si="278"/>
        <v>#NUM!</v>
      </c>
      <c r="X3944" s="3" t="str">
        <f t="shared" si="279"/>
        <v/>
      </c>
    </row>
    <row r="3945" spans="14:24" ht="14.5" customHeight="1">
      <c r="N3945">
        <v>3942</v>
      </c>
      <c r="O3945" s="4">
        <v>47250</v>
      </c>
      <c r="P3945" s="3" t="s">
        <v>4535</v>
      </c>
      <c r="Q3945" s="3" t="s">
        <v>1740</v>
      </c>
      <c r="R3945" s="3" t="s">
        <v>451</v>
      </c>
      <c r="S3945" s="3" t="s">
        <v>4534</v>
      </c>
      <c r="T3945" s="3" t="str">
        <f t="shared" si="276"/>
        <v>หนองบัวสิมคำตากล้าสกลนคร</v>
      </c>
      <c r="U3945" s="3" t="s">
        <v>2626</v>
      </c>
      <c r="V3945" s="3" t="str">
        <f t="shared" si="277"/>
        <v/>
      </c>
      <c r="W3945" s="3" t="e">
        <f t="shared" si="278"/>
        <v>#NUM!</v>
      </c>
      <c r="X3945" s="3" t="str">
        <f t="shared" si="279"/>
        <v/>
      </c>
    </row>
    <row r="3946" spans="14:24" ht="14.5" customHeight="1">
      <c r="N3946">
        <v>3943</v>
      </c>
      <c r="O3946" s="4">
        <v>47250</v>
      </c>
      <c r="P3946" s="3" t="s">
        <v>3691</v>
      </c>
      <c r="Q3946" s="3" t="s">
        <v>1740</v>
      </c>
      <c r="R3946" s="3" t="s">
        <v>451</v>
      </c>
      <c r="S3946" s="3" t="s">
        <v>4534</v>
      </c>
      <c r="T3946" s="3" t="str">
        <f t="shared" si="276"/>
        <v>นาแต้คำตากล้าสกลนคร</v>
      </c>
      <c r="U3946" s="3" t="s">
        <v>2626</v>
      </c>
      <c r="V3946" s="3" t="str">
        <f t="shared" si="277"/>
        <v/>
      </c>
      <c r="W3946" s="3" t="e">
        <f t="shared" si="278"/>
        <v>#NUM!</v>
      </c>
      <c r="X3946" s="3" t="str">
        <f t="shared" si="279"/>
        <v/>
      </c>
    </row>
    <row r="3947" spans="14:24" ht="14.5" customHeight="1">
      <c r="N3947">
        <v>3944</v>
      </c>
      <c r="O3947" s="4">
        <v>47250</v>
      </c>
      <c r="P3947" s="3" t="s">
        <v>4536</v>
      </c>
      <c r="Q3947" s="3" t="s">
        <v>1740</v>
      </c>
      <c r="R3947" s="3" t="s">
        <v>451</v>
      </c>
      <c r="S3947" s="3" t="s">
        <v>4534</v>
      </c>
      <c r="T3947" s="3" t="str">
        <f t="shared" si="276"/>
        <v>แพดคำตากล้าสกลนคร</v>
      </c>
      <c r="U3947" s="3" t="s">
        <v>2626</v>
      </c>
      <c r="V3947" s="3" t="str">
        <f t="shared" si="277"/>
        <v/>
      </c>
      <c r="W3947" s="3" t="e">
        <f t="shared" si="278"/>
        <v>#NUM!</v>
      </c>
      <c r="X3947" s="3" t="str">
        <f t="shared" si="279"/>
        <v/>
      </c>
    </row>
    <row r="3948" spans="14:24" ht="14.5" customHeight="1">
      <c r="N3948">
        <v>3945</v>
      </c>
      <c r="O3948" s="4">
        <v>47140</v>
      </c>
      <c r="P3948" s="3" t="s">
        <v>3563</v>
      </c>
      <c r="Q3948" s="3" t="s">
        <v>1749</v>
      </c>
      <c r="R3948" s="3" t="s">
        <v>451</v>
      </c>
      <c r="S3948" s="3" t="s">
        <v>4537</v>
      </c>
      <c r="T3948" s="3" t="str">
        <f t="shared" si="276"/>
        <v>ม่วงบ้านม่วงสกลนคร</v>
      </c>
      <c r="U3948" s="3" t="s">
        <v>2626</v>
      </c>
      <c r="V3948" s="3" t="str">
        <f t="shared" si="277"/>
        <v/>
      </c>
      <c r="W3948" s="3" t="e">
        <f t="shared" si="278"/>
        <v>#NUM!</v>
      </c>
      <c r="X3948" s="3" t="str">
        <f t="shared" si="279"/>
        <v/>
      </c>
    </row>
    <row r="3949" spans="14:24" ht="14.5" customHeight="1">
      <c r="N3949">
        <v>3946</v>
      </c>
      <c r="O3949" s="4">
        <v>47140</v>
      </c>
      <c r="P3949" s="3" t="s">
        <v>4538</v>
      </c>
      <c r="Q3949" s="3" t="s">
        <v>1749</v>
      </c>
      <c r="R3949" s="3" t="s">
        <v>451</v>
      </c>
      <c r="S3949" s="3" t="s">
        <v>4537</v>
      </c>
      <c r="T3949" s="3" t="str">
        <f t="shared" si="276"/>
        <v>มายบ้านม่วงสกลนคร</v>
      </c>
      <c r="U3949" s="3" t="s">
        <v>2626</v>
      </c>
      <c r="V3949" s="3" t="str">
        <f t="shared" si="277"/>
        <v/>
      </c>
      <c r="W3949" s="3" t="e">
        <f t="shared" si="278"/>
        <v>#NUM!</v>
      </c>
      <c r="X3949" s="3" t="str">
        <f t="shared" si="279"/>
        <v/>
      </c>
    </row>
    <row r="3950" spans="14:24" ht="14.5" customHeight="1">
      <c r="N3950">
        <v>3947</v>
      </c>
      <c r="O3950" s="4">
        <v>47140</v>
      </c>
      <c r="P3950" s="3" t="s">
        <v>4539</v>
      </c>
      <c r="Q3950" s="3" t="s">
        <v>1749</v>
      </c>
      <c r="R3950" s="3" t="s">
        <v>451</v>
      </c>
      <c r="S3950" s="3" t="s">
        <v>4537</v>
      </c>
      <c r="T3950" s="3" t="str">
        <f t="shared" si="276"/>
        <v>ดงหม้อทองบ้านม่วงสกลนคร</v>
      </c>
      <c r="U3950" s="3" t="s">
        <v>2626</v>
      </c>
      <c r="V3950" s="3" t="str">
        <f t="shared" si="277"/>
        <v/>
      </c>
      <c r="W3950" s="3" t="e">
        <f t="shared" si="278"/>
        <v>#NUM!</v>
      </c>
      <c r="X3950" s="3" t="str">
        <f t="shared" si="279"/>
        <v/>
      </c>
    </row>
    <row r="3951" spans="14:24" ht="14.5" customHeight="1">
      <c r="N3951">
        <v>3948</v>
      </c>
      <c r="O3951" s="4">
        <v>47140</v>
      </c>
      <c r="P3951" s="3" t="s">
        <v>4540</v>
      </c>
      <c r="Q3951" s="3" t="s">
        <v>1749</v>
      </c>
      <c r="R3951" s="3" t="s">
        <v>451</v>
      </c>
      <c r="S3951" s="3" t="s">
        <v>4537</v>
      </c>
      <c r="T3951" s="3" t="str">
        <f t="shared" si="276"/>
        <v>ดงเหนือบ้านม่วงสกลนคร</v>
      </c>
      <c r="U3951" s="3" t="s">
        <v>2626</v>
      </c>
      <c r="V3951" s="3" t="str">
        <f t="shared" si="277"/>
        <v/>
      </c>
      <c r="W3951" s="3" t="e">
        <f t="shared" si="278"/>
        <v>#NUM!</v>
      </c>
      <c r="X3951" s="3" t="str">
        <f t="shared" si="279"/>
        <v/>
      </c>
    </row>
    <row r="3952" spans="14:24" ht="14.5" customHeight="1">
      <c r="N3952">
        <v>3949</v>
      </c>
      <c r="O3952" s="4">
        <v>47140</v>
      </c>
      <c r="P3952" s="3" t="s">
        <v>4541</v>
      </c>
      <c r="Q3952" s="3" t="s">
        <v>1749</v>
      </c>
      <c r="R3952" s="3" t="s">
        <v>451</v>
      </c>
      <c r="S3952" s="3" t="s">
        <v>4537</v>
      </c>
      <c r="T3952" s="3" t="str">
        <f t="shared" si="276"/>
        <v>ดงหม้อทองใต้บ้านม่วงสกลนคร</v>
      </c>
      <c r="U3952" s="3" t="s">
        <v>2626</v>
      </c>
      <c r="V3952" s="3" t="str">
        <f t="shared" si="277"/>
        <v/>
      </c>
      <c r="W3952" s="3" t="e">
        <f t="shared" si="278"/>
        <v>#NUM!</v>
      </c>
      <c r="X3952" s="3" t="str">
        <f t="shared" si="279"/>
        <v/>
      </c>
    </row>
    <row r="3953" spans="14:24" ht="14.5" customHeight="1">
      <c r="N3953">
        <v>3950</v>
      </c>
      <c r="O3953" s="4">
        <v>47140</v>
      </c>
      <c r="P3953" s="3" t="s">
        <v>4542</v>
      </c>
      <c r="Q3953" s="3" t="s">
        <v>1749</v>
      </c>
      <c r="R3953" s="3" t="s">
        <v>451</v>
      </c>
      <c r="S3953" s="3" t="s">
        <v>4537</v>
      </c>
      <c r="T3953" s="3" t="str">
        <f t="shared" si="276"/>
        <v>ห้วยหลัวบ้านม่วงสกลนคร</v>
      </c>
      <c r="U3953" s="3" t="s">
        <v>2626</v>
      </c>
      <c r="V3953" s="3" t="str">
        <f t="shared" si="277"/>
        <v/>
      </c>
      <c r="W3953" s="3" t="e">
        <f t="shared" si="278"/>
        <v>#NUM!</v>
      </c>
      <c r="X3953" s="3" t="str">
        <f t="shared" si="279"/>
        <v/>
      </c>
    </row>
    <row r="3954" spans="14:24" ht="14.5" customHeight="1">
      <c r="N3954">
        <v>3951</v>
      </c>
      <c r="O3954" s="4">
        <v>47140</v>
      </c>
      <c r="P3954" s="3" t="s">
        <v>2047</v>
      </c>
      <c r="Q3954" s="3" t="s">
        <v>1749</v>
      </c>
      <c r="R3954" s="3" t="s">
        <v>451</v>
      </c>
      <c r="S3954" s="3" t="s">
        <v>4537</v>
      </c>
      <c r="T3954" s="3" t="str">
        <f t="shared" si="276"/>
        <v>โนนสะอาดบ้านม่วงสกลนคร</v>
      </c>
      <c r="U3954" s="3" t="s">
        <v>2626</v>
      </c>
      <c r="V3954" s="3" t="str">
        <f t="shared" si="277"/>
        <v/>
      </c>
      <c r="W3954" s="3" t="e">
        <f t="shared" si="278"/>
        <v>#NUM!</v>
      </c>
      <c r="X3954" s="3" t="str">
        <f t="shared" si="279"/>
        <v/>
      </c>
    </row>
    <row r="3955" spans="14:24" ht="14.5" customHeight="1">
      <c r="N3955">
        <v>3952</v>
      </c>
      <c r="O3955" s="4">
        <v>47140</v>
      </c>
      <c r="P3955" s="3" t="s">
        <v>4543</v>
      </c>
      <c r="Q3955" s="3" t="s">
        <v>1749</v>
      </c>
      <c r="R3955" s="3" t="s">
        <v>451</v>
      </c>
      <c r="S3955" s="3" t="s">
        <v>4537</v>
      </c>
      <c r="T3955" s="3" t="str">
        <f t="shared" si="276"/>
        <v>หนองกวั่งบ้านม่วงสกลนคร</v>
      </c>
      <c r="U3955" s="3" t="s">
        <v>2626</v>
      </c>
      <c r="V3955" s="3" t="str">
        <f t="shared" si="277"/>
        <v/>
      </c>
      <c r="W3955" s="3" t="e">
        <f t="shared" si="278"/>
        <v>#NUM!</v>
      </c>
      <c r="X3955" s="3" t="str">
        <f t="shared" si="279"/>
        <v/>
      </c>
    </row>
    <row r="3956" spans="14:24" ht="14.5" customHeight="1">
      <c r="N3956">
        <v>3953</v>
      </c>
      <c r="O3956" s="4">
        <v>47140</v>
      </c>
      <c r="P3956" s="3" t="s">
        <v>3302</v>
      </c>
      <c r="Q3956" s="3" t="s">
        <v>1749</v>
      </c>
      <c r="R3956" s="3" t="s">
        <v>451</v>
      </c>
      <c r="S3956" s="3" t="s">
        <v>4537</v>
      </c>
      <c r="T3956" s="3" t="str">
        <f t="shared" si="276"/>
        <v>บ่อแก้วบ้านม่วงสกลนคร</v>
      </c>
      <c r="U3956" s="3" t="s">
        <v>2626</v>
      </c>
      <c r="V3956" s="3" t="str">
        <f t="shared" si="277"/>
        <v/>
      </c>
      <c r="W3956" s="3" t="e">
        <f t="shared" si="278"/>
        <v>#NUM!</v>
      </c>
      <c r="X3956" s="3" t="str">
        <f t="shared" si="279"/>
        <v/>
      </c>
    </row>
    <row r="3957" spans="14:24" ht="14.5" customHeight="1">
      <c r="N3957">
        <v>3954</v>
      </c>
      <c r="O3957" s="4">
        <v>47170</v>
      </c>
      <c r="P3957" s="3" t="s">
        <v>4544</v>
      </c>
      <c r="Q3957" s="3" t="s">
        <v>1767</v>
      </c>
      <c r="R3957" s="3" t="s">
        <v>451</v>
      </c>
      <c r="S3957" s="3" t="s">
        <v>4545</v>
      </c>
      <c r="T3957" s="3" t="str">
        <f t="shared" si="276"/>
        <v>อากาศอากาศอำนวยสกลนคร</v>
      </c>
      <c r="U3957" s="3" t="s">
        <v>2626</v>
      </c>
      <c r="V3957" s="3" t="str">
        <f t="shared" si="277"/>
        <v/>
      </c>
      <c r="W3957" s="3" t="e">
        <f t="shared" si="278"/>
        <v>#NUM!</v>
      </c>
      <c r="X3957" s="3" t="str">
        <f t="shared" si="279"/>
        <v/>
      </c>
    </row>
    <row r="3958" spans="14:24" ht="14.5" customHeight="1">
      <c r="N3958">
        <v>3955</v>
      </c>
      <c r="O3958" s="4">
        <v>47170</v>
      </c>
      <c r="P3958" s="3" t="s">
        <v>3451</v>
      </c>
      <c r="Q3958" s="3" t="s">
        <v>1767</v>
      </c>
      <c r="R3958" s="3" t="s">
        <v>451</v>
      </c>
      <c r="S3958" s="3" t="s">
        <v>4545</v>
      </c>
      <c r="T3958" s="3" t="str">
        <f t="shared" si="276"/>
        <v>โพนแพงอากาศอำนวยสกลนคร</v>
      </c>
      <c r="U3958" s="3" t="s">
        <v>2626</v>
      </c>
      <c r="V3958" s="3" t="str">
        <f t="shared" si="277"/>
        <v/>
      </c>
      <c r="W3958" s="3" t="e">
        <f t="shared" si="278"/>
        <v>#NUM!</v>
      </c>
      <c r="X3958" s="3" t="str">
        <f t="shared" si="279"/>
        <v/>
      </c>
    </row>
    <row r="3959" spans="14:24" ht="14.5" customHeight="1">
      <c r="N3959">
        <v>3956</v>
      </c>
      <c r="O3959" s="4">
        <v>47170</v>
      </c>
      <c r="P3959" s="3" t="s">
        <v>4546</v>
      </c>
      <c r="Q3959" s="3" t="s">
        <v>1767</v>
      </c>
      <c r="R3959" s="3" t="s">
        <v>451</v>
      </c>
      <c r="S3959" s="3" t="s">
        <v>4545</v>
      </c>
      <c r="T3959" s="3" t="str">
        <f t="shared" si="276"/>
        <v>วาใหญ่อากาศอำนวยสกลนคร</v>
      </c>
      <c r="U3959" s="3" t="s">
        <v>2626</v>
      </c>
      <c r="V3959" s="3" t="str">
        <f t="shared" si="277"/>
        <v/>
      </c>
      <c r="W3959" s="3" t="e">
        <f t="shared" si="278"/>
        <v>#NUM!</v>
      </c>
      <c r="X3959" s="3" t="str">
        <f t="shared" si="279"/>
        <v/>
      </c>
    </row>
    <row r="3960" spans="14:24" ht="14.5" customHeight="1">
      <c r="N3960">
        <v>3957</v>
      </c>
      <c r="O3960" s="4">
        <v>47170</v>
      </c>
      <c r="P3960" s="3" t="s">
        <v>3396</v>
      </c>
      <c r="Q3960" s="3" t="s">
        <v>1767</v>
      </c>
      <c r="R3960" s="3" t="s">
        <v>451</v>
      </c>
      <c r="S3960" s="3" t="s">
        <v>4545</v>
      </c>
      <c r="T3960" s="3" t="str">
        <f t="shared" si="276"/>
        <v>โพนงามอากาศอำนวยสกลนคร</v>
      </c>
      <c r="U3960" s="3" t="s">
        <v>2626</v>
      </c>
      <c r="V3960" s="3" t="str">
        <f t="shared" si="277"/>
        <v/>
      </c>
      <c r="W3960" s="3" t="e">
        <f t="shared" si="278"/>
        <v>#NUM!</v>
      </c>
      <c r="X3960" s="3" t="str">
        <f t="shared" si="279"/>
        <v/>
      </c>
    </row>
    <row r="3961" spans="14:24" ht="14.5" customHeight="1">
      <c r="N3961">
        <v>3958</v>
      </c>
      <c r="O3961" s="4">
        <v>47170</v>
      </c>
      <c r="P3961" s="3" t="s">
        <v>4547</v>
      </c>
      <c r="Q3961" s="3" t="s">
        <v>1767</v>
      </c>
      <c r="R3961" s="3" t="s">
        <v>451</v>
      </c>
      <c r="S3961" s="3" t="s">
        <v>4545</v>
      </c>
      <c r="T3961" s="3" t="str">
        <f t="shared" si="276"/>
        <v>ท่าก้อนอากาศอำนวยสกลนคร</v>
      </c>
      <c r="U3961" s="3" t="s">
        <v>2626</v>
      </c>
      <c r="V3961" s="3" t="str">
        <f t="shared" si="277"/>
        <v/>
      </c>
      <c r="W3961" s="3" t="e">
        <f t="shared" si="278"/>
        <v>#NUM!</v>
      </c>
      <c r="X3961" s="3" t="str">
        <f t="shared" si="279"/>
        <v/>
      </c>
    </row>
    <row r="3962" spans="14:24" ht="14.5" customHeight="1">
      <c r="N3962">
        <v>3959</v>
      </c>
      <c r="O3962" s="4">
        <v>47170</v>
      </c>
      <c r="P3962" s="3" t="s">
        <v>4548</v>
      </c>
      <c r="Q3962" s="3" t="s">
        <v>1767</v>
      </c>
      <c r="R3962" s="3" t="s">
        <v>451</v>
      </c>
      <c r="S3962" s="3" t="s">
        <v>4545</v>
      </c>
      <c r="T3962" s="3" t="str">
        <f t="shared" si="276"/>
        <v>นาฮีอากาศอำนวยสกลนคร</v>
      </c>
      <c r="U3962" s="3" t="s">
        <v>2626</v>
      </c>
      <c r="V3962" s="3" t="str">
        <f t="shared" si="277"/>
        <v/>
      </c>
      <c r="W3962" s="3" t="e">
        <f t="shared" si="278"/>
        <v>#NUM!</v>
      </c>
      <c r="X3962" s="3" t="str">
        <f t="shared" si="279"/>
        <v/>
      </c>
    </row>
    <row r="3963" spans="14:24" ht="14.5" customHeight="1">
      <c r="N3963">
        <v>3960</v>
      </c>
      <c r="O3963" s="4">
        <v>47170</v>
      </c>
      <c r="P3963" s="3" t="s">
        <v>4549</v>
      </c>
      <c r="Q3963" s="3" t="s">
        <v>1767</v>
      </c>
      <c r="R3963" s="3" t="s">
        <v>451</v>
      </c>
      <c r="S3963" s="3" t="s">
        <v>4545</v>
      </c>
      <c r="T3963" s="3" t="str">
        <f t="shared" si="276"/>
        <v>บะหว้าอากาศอำนวยสกลนคร</v>
      </c>
      <c r="U3963" s="3" t="s">
        <v>2626</v>
      </c>
      <c r="V3963" s="3" t="str">
        <f t="shared" si="277"/>
        <v/>
      </c>
      <c r="W3963" s="3" t="e">
        <f t="shared" si="278"/>
        <v>#NUM!</v>
      </c>
      <c r="X3963" s="3" t="str">
        <f t="shared" si="279"/>
        <v/>
      </c>
    </row>
    <row r="3964" spans="14:24" ht="14.5" customHeight="1">
      <c r="N3964">
        <v>3961</v>
      </c>
      <c r="O3964" s="4">
        <v>47170</v>
      </c>
      <c r="P3964" s="3" t="s">
        <v>4550</v>
      </c>
      <c r="Q3964" s="3" t="s">
        <v>1767</v>
      </c>
      <c r="R3964" s="3" t="s">
        <v>451</v>
      </c>
      <c r="S3964" s="3" t="s">
        <v>4545</v>
      </c>
      <c r="T3964" s="3" t="str">
        <f t="shared" si="276"/>
        <v>สามัคคีพัฒนาอากาศอำนวยสกลนคร</v>
      </c>
      <c r="U3964" s="3" t="s">
        <v>2626</v>
      </c>
      <c r="V3964" s="3" t="str">
        <f t="shared" si="277"/>
        <v/>
      </c>
      <c r="W3964" s="3" t="e">
        <f t="shared" si="278"/>
        <v>#NUM!</v>
      </c>
      <c r="X3964" s="3" t="str">
        <f t="shared" si="279"/>
        <v/>
      </c>
    </row>
    <row r="3965" spans="14:24" ht="14.5" customHeight="1">
      <c r="N3965">
        <v>3962</v>
      </c>
      <c r="O3965" s="4">
        <v>47110</v>
      </c>
      <c r="P3965" s="3" t="s">
        <v>1763</v>
      </c>
      <c r="Q3965" s="3" t="s">
        <v>1763</v>
      </c>
      <c r="R3965" s="3" t="s">
        <v>451</v>
      </c>
      <c r="S3965" s="3" t="s">
        <v>4551</v>
      </c>
      <c r="T3965" s="3" t="str">
        <f t="shared" si="276"/>
        <v>สว่างแดนดินสว่างแดนดินสกลนคร</v>
      </c>
      <c r="U3965" s="3" t="s">
        <v>2626</v>
      </c>
      <c r="V3965" s="3" t="str">
        <f t="shared" si="277"/>
        <v/>
      </c>
      <c r="W3965" s="3" t="e">
        <f t="shared" si="278"/>
        <v>#NUM!</v>
      </c>
      <c r="X3965" s="3" t="str">
        <f t="shared" si="279"/>
        <v/>
      </c>
    </row>
    <row r="3966" spans="14:24" ht="14.5" customHeight="1">
      <c r="N3966">
        <v>3963</v>
      </c>
      <c r="O3966" s="4">
        <v>47110</v>
      </c>
      <c r="P3966" s="3" t="s">
        <v>4552</v>
      </c>
      <c r="Q3966" s="3" t="s">
        <v>1763</v>
      </c>
      <c r="R3966" s="3" t="s">
        <v>451</v>
      </c>
      <c r="S3966" s="3" t="s">
        <v>4551</v>
      </c>
      <c r="T3966" s="3" t="str">
        <f t="shared" si="276"/>
        <v>คำสะอาดสว่างแดนดินสกลนคร</v>
      </c>
      <c r="U3966" s="3" t="s">
        <v>2626</v>
      </c>
      <c r="V3966" s="3" t="str">
        <f t="shared" si="277"/>
        <v/>
      </c>
      <c r="W3966" s="3" t="e">
        <f t="shared" si="278"/>
        <v>#NUM!</v>
      </c>
      <c r="X3966" s="3" t="str">
        <f t="shared" si="279"/>
        <v/>
      </c>
    </row>
    <row r="3967" spans="14:24" ht="14.5" customHeight="1">
      <c r="N3967">
        <v>3964</v>
      </c>
      <c r="O3967" s="4">
        <v>47110</v>
      </c>
      <c r="P3967" s="3" t="s">
        <v>4553</v>
      </c>
      <c r="Q3967" s="3" t="s">
        <v>1763</v>
      </c>
      <c r="R3967" s="3" t="s">
        <v>451</v>
      </c>
      <c r="S3967" s="3" t="s">
        <v>4551</v>
      </c>
      <c r="T3967" s="3" t="str">
        <f t="shared" si="276"/>
        <v>บ้านต้ายสว่างแดนดินสกลนคร</v>
      </c>
      <c r="U3967" s="3" t="s">
        <v>2626</v>
      </c>
      <c r="V3967" s="3" t="str">
        <f t="shared" si="277"/>
        <v/>
      </c>
      <c r="W3967" s="3" t="e">
        <f t="shared" si="278"/>
        <v>#NUM!</v>
      </c>
      <c r="X3967" s="3" t="str">
        <f t="shared" si="279"/>
        <v/>
      </c>
    </row>
    <row r="3968" spans="14:24" ht="14.5" customHeight="1">
      <c r="N3968">
        <v>3965</v>
      </c>
      <c r="O3968" s="4">
        <v>47110</v>
      </c>
      <c r="P3968" s="3" t="s">
        <v>4554</v>
      </c>
      <c r="Q3968" s="3" t="s">
        <v>1763</v>
      </c>
      <c r="R3968" s="3" t="s">
        <v>451</v>
      </c>
      <c r="S3968" s="3" t="s">
        <v>4551</v>
      </c>
      <c r="T3968" s="3" t="str">
        <f t="shared" si="276"/>
        <v>บงเหนือสว่างแดนดินสกลนคร</v>
      </c>
      <c r="U3968" s="3" t="s">
        <v>2626</v>
      </c>
      <c r="V3968" s="3" t="str">
        <f t="shared" si="277"/>
        <v/>
      </c>
      <c r="W3968" s="3" t="e">
        <f t="shared" si="278"/>
        <v>#NUM!</v>
      </c>
      <c r="X3968" s="3" t="str">
        <f t="shared" si="279"/>
        <v/>
      </c>
    </row>
    <row r="3969" spans="14:24" ht="14.5" customHeight="1">
      <c r="N3969">
        <v>3966</v>
      </c>
      <c r="O3969" s="4">
        <v>47110</v>
      </c>
      <c r="P3969" s="3" t="s">
        <v>3998</v>
      </c>
      <c r="Q3969" s="3" t="s">
        <v>1763</v>
      </c>
      <c r="R3969" s="3" t="s">
        <v>451</v>
      </c>
      <c r="S3969" s="3" t="s">
        <v>4551</v>
      </c>
      <c r="T3969" s="3" t="str">
        <f t="shared" si="276"/>
        <v>โพนสูงสว่างแดนดินสกลนคร</v>
      </c>
      <c r="U3969" s="3" t="s">
        <v>2626</v>
      </c>
      <c r="V3969" s="3" t="str">
        <f t="shared" si="277"/>
        <v/>
      </c>
      <c r="W3969" s="3" t="e">
        <f t="shared" si="278"/>
        <v>#NUM!</v>
      </c>
      <c r="X3969" s="3" t="str">
        <f t="shared" si="279"/>
        <v/>
      </c>
    </row>
    <row r="3970" spans="14:24" ht="14.5" customHeight="1">
      <c r="N3970">
        <v>3967</v>
      </c>
      <c r="O3970" s="4">
        <v>47110</v>
      </c>
      <c r="P3970" s="3" t="s">
        <v>3806</v>
      </c>
      <c r="Q3970" s="3" t="s">
        <v>1763</v>
      </c>
      <c r="R3970" s="3" t="s">
        <v>451</v>
      </c>
      <c r="S3970" s="3" t="s">
        <v>4551</v>
      </c>
      <c r="T3970" s="3" t="str">
        <f t="shared" si="276"/>
        <v>โคกสีสว่างแดนดินสกลนคร</v>
      </c>
      <c r="U3970" s="3" t="s">
        <v>2626</v>
      </c>
      <c r="V3970" s="3" t="str">
        <f t="shared" si="277"/>
        <v/>
      </c>
      <c r="W3970" s="3" t="e">
        <f t="shared" si="278"/>
        <v>#NUM!</v>
      </c>
      <c r="X3970" s="3" t="str">
        <f t="shared" si="279"/>
        <v/>
      </c>
    </row>
    <row r="3971" spans="14:24" ht="14.5" customHeight="1">
      <c r="N3971">
        <v>3968</v>
      </c>
      <c r="O3971" s="4">
        <v>47110</v>
      </c>
      <c r="P3971" s="3" t="s">
        <v>3154</v>
      </c>
      <c r="Q3971" s="3" t="s">
        <v>1763</v>
      </c>
      <c r="R3971" s="3" t="s">
        <v>451</v>
      </c>
      <c r="S3971" s="3" t="s">
        <v>4551</v>
      </c>
      <c r="T3971" s="3" t="str">
        <f t="shared" si="276"/>
        <v>หนองหลวงสว่างแดนดินสกลนคร</v>
      </c>
      <c r="U3971" s="3" t="s">
        <v>2626</v>
      </c>
      <c r="V3971" s="3" t="str">
        <f t="shared" si="277"/>
        <v/>
      </c>
      <c r="W3971" s="3" t="e">
        <f t="shared" si="278"/>
        <v>#NUM!</v>
      </c>
      <c r="X3971" s="3" t="str">
        <f t="shared" si="279"/>
        <v/>
      </c>
    </row>
    <row r="3972" spans="14:24" ht="14.5" customHeight="1">
      <c r="N3972">
        <v>3969</v>
      </c>
      <c r="O3972" s="4">
        <v>47110</v>
      </c>
      <c r="P3972" s="3" t="s">
        <v>4555</v>
      </c>
      <c r="Q3972" s="3" t="s">
        <v>1763</v>
      </c>
      <c r="R3972" s="3" t="s">
        <v>451</v>
      </c>
      <c r="S3972" s="3" t="s">
        <v>4551</v>
      </c>
      <c r="T3972" s="3" t="str">
        <f t="shared" si="276"/>
        <v>บงใต้สว่างแดนดินสกลนคร</v>
      </c>
      <c r="U3972" s="3" t="s">
        <v>2626</v>
      </c>
      <c r="V3972" s="3" t="str">
        <f t="shared" si="277"/>
        <v/>
      </c>
      <c r="W3972" s="3" t="e">
        <f t="shared" si="278"/>
        <v>#NUM!</v>
      </c>
      <c r="X3972" s="3" t="str">
        <f t="shared" si="279"/>
        <v/>
      </c>
    </row>
    <row r="3973" spans="14:24" ht="14.5" customHeight="1">
      <c r="N3973">
        <v>3970</v>
      </c>
      <c r="O3973" s="4">
        <v>47110</v>
      </c>
      <c r="P3973" s="3" t="s">
        <v>4556</v>
      </c>
      <c r="Q3973" s="3" t="s">
        <v>1763</v>
      </c>
      <c r="R3973" s="3" t="s">
        <v>451</v>
      </c>
      <c r="S3973" s="3" t="s">
        <v>4551</v>
      </c>
      <c r="T3973" s="3" t="str">
        <f t="shared" ref="T3973:T4036" si="280">P3973&amp;Q3973&amp;R3973</f>
        <v>ค้อใต้สว่างแดนดินสกลนคร</v>
      </c>
      <c r="U3973" s="3" t="s">
        <v>2626</v>
      </c>
      <c r="V3973" s="3" t="str">
        <f t="shared" ref="V3973:V4036" si="281">IF($V$1=$S3973,$N3973,"")</f>
        <v/>
      </c>
      <c r="W3973" s="3" t="e">
        <f t="shared" ref="W3973:W4036" si="282">SMALL($V$4:$V$7439,N3973)</f>
        <v>#NUM!</v>
      </c>
      <c r="X3973" s="3" t="str">
        <f t="shared" ref="X3973:X4036" si="283">IFERROR(INDEX($P$4:$P$7439,$W3973,1),"")</f>
        <v/>
      </c>
    </row>
    <row r="3974" spans="14:24" ht="14.5" customHeight="1">
      <c r="N3974">
        <v>3971</v>
      </c>
      <c r="O3974" s="4">
        <v>47240</v>
      </c>
      <c r="P3974" s="3" t="s">
        <v>4557</v>
      </c>
      <c r="Q3974" s="3" t="s">
        <v>1763</v>
      </c>
      <c r="R3974" s="3" t="s">
        <v>451</v>
      </c>
      <c r="S3974" s="3" t="s">
        <v>4551</v>
      </c>
      <c r="T3974" s="3" t="str">
        <f t="shared" si="280"/>
        <v>พันนาสว่างแดนดินสกลนคร</v>
      </c>
      <c r="U3974" s="3" t="s">
        <v>2626</v>
      </c>
      <c r="V3974" s="3" t="str">
        <f t="shared" si="281"/>
        <v/>
      </c>
      <c r="W3974" s="3" t="e">
        <f t="shared" si="282"/>
        <v>#NUM!</v>
      </c>
      <c r="X3974" s="3" t="str">
        <f t="shared" si="283"/>
        <v/>
      </c>
    </row>
    <row r="3975" spans="14:24" ht="14.5" customHeight="1">
      <c r="N3975">
        <v>3972</v>
      </c>
      <c r="O3975" s="4">
        <v>47240</v>
      </c>
      <c r="P3975" s="3" t="s">
        <v>4307</v>
      </c>
      <c r="Q3975" s="3" t="s">
        <v>1763</v>
      </c>
      <c r="R3975" s="3" t="s">
        <v>451</v>
      </c>
      <c r="S3975" s="3" t="s">
        <v>4551</v>
      </c>
      <c r="T3975" s="3" t="str">
        <f t="shared" si="280"/>
        <v>แวงสว่างแดนดินสกลนคร</v>
      </c>
      <c r="U3975" s="3" t="s">
        <v>2626</v>
      </c>
      <c r="V3975" s="3" t="str">
        <f t="shared" si="281"/>
        <v/>
      </c>
      <c r="W3975" s="3" t="e">
        <f t="shared" si="282"/>
        <v>#NUM!</v>
      </c>
      <c r="X3975" s="3" t="str">
        <f t="shared" si="283"/>
        <v/>
      </c>
    </row>
    <row r="3976" spans="14:24" ht="14.5" customHeight="1">
      <c r="N3976">
        <v>3973</v>
      </c>
      <c r="O3976" s="4">
        <v>47110</v>
      </c>
      <c r="P3976" s="3" t="s">
        <v>1489</v>
      </c>
      <c r="Q3976" s="3" t="s">
        <v>1763</v>
      </c>
      <c r="R3976" s="3" t="s">
        <v>451</v>
      </c>
      <c r="S3976" s="3" t="s">
        <v>4551</v>
      </c>
      <c r="T3976" s="3" t="str">
        <f t="shared" si="280"/>
        <v>ทรายมูลสว่างแดนดินสกลนคร</v>
      </c>
      <c r="U3976" s="3" t="s">
        <v>2626</v>
      </c>
      <c r="V3976" s="3" t="str">
        <f t="shared" si="281"/>
        <v/>
      </c>
      <c r="W3976" s="3" t="e">
        <f t="shared" si="282"/>
        <v>#NUM!</v>
      </c>
      <c r="X3976" s="3" t="str">
        <f t="shared" si="283"/>
        <v/>
      </c>
    </row>
    <row r="3977" spans="14:24" ht="14.5" customHeight="1">
      <c r="N3977">
        <v>3974</v>
      </c>
      <c r="O3977" s="4">
        <v>47240</v>
      </c>
      <c r="P3977" s="3" t="s">
        <v>4558</v>
      </c>
      <c r="Q3977" s="3" t="s">
        <v>1763</v>
      </c>
      <c r="R3977" s="3" t="s">
        <v>451</v>
      </c>
      <c r="S3977" s="3" t="s">
        <v>4551</v>
      </c>
      <c r="T3977" s="3" t="str">
        <f t="shared" si="280"/>
        <v>ตาลโกนสว่างแดนดินสกลนคร</v>
      </c>
      <c r="U3977" s="3" t="s">
        <v>2626</v>
      </c>
      <c r="V3977" s="3" t="str">
        <f t="shared" si="281"/>
        <v/>
      </c>
      <c r="W3977" s="3" t="e">
        <f t="shared" si="282"/>
        <v>#NUM!</v>
      </c>
      <c r="X3977" s="3" t="str">
        <f t="shared" si="283"/>
        <v/>
      </c>
    </row>
    <row r="3978" spans="14:24" ht="14.5" customHeight="1">
      <c r="N3978">
        <v>3975</v>
      </c>
      <c r="O3978" s="4">
        <v>47240</v>
      </c>
      <c r="P3978" s="3" t="s">
        <v>4559</v>
      </c>
      <c r="Q3978" s="3" t="s">
        <v>1763</v>
      </c>
      <c r="R3978" s="3" t="s">
        <v>451</v>
      </c>
      <c r="S3978" s="3" t="s">
        <v>4551</v>
      </c>
      <c r="T3978" s="3" t="str">
        <f t="shared" si="280"/>
        <v>ตาลเนิ้งสว่างแดนดินสกลนคร</v>
      </c>
      <c r="U3978" s="3" t="s">
        <v>2626</v>
      </c>
      <c r="V3978" s="3" t="str">
        <f t="shared" si="281"/>
        <v/>
      </c>
      <c r="W3978" s="3" t="e">
        <f t="shared" si="282"/>
        <v>#NUM!</v>
      </c>
      <c r="X3978" s="3" t="str">
        <f t="shared" si="283"/>
        <v/>
      </c>
    </row>
    <row r="3979" spans="14:24" ht="14.5" customHeight="1">
      <c r="N3979">
        <v>3976</v>
      </c>
      <c r="O3979" s="4">
        <v>47240</v>
      </c>
      <c r="P3979" s="3" t="s">
        <v>2253</v>
      </c>
      <c r="Q3979" s="3" t="s">
        <v>1763</v>
      </c>
      <c r="R3979" s="3" t="s">
        <v>451</v>
      </c>
      <c r="S3979" s="3" t="s">
        <v>4551</v>
      </c>
      <c r="T3979" s="3" t="str">
        <f t="shared" si="280"/>
        <v>ธาตุทองสว่างแดนดินสกลนคร</v>
      </c>
      <c r="U3979" s="3" t="s">
        <v>2626</v>
      </c>
      <c r="V3979" s="3" t="str">
        <f t="shared" si="281"/>
        <v/>
      </c>
      <c r="W3979" s="3" t="e">
        <f t="shared" si="282"/>
        <v>#NUM!</v>
      </c>
      <c r="X3979" s="3" t="str">
        <f t="shared" si="283"/>
        <v/>
      </c>
    </row>
    <row r="3980" spans="14:24" ht="14.5" customHeight="1">
      <c r="N3980">
        <v>3977</v>
      </c>
      <c r="O3980" s="4">
        <v>47110</v>
      </c>
      <c r="P3980" s="3" t="s">
        <v>4146</v>
      </c>
      <c r="Q3980" s="3" t="s">
        <v>1763</v>
      </c>
      <c r="R3980" s="3" t="s">
        <v>451</v>
      </c>
      <c r="S3980" s="3" t="s">
        <v>4551</v>
      </c>
      <c r="T3980" s="3" t="str">
        <f t="shared" si="280"/>
        <v>บ้านถ่อนสว่างแดนดินสกลนคร</v>
      </c>
      <c r="U3980" s="3" t="s">
        <v>2626</v>
      </c>
      <c r="V3980" s="3" t="str">
        <f t="shared" si="281"/>
        <v/>
      </c>
      <c r="W3980" s="3" t="e">
        <f t="shared" si="282"/>
        <v>#NUM!</v>
      </c>
      <c r="X3980" s="3" t="str">
        <f t="shared" si="283"/>
        <v/>
      </c>
    </row>
    <row r="3981" spans="14:24" ht="14.5" customHeight="1">
      <c r="N3981">
        <v>3978</v>
      </c>
      <c r="O3981" s="4">
        <v>47190</v>
      </c>
      <c r="P3981" s="3" t="s">
        <v>1765</v>
      </c>
      <c r="Q3981" s="3" t="s">
        <v>1765</v>
      </c>
      <c r="R3981" s="3" t="s">
        <v>451</v>
      </c>
      <c r="S3981" s="3" t="s">
        <v>4560</v>
      </c>
      <c r="T3981" s="3" t="str">
        <f t="shared" si="280"/>
        <v>ส่องดาวส่องดาวสกลนคร</v>
      </c>
      <c r="U3981" s="3" t="s">
        <v>2626</v>
      </c>
      <c r="V3981" s="3" t="str">
        <f t="shared" si="281"/>
        <v/>
      </c>
      <c r="W3981" s="3" t="e">
        <f t="shared" si="282"/>
        <v>#NUM!</v>
      </c>
      <c r="X3981" s="3" t="str">
        <f t="shared" si="283"/>
        <v/>
      </c>
    </row>
    <row r="3982" spans="14:24" ht="14.5" customHeight="1">
      <c r="N3982">
        <v>3979</v>
      </c>
      <c r="O3982" s="4">
        <v>47190</v>
      </c>
      <c r="P3982" s="3" t="s">
        <v>4561</v>
      </c>
      <c r="Q3982" s="3" t="s">
        <v>1765</v>
      </c>
      <c r="R3982" s="3" t="s">
        <v>451</v>
      </c>
      <c r="S3982" s="3" t="s">
        <v>4560</v>
      </c>
      <c r="T3982" s="3" t="str">
        <f t="shared" si="280"/>
        <v>ท่าศิลาส่องดาวสกลนคร</v>
      </c>
      <c r="U3982" s="3" t="s">
        <v>2626</v>
      </c>
      <c r="V3982" s="3" t="str">
        <f t="shared" si="281"/>
        <v/>
      </c>
      <c r="W3982" s="3" t="e">
        <f t="shared" si="282"/>
        <v>#NUM!</v>
      </c>
      <c r="X3982" s="3" t="str">
        <f t="shared" si="283"/>
        <v/>
      </c>
    </row>
    <row r="3983" spans="14:24" ht="14.5" customHeight="1">
      <c r="N3983">
        <v>3980</v>
      </c>
      <c r="O3983" s="4">
        <v>47190</v>
      </c>
      <c r="P3983" s="3" t="s">
        <v>426</v>
      </c>
      <c r="Q3983" s="3" t="s">
        <v>1765</v>
      </c>
      <c r="R3983" s="3" t="s">
        <v>451</v>
      </c>
      <c r="S3983" s="3" t="s">
        <v>4560</v>
      </c>
      <c r="T3983" s="3" t="str">
        <f t="shared" si="280"/>
        <v>วัฒนาส่องดาวสกลนคร</v>
      </c>
      <c r="U3983" s="3" t="s">
        <v>2626</v>
      </c>
      <c r="V3983" s="3" t="str">
        <f t="shared" si="281"/>
        <v/>
      </c>
      <c r="W3983" s="3" t="e">
        <f t="shared" si="282"/>
        <v>#NUM!</v>
      </c>
      <c r="X3983" s="3" t="str">
        <f t="shared" si="283"/>
        <v/>
      </c>
    </row>
    <row r="3984" spans="14:24" ht="14.5" customHeight="1">
      <c r="N3984">
        <v>3981</v>
      </c>
      <c r="O3984" s="4">
        <v>47190</v>
      </c>
      <c r="P3984" s="3" t="s">
        <v>4562</v>
      </c>
      <c r="Q3984" s="3" t="s">
        <v>1765</v>
      </c>
      <c r="R3984" s="3" t="s">
        <v>451</v>
      </c>
      <c r="S3984" s="3" t="s">
        <v>4560</v>
      </c>
      <c r="T3984" s="3" t="str">
        <f t="shared" si="280"/>
        <v>ปทุมวาปีส่องดาวสกลนคร</v>
      </c>
      <c r="U3984" s="3" t="s">
        <v>2626</v>
      </c>
      <c r="V3984" s="3" t="str">
        <f t="shared" si="281"/>
        <v/>
      </c>
      <c r="W3984" s="3" t="e">
        <f t="shared" si="282"/>
        <v>#NUM!</v>
      </c>
      <c r="X3984" s="3" t="str">
        <f t="shared" si="283"/>
        <v/>
      </c>
    </row>
    <row r="3985" spans="14:24" ht="14.5" customHeight="1">
      <c r="N3985">
        <v>3982</v>
      </c>
      <c r="O3985" s="4">
        <v>47260</v>
      </c>
      <c r="P3985" s="3" t="s">
        <v>1745</v>
      </c>
      <c r="Q3985" s="3" t="s">
        <v>1745</v>
      </c>
      <c r="R3985" s="3" t="s">
        <v>451</v>
      </c>
      <c r="S3985" s="3" t="s">
        <v>4563</v>
      </c>
      <c r="T3985" s="3" t="str">
        <f t="shared" si="280"/>
        <v>เต่างอยเต่างอยสกลนคร</v>
      </c>
      <c r="U3985" s="3" t="s">
        <v>2626</v>
      </c>
      <c r="V3985" s="3" t="str">
        <f t="shared" si="281"/>
        <v/>
      </c>
      <c r="W3985" s="3" t="e">
        <f t="shared" si="282"/>
        <v>#NUM!</v>
      </c>
      <c r="X3985" s="3" t="str">
        <f t="shared" si="283"/>
        <v/>
      </c>
    </row>
    <row r="3986" spans="14:24" ht="14.5" customHeight="1">
      <c r="N3986">
        <v>3983</v>
      </c>
      <c r="O3986" s="4">
        <v>47260</v>
      </c>
      <c r="P3986" s="3" t="s">
        <v>4564</v>
      </c>
      <c r="Q3986" s="3" t="s">
        <v>1745</v>
      </c>
      <c r="R3986" s="3" t="s">
        <v>451</v>
      </c>
      <c r="S3986" s="3" t="s">
        <v>4563</v>
      </c>
      <c r="T3986" s="3" t="str">
        <f t="shared" si="280"/>
        <v>บึงทวายเต่างอยสกลนคร</v>
      </c>
      <c r="U3986" s="3" t="s">
        <v>2626</v>
      </c>
      <c r="V3986" s="3" t="str">
        <f t="shared" si="281"/>
        <v/>
      </c>
      <c r="W3986" s="3" t="e">
        <f t="shared" si="282"/>
        <v>#NUM!</v>
      </c>
      <c r="X3986" s="3" t="str">
        <f t="shared" si="283"/>
        <v/>
      </c>
    </row>
    <row r="3987" spans="14:24" ht="14.5" customHeight="1">
      <c r="N3987">
        <v>3984</v>
      </c>
      <c r="O3987" s="4">
        <v>47260</v>
      </c>
      <c r="P3987" s="3" t="s">
        <v>2120</v>
      </c>
      <c r="Q3987" s="3" t="s">
        <v>1745</v>
      </c>
      <c r="R3987" s="3" t="s">
        <v>451</v>
      </c>
      <c r="S3987" s="3" t="s">
        <v>4563</v>
      </c>
      <c r="T3987" s="3" t="str">
        <f t="shared" si="280"/>
        <v>นาตาลเต่างอยสกลนคร</v>
      </c>
      <c r="U3987" s="3" t="s">
        <v>2626</v>
      </c>
      <c r="V3987" s="3" t="str">
        <f t="shared" si="281"/>
        <v/>
      </c>
      <c r="W3987" s="3" t="e">
        <f t="shared" si="282"/>
        <v>#NUM!</v>
      </c>
      <c r="X3987" s="3" t="str">
        <f t="shared" si="283"/>
        <v/>
      </c>
    </row>
    <row r="3988" spans="14:24" ht="14.5" customHeight="1">
      <c r="N3988">
        <v>3985</v>
      </c>
      <c r="O3988" s="4">
        <v>47260</v>
      </c>
      <c r="P3988" s="3" t="s">
        <v>4565</v>
      </c>
      <c r="Q3988" s="3" t="s">
        <v>1745</v>
      </c>
      <c r="R3988" s="3" t="s">
        <v>451</v>
      </c>
      <c r="S3988" s="3" t="s">
        <v>4563</v>
      </c>
      <c r="T3988" s="3" t="str">
        <f t="shared" si="280"/>
        <v>จันทร์เพ็ญเต่างอยสกลนคร</v>
      </c>
      <c r="U3988" s="3" t="s">
        <v>2626</v>
      </c>
      <c r="V3988" s="3" t="str">
        <f t="shared" si="281"/>
        <v/>
      </c>
      <c r="W3988" s="3" t="e">
        <f t="shared" si="282"/>
        <v>#NUM!</v>
      </c>
      <c r="X3988" s="3" t="str">
        <f t="shared" si="283"/>
        <v/>
      </c>
    </row>
    <row r="3989" spans="14:24" ht="14.5" customHeight="1">
      <c r="N3989">
        <v>3986</v>
      </c>
      <c r="O3989" s="4">
        <v>47280</v>
      </c>
      <c r="P3989" s="3" t="s">
        <v>4566</v>
      </c>
      <c r="Q3989" s="3" t="s">
        <v>1742</v>
      </c>
      <c r="R3989" s="3" t="s">
        <v>451</v>
      </c>
      <c r="S3989" s="3" t="s">
        <v>4567</v>
      </c>
      <c r="T3989" s="3" t="str">
        <f t="shared" si="280"/>
        <v>ตองโขบโคกศรีสุพรรณสกลนคร</v>
      </c>
      <c r="U3989" s="3" t="s">
        <v>2626</v>
      </c>
      <c r="V3989" s="3" t="str">
        <f t="shared" si="281"/>
        <v/>
      </c>
      <c r="W3989" s="3" t="e">
        <f t="shared" si="282"/>
        <v>#NUM!</v>
      </c>
      <c r="X3989" s="3" t="str">
        <f t="shared" si="283"/>
        <v/>
      </c>
    </row>
    <row r="3990" spans="14:24" ht="14.5" customHeight="1">
      <c r="N3990">
        <v>3987</v>
      </c>
      <c r="O3990" s="4">
        <v>47280</v>
      </c>
      <c r="P3990" s="3" t="s">
        <v>4568</v>
      </c>
      <c r="Q3990" s="3" t="s">
        <v>1742</v>
      </c>
      <c r="R3990" s="3" t="s">
        <v>451</v>
      </c>
      <c r="S3990" s="3" t="s">
        <v>4567</v>
      </c>
      <c r="T3990" s="3" t="str">
        <f t="shared" si="280"/>
        <v>เหล่าโพนค้อโคกศรีสุพรรณสกลนคร</v>
      </c>
      <c r="U3990" s="3" t="s">
        <v>2626</v>
      </c>
      <c r="V3990" s="3" t="str">
        <f t="shared" si="281"/>
        <v/>
      </c>
      <c r="W3990" s="3" t="e">
        <f t="shared" si="282"/>
        <v>#NUM!</v>
      </c>
      <c r="X3990" s="3" t="str">
        <f t="shared" si="283"/>
        <v/>
      </c>
    </row>
    <row r="3991" spans="14:24" ht="14.5" customHeight="1">
      <c r="N3991">
        <v>3988</v>
      </c>
      <c r="O3991" s="4">
        <v>47280</v>
      </c>
      <c r="P3991" s="3" t="s">
        <v>4569</v>
      </c>
      <c r="Q3991" s="3" t="s">
        <v>1742</v>
      </c>
      <c r="R3991" s="3" t="s">
        <v>451</v>
      </c>
      <c r="S3991" s="3" t="s">
        <v>4567</v>
      </c>
      <c r="T3991" s="3" t="str">
        <f t="shared" si="280"/>
        <v>ด่านม่วงคำโคกศรีสุพรรณสกลนคร</v>
      </c>
      <c r="U3991" s="3" t="s">
        <v>2626</v>
      </c>
      <c r="V3991" s="3" t="str">
        <f t="shared" si="281"/>
        <v/>
      </c>
      <c r="W3991" s="3" t="e">
        <f t="shared" si="282"/>
        <v>#NUM!</v>
      </c>
      <c r="X3991" s="3" t="str">
        <f t="shared" si="283"/>
        <v/>
      </c>
    </row>
    <row r="3992" spans="14:24" ht="14.5" customHeight="1">
      <c r="N3992">
        <v>3989</v>
      </c>
      <c r="O3992" s="4">
        <v>47280</v>
      </c>
      <c r="P3992" s="3" t="s">
        <v>4570</v>
      </c>
      <c r="Q3992" s="3" t="s">
        <v>1742</v>
      </c>
      <c r="R3992" s="3" t="s">
        <v>451</v>
      </c>
      <c r="S3992" s="3" t="s">
        <v>4567</v>
      </c>
      <c r="T3992" s="3" t="str">
        <f t="shared" si="280"/>
        <v>แมดนาท่มโคกศรีสุพรรณสกลนคร</v>
      </c>
      <c r="U3992" s="3" t="s">
        <v>2626</v>
      </c>
      <c r="V3992" s="3" t="str">
        <f t="shared" si="281"/>
        <v/>
      </c>
      <c r="W3992" s="3" t="e">
        <f t="shared" si="282"/>
        <v>#NUM!</v>
      </c>
      <c r="X3992" s="3" t="str">
        <f t="shared" si="283"/>
        <v/>
      </c>
    </row>
    <row r="3993" spans="14:24" ht="14.5" customHeight="1">
      <c r="N3993">
        <v>3990</v>
      </c>
      <c r="O3993" s="4">
        <v>47290</v>
      </c>
      <c r="P3993" s="3" t="s">
        <v>3820</v>
      </c>
      <c r="Q3993" s="3" t="s">
        <v>1743</v>
      </c>
      <c r="R3993" s="3" t="s">
        <v>451</v>
      </c>
      <c r="S3993" s="3" t="s">
        <v>4571</v>
      </c>
      <c r="T3993" s="3" t="str">
        <f t="shared" si="280"/>
        <v>บ้านเหล่าเจริญศิลป์สกลนคร</v>
      </c>
      <c r="U3993" s="3" t="s">
        <v>2626</v>
      </c>
      <c r="V3993" s="3" t="str">
        <f t="shared" si="281"/>
        <v/>
      </c>
      <c r="W3993" s="3" t="e">
        <f t="shared" si="282"/>
        <v>#NUM!</v>
      </c>
      <c r="X3993" s="3" t="str">
        <f t="shared" si="283"/>
        <v/>
      </c>
    </row>
    <row r="3994" spans="14:24" ht="14.5" customHeight="1">
      <c r="N3994">
        <v>3991</v>
      </c>
      <c r="O3994" s="4">
        <v>47290</v>
      </c>
      <c r="P3994" s="3" t="s">
        <v>1743</v>
      </c>
      <c r="Q3994" s="3" t="s">
        <v>1743</v>
      </c>
      <c r="R3994" s="3" t="s">
        <v>451</v>
      </c>
      <c r="S3994" s="3" t="s">
        <v>4571</v>
      </c>
      <c r="T3994" s="3" t="str">
        <f t="shared" si="280"/>
        <v>เจริญศิลป์เจริญศิลป์สกลนคร</v>
      </c>
      <c r="U3994" s="3" t="s">
        <v>2626</v>
      </c>
      <c r="V3994" s="3" t="str">
        <f t="shared" si="281"/>
        <v/>
      </c>
      <c r="W3994" s="3" t="e">
        <f t="shared" si="282"/>
        <v>#NUM!</v>
      </c>
      <c r="X3994" s="3" t="str">
        <f t="shared" si="283"/>
        <v/>
      </c>
    </row>
    <row r="3995" spans="14:24" ht="14.5" customHeight="1">
      <c r="N3995">
        <v>3992</v>
      </c>
      <c r="O3995" s="4">
        <v>47290</v>
      </c>
      <c r="P3995" s="3" t="s">
        <v>4572</v>
      </c>
      <c r="Q3995" s="3" t="s">
        <v>1743</v>
      </c>
      <c r="R3995" s="3" t="s">
        <v>451</v>
      </c>
      <c r="S3995" s="3" t="s">
        <v>4571</v>
      </c>
      <c r="T3995" s="3" t="str">
        <f t="shared" si="280"/>
        <v>ทุ่งแกเจริญศิลป์สกลนคร</v>
      </c>
      <c r="U3995" s="3" t="s">
        <v>2626</v>
      </c>
      <c r="V3995" s="3" t="str">
        <f t="shared" si="281"/>
        <v/>
      </c>
      <c r="W3995" s="3" t="e">
        <f t="shared" si="282"/>
        <v>#NUM!</v>
      </c>
      <c r="X3995" s="3" t="str">
        <f t="shared" si="283"/>
        <v/>
      </c>
    </row>
    <row r="3996" spans="14:24" ht="14.5" customHeight="1">
      <c r="N3996">
        <v>3993</v>
      </c>
      <c r="O3996" s="4">
        <v>47290</v>
      </c>
      <c r="P3996" s="3" t="s">
        <v>4573</v>
      </c>
      <c r="Q3996" s="3" t="s">
        <v>1743</v>
      </c>
      <c r="R3996" s="3" t="s">
        <v>451</v>
      </c>
      <c r="S3996" s="3" t="s">
        <v>4571</v>
      </c>
      <c r="T3996" s="3" t="str">
        <f t="shared" si="280"/>
        <v>โคกศิลาเจริญศิลป์สกลนคร</v>
      </c>
      <c r="U3996" s="3" t="s">
        <v>2626</v>
      </c>
      <c r="V3996" s="3" t="str">
        <f t="shared" si="281"/>
        <v/>
      </c>
      <c r="W3996" s="3" t="e">
        <f t="shared" si="282"/>
        <v>#NUM!</v>
      </c>
      <c r="X3996" s="3" t="str">
        <f t="shared" si="283"/>
        <v/>
      </c>
    </row>
    <row r="3997" spans="14:24" ht="14.5" customHeight="1">
      <c r="N3997">
        <v>3994</v>
      </c>
      <c r="O3997" s="4">
        <v>47290</v>
      </c>
      <c r="P3997" s="3" t="s">
        <v>3913</v>
      </c>
      <c r="Q3997" s="3" t="s">
        <v>1743</v>
      </c>
      <c r="R3997" s="3" t="s">
        <v>451</v>
      </c>
      <c r="S3997" s="3" t="s">
        <v>4571</v>
      </c>
      <c r="T3997" s="3" t="str">
        <f t="shared" si="280"/>
        <v>หนองแปนเจริญศิลป์สกลนคร</v>
      </c>
      <c r="U3997" s="3" t="s">
        <v>2626</v>
      </c>
      <c r="V3997" s="3" t="str">
        <f t="shared" si="281"/>
        <v/>
      </c>
      <c r="W3997" s="3" t="e">
        <f t="shared" si="282"/>
        <v>#NUM!</v>
      </c>
      <c r="X3997" s="3" t="str">
        <f t="shared" si="283"/>
        <v/>
      </c>
    </row>
    <row r="3998" spans="14:24" ht="14.5" customHeight="1">
      <c r="N3998">
        <v>3995</v>
      </c>
      <c r="O3998" s="4">
        <v>47230</v>
      </c>
      <c r="P3998" s="3" t="s">
        <v>4574</v>
      </c>
      <c r="Q3998" s="3" t="s">
        <v>1754</v>
      </c>
      <c r="R3998" s="3" t="s">
        <v>451</v>
      </c>
      <c r="S3998" s="3" t="s">
        <v>4575</v>
      </c>
      <c r="T3998" s="3" t="str">
        <f t="shared" si="280"/>
        <v>บ้านโพนโพนนาแก้วสกลนคร</v>
      </c>
      <c r="U3998" s="3" t="s">
        <v>2626</v>
      </c>
      <c r="V3998" s="3" t="str">
        <f t="shared" si="281"/>
        <v/>
      </c>
      <c r="W3998" s="3" t="e">
        <f t="shared" si="282"/>
        <v>#NUM!</v>
      </c>
      <c r="X3998" s="3" t="str">
        <f t="shared" si="283"/>
        <v/>
      </c>
    </row>
    <row r="3999" spans="14:24" ht="14.5" customHeight="1">
      <c r="N3999">
        <v>3996</v>
      </c>
      <c r="O3999" s="4">
        <v>47230</v>
      </c>
      <c r="P3999" s="3" t="s">
        <v>4576</v>
      </c>
      <c r="Q3999" s="3" t="s">
        <v>1754</v>
      </c>
      <c r="R3999" s="3" t="s">
        <v>451</v>
      </c>
      <c r="S3999" s="3" t="s">
        <v>4575</v>
      </c>
      <c r="T3999" s="3" t="str">
        <f t="shared" si="280"/>
        <v>นาแก้วโพนนาแก้วสกลนคร</v>
      </c>
      <c r="U3999" s="3" t="s">
        <v>2626</v>
      </c>
      <c r="V3999" s="3" t="str">
        <f t="shared" si="281"/>
        <v/>
      </c>
      <c r="W3999" s="3" t="e">
        <f t="shared" si="282"/>
        <v>#NUM!</v>
      </c>
      <c r="X3999" s="3" t="str">
        <f t="shared" si="283"/>
        <v/>
      </c>
    </row>
    <row r="4000" spans="14:24" ht="14.5" customHeight="1">
      <c r="N4000">
        <v>3997</v>
      </c>
      <c r="O4000" s="4">
        <v>47230</v>
      </c>
      <c r="P4000" s="3" t="s">
        <v>4577</v>
      </c>
      <c r="Q4000" s="3" t="s">
        <v>1754</v>
      </c>
      <c r="R4000" s="3" t="s">
        <v>451</v>
      </c>
      <c r="S4000" s="3" t="s">
        <v>4575</v>
      </c>
      <c r="T4000" s="3" t="str">
        <f t="shared" si="280"/>
        <v>นาตงวัฒนาโพนนาแก้วสกลนคร</v>
      </c>
      <c r="U4000" s="3" t="s">
        <v>2626</v>
      </c>
      <c r="V4000" s="3" t="str">
        <f t="shared" si="281"/>
        <v/>
      </c>
      <c r="W4000" s="3" t="e">
        <f t="shared" si="282"/>
        <v>#NUM!</v>
      </c>
      <c r="X4000" s="3" t="str">
        <f t="shared" si="283"/>
        <v/>
      </c>
    </row>
    <row r="4001" spans="14:24" ht="14.5" customHeight="1">
      <c r="N4001">
        <v>3998</v>
      </c>
      <c r="O4001" s="4">
        <v>47230</v>
      </c>
      <c r="P4001" s="3" t="s">
        <v>4578</v>
      </c>
      <c r="Q4001" s="3" t="s">
        <v>1754</v>
      </c>
      <c r="R4001" s="3" t="s">
        <v>451</v>
      </c>
      <c r="S4001" s="3" t="s">
        <v>4575</v>
      </c>
      <c r="T4001" s="3" t="str">
        <f t="shared" si="280"/>
        <v>บ้านแป้นโพนนาแก้วสกลนคร</v>
      </c>
      <c r="U4001" s="3" t="s">
        <v>2626</v>
      </c>
      <c r="V4001" s="3" t="str">
        <f t="shared" si="281"/>
        <v/>
      </c>
      <c r="W4001" s="3" t="e">
        <f t="shared" si="282"/>
        <v>#NUM!</v>
      </c>
      <c r="X4001" s="3" t="str">
        <f t="shared" si="283"/>
        <v/>
      </c>
    </row>
    <row r="4002" spans="14:24" ht="14.5" customHeight="1">
      <c r="N4002">
        <v>3999</v>
      </c>
      <c r="O4002" s="4">
        <v>47230</v>
      </c>
      <c r="P4002" s="3" t="s">
        <v>4579</v>
      </c>
      <c r="Q4002" s="3" t="s">
        <v>1754</v>
      </c>
      <c r="R4002" s="3" t="s">
        <v>451</v>
      </c>
      <c r="S4002" s="3" t="s">
        <v>4575</v>
      </c>
      <c r="T4002" s="3" t="str">
        <f t="shared" si="280"/>
        <v>เชียงสือโพนนาแก้วสกลนคร</v>
      </c>
      <c r="U4002" s="3" t="s">
        <v>2626</v>
      </c>
      <c r="V4002" s="3" t="str">
        <f t="shared" si="281"/>
        <v/>
      </c>
      <c r="W4002" s="3" t="e">
        <f t="shared" si="282"/>
        <v>#NUM!</v>
      </c>
      <c r="X4002" s="3" t="str">
        <f t="shared" si="283"/>
        <v/>
      </c>
    </row>
    <row r="4003" spans="14:24" ht="14.5" customHeight="1">
      <c r="N4003">
        <v>4000</v>
      </c>
      <c r="O4003" s="4">
        <v>47180</v>
      </c>
      <c r="P4003" s="3" t="s">
        <v>4580</v>
      </c>
      <c r="Q4003" s="3" t="s">
        <v>1756</v>
      </c>
      <c r="R4003" s="3" t="s">
        <v>451</v>
      </c>
      <c r="S4003" s="3" t="s">
        <v>4581</v>
      </c>
      <c r="T4003" s="3" t="str">
        <f t="shared" si="280"/>
        <v>สร้างค้อภูพานสกลนคร</v>
      </c>
      <c r="U4003" s="3" t="s">
        <v>2626</v>
      </c>
      <c r="V4003" s="3" t="str">
        <f t="shared" si="281"/>
        <v/>
      </c>
      <c r="W4003" s="3" t="e">
        <f t="shared" si="282"/>
        <v>#NUM!</v>
      </c>
      <c r="X4003" s="3" t="str">
        <f t="shared" si="283"/>
        <v/>
      </c>
    </row>
    <row r="4004" spans="14:24" ht="14.5" customHeight="1">
      <c r="N4004">
        <v>4001</v>
      </c>
      <c r="O4004" s="4">
        <v>47180</v>
      </c>
      <c r="P4004" s="3" t="s">
        <v>4582</v>
      </c>
      <c r="Q4004" s="3" t="s">
        <v>1756</v>
      </c>
      <c r="R4004" s="3" t="s">
        <v>451</v>
      </c>
      <c r="S4004" s="3" t="s">
        <v>4581</v>
      </c>
      <c r="T4004" s="3" t="str">
        <f t="shared" si="280"/>
        <v>หลุบเลาภูพานสกลนคร</v>
      </c>
      <c r="U4004" s="3" t="s">
        <v>2626</v>
      </c>
      <c r="V4004" s="3" t="str">
        <f t="shared" si="281"/>
        <v/>
      </c>
      <c r="W4004" s="3" t="e">
        <f t="shared" si="282"/>
        <v>#NUM!</v>
      </c>
      <c r="X4004" s="3" t="str">
        <f t="shared" si="283"/>
        <v/>
      </c>
    </row>
    <row r="4005" spans="14:24" ht="14.5" customHeight="1">
      <c r="N4005">
        <v>4002</v>
      </c>
      <c r="O4005" s="4">
        <v>47180</v>
      </c>
      <c r="P4005" s="3" t="s">
        <v>4583</v>
      </c>
      <c r="Q4005" s="3" t="s">
        <v>1756</v>
      </c>
      <c r="R4005" s="3" t="s">
        <v>451</v>
      </c>
      <c r="S4005" s="3" t="s">
        <v>4581</v>
      </c>
      <c r="T4005" s="3" t="str">
        <f t="shared" si="280"/>
        <v>โคกภูภูพานสกลนคร</v>
      </c>
      <c r="U4005" s="3" t="s">
        <v>2626</v>
      </c>
      <c r="V4005" s="3" t="str">
        <f t="shared" si="281"/>
        <v/>
      </c>
      <c r="W4005" s="3" t="e">
        <f t="shared" si="282"/>
        <v>#NUM!</v>
      </c>
      <c r="X4005" s="3" t="str">
        <f t="shared" si="283"/>
        <v/>
      </c>
    </row>
    <row r="4006" spans="14:24" ht="14.5" customHeight="1">
      <c r="N4006">
        <v>4003</v>
      </c>
      <c r="O4006" s="4">
        <v>47180</v>
      </c>
      <c r="P4006" s="3" t="s">
        <v>4584</v>
      </c>
      <c r="Q4006" s="3" t="s">
        <v>1756</v>
      </c>
      <c r="R4006" s="3" t="s">
        <v>451</v>
      </c>
      <c r="S4006" s="3" t="s">
        <v>4581</v>
      </c>
      <c r="T4006" s="3" t="str">
        <f t="shared" si="280"/>
        <v>กกปลาซิวภูพานสกลนคร</v>
      </c>
      <c r="U4006" s="3" t="s">
        <v>2626</v>
      </c>
      <c r="V4006" s="3" t="str">
        <f t="shared" si="281"/>
        <v/>
      </c>
      <c r="W4006" s="3" t="e">
        <f t="shared" si="282"/>
        <v>#NUM!</v>
      </c>
      <c r="X4006" s="3" t="str">
        <f t="shared" si="283"/>
        <v/>
      </c>
    </row>
    <row r="4007" spans="14:24" ht="14.5" customHeight="1">
      <c r="N4007">
        <v>4004</v>
      </c>
      <c r="O4007" s="4">
        <v>48000</v>
      </c>
      <c r="P4007" s="3" t="s">
        <v>1895</v>
      </c>
      <c r="Q4007" s="3" t="s">
        <v>929</v>
      </c>
      <c r="R4007" s="3" t="s">
        <v>335</v>
      </c>
      <c r="S4007" s="3" t="s">
        <v>4585</v>
      </c>
      <c r="T4007" s="3" t="str">
        <f t="shared" si="280"/>
        <v>ในเมืองเมืองนครพนมนครพนม</v>
      </c>
      <c r="U4007" s="3" t="s">
        <v>2626</v>
      </c>
      <c r="V4007" s="3" t="str">
        <f t="shared" si="281"/>
        <v/>
      </c>
      <c r="W4007" s="3" t="e">
        <f t="shared" si="282"/>
        <v>#NUM!</v>
      </c>
      <c r="X4007" s="3" t="str">
        <f t="shared" si="283"/>
        <v/>
      </c>
    </row>
    <row r="4008" spans="14:24" ht="14.5" customHeight="1">
      <c r="N4008">
        <v>4005</v>
      </c>
      <c r="O4008" s="4">
        <v>48000</v>
      </c>
      <c r="P4008" s="3" t="s">
        <v>2066</v>
      </c>
      <c r="Q4008" s="3" t="s">
        <v>929</v>
      </c>
      <c r="R4008" s="3" t="s">
        <v>335</v>
      </c>
      <c r="S4008" s="3" t="s">
        <v>4585</v>
      </c>
      <c r="T4008" s="3" t="str">
        <f t="shared" si="280"/>
        <v>หนองแสงเมืองนครพนมนครพนม</v>
      </c>
      <c r="U4008" s="3" t="s">
        <v>2626</v>
      </c>
      <c r="V4008" s="3" t="str">
        <f t="shared" si="281"/>
        <v/>
      </c>
      <c r="W4008" s="3" t="e">
        <f t="shared" si="282"/>
        <v>#NUM!</v>
      </c>
      <c r="X4008" s="3" t="str">
        <f t="shared" si="283"/>
        <v/>
      </c>
    </row>
    <row r="4009" spans="14:24" ht="14.5" customHeight="1">
      <c r="N4009">
        <v>4006</v>
      </c>
      <c r="O4009" s="4">
        <v>48000</v>
      </c>
      <c r="P4009" s="3" t="s">
        <v>4045</v>
      </c>
      <c r="Q4009" s="3" t="s">
        <v>929</v>
      </c>
      <c r="R4009" s="3" t="s">
        <v>335</v>
      </c>
      <c r="S4009" s="3" t="s">
        <v>4585</v>
      </c>
      <c r="T4009" s="3" t="str">
        <f t="shared" si="280"/>
        <v>นาทรายเมืองนครพนมนครพนม</v>
      </c>
      <c r="U4009" s="3" t="s">
        <v>2626</v>
      </c>
      <c r="V4009" s="3" t="str">
        <f t="shared" si="281"/>
        <v/>
      </c>
      <c r="W4009" s="3" t="e">
        <f t="shared" si="282"/>
        <v>#NUM!</v>
      </c>
      <c r="X4009" s="3" t="str">
        <f t="shared" si="283"/>
        <v/>
      </c>
    </row>
    <row r="4010" spans="14:24" ht="14.5" customHeight="1">
      <c r="N4010">
        <v>4007</v>
      </c>
      <c r="O4010" s="4">
        <v>48000</v>
      </c>
      <c r="P4010" s="3" t="s">
        <v>4586</v>
      </c>
      <c r="Q4010" s="3" t="s">
        <v>929</v>
      </c>
      <c r="R4010" s="3" t="s">
        <v>335</v>
      </c>
      <c r="S4010" s="3" t="s">
        <v>4585</v>
      </c>
      <c r="T4010" s="3" t="str">
        <f t="shared" si="280"/>
        <v>นาราชควายเมืองนครพนมนครพนม</v>
      </c>
      <c r="U4010" s="3" t="s">
        <v>2626</v>
      </c>
      <c r="V4010" s="3" t="str">
        <f t="shared" si="281"/>
        <v/>
      </c>
      <c r="W4010" s="3" t="e">
        <f t="shared" si="282"/>
        <v>#NUM!</v>
      </c>
      <c r="X4010" s="3" t="str">
        <f t="shared" si="283"/>
        <v/>
      </c>
    </row>
    <row r="4011" spans="14:24" ht="14.5" customHeight="1">
      <c r="N4011">
        <v>4008</v>
      </c>
      <c r="O4011" s="4">
        <v>48000</v>
      </c>
      <c r="P4011" s="3" t="s">
        <v>4587</v>
      </c>
      <c r="Q4011" s="3" t="s">
        <v>929</v>
      </c>
      <c r="R4011" s="3" t="s">
        <v>335</v>
      </c>
      <c r="S4011" s="3" t="s">
        <v>4585</v>
      </c>
      <c r="T4011" s="3" t="str">
        <f t="shared" si="280"/>
        <v>กุรุคุเมืองนครพนมนครพนม</v>
      </c>
      <c r="U4011" s="3" t="s">
        <v>2626</v>
      </c>
      <c r="V4011" s="3" t="str">
        <f t="shared" si="281"/>
        <v/>
      </c>
      <c r="W4011" s="3" t="e">
        <f t="shared" si="282"/>
        <v>#NUM!</v>
      </c>
      <c r="X4011" s="3" t="str">
        <f t="shared" si="283"/>
        <v/>
      </c>
    </row>
    <row r="4012" spans="14:24" ht="14.5" customHeight="1">
      <c r="N4012">
        <v>4009</v>
      </c>
      <c r="O4012" s="4">
        <v>48000</v>
      </c>
      <c r="P4012" s="3" t="s">
        <v>4588</v>
      </c>
      <c r="Q4012" s="3" t="s">
        <v>929</v>
      </c>
      <c r="R4012" s="3" t="s">
        <v>335</v>
      </c>
      <c r="S4012" s="3" t="s">
        <v>4585</v>
      </c>
      <c r="T4012" s="3" t="str">
        <f t="shared" si="280"/>
        <v>บ้านผึ้งเมืองนครพนมนครพนม</v>
      </c>
      <c r="U4012" s="3" t="s">
        <v>2626</v>
      </c>
      <c r="V4012" s="3" t="str">
        <f t="shared" si="281"/>
        <v/>
      </c>
      <c r="W4012" s="3" t="e">
        <f t="shared" si="282"/>
        <v>#NUM!</v>
      </c>
      <c r="X4012" s="3" t="str">
        <f t="shared" si="283"/>
        <v/>
      </c>
    </row>
    <row r="4013" spans="14:24" ht="14.5" customHeight="1">
      <c r="N4013">
        <v>4010</v>
      </c>
      <c r="O4013" s="4">
        <v>48000</v>
      </c>
      <c r="P4013" s="3" t="s">
        <v>1554</v>
      </c>
      <c r="Q4013" s="3" t="s">
        <v>929</v>
      </c>
      <c r="R4013" s="3" t="s">
        <v>335</v>
      </c>
      <c r="S4013" s="3" t="s">
        <v>4585</v>
      </c>
      <c r="T4013" s="3" t="str">
        <f t="shared" si="280"/>
        <v>อาจสามารถเมืองนครพนมนครพนม</v>
      </c>
      <c r="U4013" s="3" t="s">
        <v>2626</v>
      </c>
      <c r="V4013" s="3" t="str">
        <f t="shared" si="281"/>
        <v/>
      </c>
      <c r="W4013" s="3" t="e">
        <f t="shared" si="282"/>
        <v>#NUM!</v>
      </c>
      <c r="X4013" s="3" t="str">
        <f t="shared" si="283"/>
        <v/>
      </c>
    </row>
    <row r="4014" spans="14:24" ht="14.5" customHeight="1">
      <c r="N4014">
        <v>4011</v>
      </c>
      <c r="O4014" s="4">
        <v>48000</v>
      </c>
      <c r="P4014" s="3" t="s">
        <v>2720</v>
      </c>
      <c r="Q4014" s="3" t="s">
        <v>929</v>
      </c>
      <c r="R4014" s="3" t="s">
        <v>335</v>
      </c>
      <c r="S4014" s="3" t="s">
        <v>4585</v>
      </c>
      <c r="T4014" s="3" t="str">
        <f t="shared" si="280"/>
        <v>ขามเฒ่าเมืองนครพนมนครพนม</v>
      </c>
      <c r="U4014" s="3" t="s">
        <v>2626</v>
      </c>
      <c r="V4014" s="3" t="str">
        <f t="shared" si="281"/>
        <v/>
      </c>
      <c r="W4014" s="3" t="e">
        <f t="shared" si="282"/>
        <v>#NUM!</v>
      </c>
      <c r="X4014" s="3" t="str">
        <f t="shared" si="283"/>
        <v/>
      </c>
    </row>
    <row r="4015" spans="14:24" ht="14.5" customHeight="1">
      <c r="N4015">
        <v>4012</v>
      </c>
      <c r="O4015" s="4">
        <v>48000</v>
      </c>
      <c r="P4015" s="3" t="s">
        <v>941</v>
      </c>
      <c r="Q4015" s="3" t="s">
        <v>929</v>
      </c>
      <c r="R4015" s="3" t="s">
        <v>335</v>
      </c>
      <c r="S4015" s="3" t="s">
        <v>4585</v>
      </c>
      <c r="T4015" s="3" t="str">
        <f t="shared" si="280"/>
        <v>บ้านกลางเมืองนครพนมนครพนม</v>
      </c>
      <c r="U4015" s="3" t="s">
        <v>2626</v>
      </c>
      <c r="V4015" s="3" t="str">
        <f t="shared" si="281"/>
        <v/>
      </c>
      <c r="W4015" s="3" t="e">
        <f t="shared" si="282"/>
        <v>#NUM!</v>
      </c>
      <c r="X4015" s="3" t="str">
        <f t="shared" si="283"/>
        <v/>
      </c>
    </row>
    <row r="4016" spans="14:24" ht="14.5" customHeight="1">
      <c r="N4016">
        <v>4013</v>
      </c>
      <c r="O4016" s="4">
        <v>48000</v>
      </c>
      <c r="P4016" s="3" t="s">
        <v>4589</v>
      </c>
      <c r="Q4016" s="3" t="s">
        <v>929</v>
      </c>
      <c r="R4016" s="3" t="s">
        <v>335</v>
      </c>
      <c r="S4016" s="3" t="s">
        <v>4585</v>
      </c>
      <c r="T4016" s="3" t="str">
        <f t="shared" si="280"/>
        <v>ท่าค้อเมืองนครพนมนครพนม</v>
      </c>
      <c r="U4016" s="3" t="s">
        <v>2626</v>
      </c>
      <c r="V4016" s="3" t="str">
        <f t="shared" si="281"/>
        <v/>
      </c>
      <c r="W4016" s="3" t="e">
        <f t="shared" si="282"/>
        <v>#NUM!</v>
      </c>
      <c r="X4016" s="3" t="str">
        <f t="shared" si="283"/>
        <v/>
      </c>
    </row>
    <row r="4017" spans="14:24" ht="14.5" customHeight="1">
      <c r="N4017">
        <v>4014</v>
      </c>
      <c r="O4017" s="4">
        <v>48000</v>
      </c>
      <c r="P4017" s="3" t="s">
        <v>3582</v>
      </c>
      <c r="Q4017" s="3" t="s">
        <v>929</v>
      </c>
      <c r="R4017" s="3" t="s">
        <v>335</v>
      </c>
      <c r="S4017" s="3" t="s">
        <v>4585</v>
      </c>
      <c r="T4017" s="3" t="str">
        <f t="shared" si="280"/>
        <v>คำเตยเมืองนครพนมนครพนม</v>
      </c>
      <c r="U4017" s="3" t="s">
        <v>2626</v>
      </c>
      <c r="V4017" s="3" t="str">
        <f t="shared" si="281"/>
        <v/>
      </c>
      <c r="W4017" s="3" t="e">
        <f t="shared" si="282"/>
        <v>#NUM!</v>
      </c>
      <c r="X4017" s="3" t="str">
        <f t="shared" si="283"/>
        <v/>
      </c>
    </row>
    <row r="4018" spans="14:24" ht="14.5" customHeight="1">
      <c r="N4018">
        <v>4015</v>
      </c>
      <c r="O4018" s="4">
        <v>48000</v>
      </c>
      <c r="P4018" s="3" t="s">
        <v>4590</v>
      </c>
      <c r="Q4018" s="3" t="s">
        <v>929</v>
      </c>
      <c r="R4018" s="3" t="s">
        <v>335</v>
      </c>
      <c r="S4018" s="3" t="s">
        <v>4585</v>
      </c>
      <c r="T4018" s="3" t="str">
        <f t="shared" si="280"/>
        <v>หนองญาติเมืองนครพนมนครพนม</v>
      </c>
      <c r="U4018" s="3" t="s">
        <v>2626</v>
      </c>
      <c r="V4018" s="3" t="str">
        <f t="shared" si="281"/>
        <v/>
      </c>
      <c r="W4018" s="3" t="e">
        <f t="shared" si="282"/>
        <v>#NUM!</v>
      </c>
      <c r="X4018" s="3" t="str">
        <f t="shared" si="283"/>
        <v/>
      </c>
    </row>
    <row r="4019" spans="14:24" ht="14.5" customHeight="1">
      <c r="N4019">
        <v>4016</v>
      </c>
      <c r="O4019" s="4">
        <v>48000</v>
      </c>
      <c r="P4019" s="3" t="s">
        <v>4591</v>
      </c>
      <c r="Q4019" s="3" t="s">
        <v>929</v>
      </c>
      <c r="R4019" s="3" t="s">
        <v>335</v>
      </c>
      <c r="S4019" s="3" t="s">
        <v>4585</v>
      </c>
      <c r="T4019" s="3" t="str">
        <f t="shared" si="280"/>
        <v>ดงขวางเมืองนครพนมนครพนม</v>
      </c>
      <c r="U4019" s="3" t="s">
        <v>2626</v>
      </c>
      <c r="V4019" s="3" t="str">
        <f t="shared" si="281"/>
        <v/>
      </c>
      <c r="W4019" s="3" t="e">
        <f t="shared" si="282"/>
        <v>#NUM!</v>
      </c>
      <c r="X4019" s="3" t="str">
        <f t="shared" si="283"/>
        <v/>
      </c>
    </row>
    <row r="4020" spans="14:24" ht="14.5" customHeight="1">
      <c r="N4020">
        <v>4017</v>
      </c>
      <c r="O4020" s="4">
        <v>48000</v>
      </c>
      <c r="P4020" s="3" t="s">
        <v>4592</v>
      </c>
      <c r="Q4020" s="3" t="s">
        <v>929</v>
      </c>
      <c r="R4020" s="3" t="s">
        <v>335</v>
      </c>
      <c r="S4020" s="3" t="s">
        <v>4585</v>
      </c>
      <c r="T4020" s="3" t="str">
        <f t="shared" si="280"/>
        <v>วังตามัวเมืองนครพนมนครพนม</v>
      </c>
      <c r="U4020" s="3" t="s">
        <v>2626</v>
      </c>
      <c r="V4020" s="3" t="str">
        <f t="shared" si="281"/>
        <v/>
      </c>
      <c r="W4020" s="3" t="e">
        <f t="shared" si="282"/>
        <v>#NUM!</v>
      </c>
      <c r="X4020" s="3" t="str">
        <f t="shared" si="283"/>
        <v/>
      </c>
    </row>
    <row r="4021" spans="14:24" ht="14.5" customHeight="1">
      <c r="N4021">
        <v>4018</v>
      </c>
      <c r="O4021" s="4">
        <v>48000</v>
      </c>
      <c r="P4021" s="3" t="s">
        <v>1989</v>
      </c>
      <c r="Q4021" s="3" t="s">
        <v>929</v>
      </c>
      <c r="R4021" s="3" t="s">
        <v>335</v>
      </c>
      <c r="S4021" s="3" t="s">
        <v>4585</v>
      </c>
      <c r="T4021" s="3" t="str">
        <f t="shared" si="280"/>
        <v>โพธิ์ตากเมืองนครพนมนครพนม</v>
      </c>
      <c r="U4021" s="3" t="s">
        <v>2626</v>
      </c>
      <c r="V4021" s="3" t="str">
        <f t="shared" si="281"/>
        <v/>
      </c>
      <c r="W4021" s="3" t="e">
        <f t="shared" si="282"/>
        <v>#NUM!</v>
      </c>
      <c r="X4021" s="3" t="str">
        <f t="shared" si="283"/>
        <v/>
      </c>
    </row>
    <row r="4022" spans="14:24" ht="14.5" customHeight="1">
      <c r="N4022">
        <v>4019</v>
      </c>
      <c r="O4022" s="4">
        <v>48160</v>
      </c>
      <c r="P4022" s="3" t="s">
        <v>925</v>
      </c>
      <c r="Q4022" s="3" t="s">
        <v>925</v>
      </c>
      <c r="R4022" s="3" t="s">
        <v>335</v>
      </c>
      <c r="S4022" s="3" t="s">
        <v>4593</v>
      </c>
      <c r="T4022" s="3" t="str">
        <f t="shared" si="280"/>
        <v>ปลาปากปลาปากนครพนม</v>
      </c>
      <c r="U4022" s="3" t="s">
        <v>2626</v>
      </c>
      <c r="V4022" s="3" t="str">
        <f t="shared" si="281"/>
        <v/>
      </c>
      <c r="W4022" s="3" t="e">
        <f t="shared" si="282"/>
        <v>#NUM!</v>
      </c>
      <c r="X4022" s="3" t="str">
        <f t="shared" si="283"/>
        <v/>
      </c>
    </row>
    <row r="4023" spans="14:24" ht="14.5" customHeight="1">
      <c r="N4023">
        <v>4020</v>
      </c>
      <c r="O4023" s="4">
        <v>48160</v>
      </c>
      <c r="P4023" s="3" t="s">
        <v>1552</v>
      </c>
      <c r="Q4023" s="3" t="s">
        <v>925</v>
      </c>
      <c r="R4023" s="3" t="s">
        <v>335</v>
      </c>
      <c r="S4023" s="3" t="s">
        <v>4593</v>
      </c>
      <c r="T4023" s="3" t="str">
        <f t="shared" si="280"/>
        <v>หนองฮีปลาปากนครพนม</v>
      </c>
      <c r="U4023" s="3" t="s">
        <v>2626</v>
      </c>
      <c r="V4023" s="3" t="str">
        <f t="shared" si="281"/>
        <v/>
      </c>
      <c r="W4023" s="3" t="e">
        <f t="shared" si="282"/>
        <v>#NUM!</v>
      </c>
      <c r="X4023" s="3" t="str">
        <f t="shared" si="283"/>
        <v/>
      </c>
    </row>
    <row r="4024" spans="14:24" ht="14.5" customHeight="1">
      <c r="N4024">
        <v>4021</v>
      </c>
      <c r="O4024" s="4">
        <v>48160</v>
      </c>
      <c r="P4024" s="3" t="s">
        <v>4594</v>
      </c>
      <c r="Q4024" s="3" t="s">
        <v>925</v>
      </c>
      <c r="R4024" s="3" t="s">
        <v>335</v>
      </c>
      <c r="S4024" s="3" t="s">
        <v>4593</v>
      </c>
      <c r="T4024" s="3" t="str">
        <f t="shared" si="280"/>
        <v>กุตาไก้ปลาปากนครพนม</v>
      </c>
      <c r="U4024" s="3" t="s">
        <v>2626</v>
      </c>
      <c r="V4024" s="3" t="str">
        <f t="shared" si="281"/>
        <v/>
      </c>
      <c r="W4024" s="3" t="e">
        <f t="shared" si="282"/>
        <v>#NUM!</v>
      </c>
      <c r="X4024" s="3" t="str">
        <f t="shared" si="283"/>
        <v/>
      </c>
    </row>
    <row r="4025" spans="14:24" ht="14.5" customHeight="1">
      <c r="N4025">
        <v>4022</v>
      </c>
      <c r="O4025" s="4">
        <v>48160</v>
      </c>
      <c r="P4025" s="3" t="s">
        <v>2005</v>
      </c>
      <c r="Q4025" s="3" t="s">
        <v>925</v>
      </c>
      <c r="R4025" s="3" t="s">
        <v>335</v>
      </c>
      <c r="S4025" s="3" t="s">
        <v>4593</v>
      </c>
      <c r="T4025" s="3" t="str">
        <f t="shared" si="280"/>
        <v>โคกสว่างปลาปากนครพนม</v>
      </c>
      <c r="U4025" s="3" t="s">
        <v>2626</v>
      </c>
      <c r="V4025" s="3" t="str">
        <f t="shared" si="281"/>
        <v/>
      </c>
      <c r="W4025" s="3" t="e">
        <f t="shared" si="282"/>
        <v>#NUM!</v>
      </c>
      <c r="X4025" s="3" t="str">
        <f t="shared" si="283"/>
        <v/>
      </c>
    </row>
    <row r="4026" spans="14:24" ht="14.5" customHeight="1">
      <c r="N4026">
        <v>4023</v>
      </c>
      <c r="O4026" s="4">
        <v>48160</v>
      </c>
      <c r="P4026" s="3" t="s">
        <v>1837</v>
      </c>
      <c r="Q4026" s="3" t="s">
        <v>925</v>
      </c>
      <c r="R4026" s="3" t="s">
        <v>335</v>
      </c>
      <c r="S4026" s="3" t="s">
        <v>4593</v>
      </c>
      <c r="T4026" s="3" t="str">
        <f t="shared" si="280"/>
        <v>โคกสูงปลาปากนครพนม</v>
      </c>
      <c r="U4026" s="3" t="s">
        <v>2626</v>
      </c>
      <c r="V4026" s="3" t="str">
        <f t="shared" si="281"/>
        <v/>
      </c>
      <c r="W4026" s="3" t="e">
        <f t="shared" si="282"/>
        <v>#NUM!</v>
      </c>
      <c r="X4026" s="3" t="str">
        <f t="shared" si="283"/>
        <v/>
      </c>
    </row>
    <row r="4027" spans="14:24" ht="14.5" customHeight="1">
      <c r="N4027">
        <v>4024</v>
      </c>
      <c r="O4027" s="4">
        <v>48160</v>
      </c>
      <c r="P4027" s="3" t="s">
        <v>4595</v>
      </c>
      <c r="Q4027" s="3" t="s">
        <v>925</v>
      </c>
      <c r="R4027" s="3" t="s">
        <v>335</v>
      </c>
      <c r="S4027" s="3" t="s">
        <v>4593</v>
      </c>
      <c r="T4027" s="3" t="str">
        <f t="shared" si="280"/>
        <v>มหาชัยปลาปากนครพนม</v>
      </c>
      <c r="U4027" s="3" t="s">
        <v>2626</v>
      </c>
      <c r="V4027" s="3" t="str">
        <f t="shared" si="281"/>
        <v/>
      </c>
      <c r="W4027" s="3" t="e">
        <f t="shared" si="282"/>
        <v>#NUM!</v>
      </c>
      <c r="X4027" s="3" t="str">
        <f t="shared" si="283"/>
        <v/>
      </c>
    </row>
    <row r="4028" spans="14:24" ht="14.5" customHeight="1">
      <c r="N4028">
        <v>4025</v>
      </c>
      <c r="O4028" s="4">
        <v>48160</v>
      </c>
      <c r="P4028" s="3" t="s">
        <v>4441</v>
      </c>
      <c r="Q4028" s="3" t="s">
        <v>925</v>
      </c>
      <c r="R4028" s="3" t="s">
        <v>335</v>
      </c>
      <c r="S4028" s="3" t="s">
        <v>4593</v>
      </c>
      <c r="T4028" s="3" t="str">
        <f t="shared" si="280"/>
        <v>นามะเขือปลาปากนครพนม</v>
      </c>
      <c r="U4028" s="3" t="s">
        <v>2626</v>
      </c>
      <c r="V4028" s="3" t="str">
        <f t="shared" si="281"/>
        <v/>
      </c>
      <c r="W4028" s="3" t="e">
        <f t="shared" si="282"/>
        <v>#NUM!</v>
      </c>
      <c r="X4028" s="3" t="str">
        <f t="shared" si="283"/>
        <v/>
      </c>
    </row>
    <row r="4029" spans="14:24" ht="14.5" customHeight="1">
      <c r="N4029">
        <v>4026</v>
      </c>
      <c r="O4029" s="4">
        <v>48160</v>
      </c>
      <c r="P4029" s="3" t="s">
        <v>4596</v>
      </c>
      <c r="Q4029" s="3" t="s">
        <v>925</v>
      </c>
      <c r="R4029" s="3" t="s">
        <v>335</v>
      </c>
      <c r="S4029" s="3" t="s">
        <v>4593</v>
      </c>
      <c r="T4029" s="3" t="str">
        <f t="shared" si="280"/>
        <v>หนองเทาใหญ่ปลาปากนครพนม</v>
      </c>
      <c r="U4029" s="3" t="s">
        <v>2626</v>
      </c>
      <c r="V4029" s="3" t="str">
        <f t="shared" si="281"/>
        <v/>
      </c>
      <c r="W4029" s="3" t="e">
        <f t="shared" si="282"/>
        <v>#NUM!</v>
      </c>
      <c r="X4029" s="3" t="str">
        <f t="shared" si="283"/>
        <v/>
      </c>
    </row>
    <row r="4030" spans="14:24" ht="14.5" customHeight="1">
      <c r="N4030">
        <v>4027</v>
      </c>
      <c r="O4030" s="4">
        <v>48120</v>
      </c>
      <c r="P4030" s="3" t="s">
        <v>914</v>
      </c>
      <c r="Q4030" s="3" t="s">
        <v>914</v>
      </c>
      <c r="R4030" s="3" t="s">
        <v>335</v>
      </c>
      <c r="S4030" s="3" t="s">
        <v>4597</v>
      </c>
      <c r="T4030" s="3" t="str">
        <f t="shared" si="280"/>
        <v>ท่าอุเทนท่าอุเทนนครพนม</v>
      </c>
      <c r="U4030" s="3" t="s">
        <v>2626</v>
      </c>
      <c r="V4030" s="3" t="str">
        <f t="shared" si="281"/>
        <v/>
      </c>
      <c r="W4030" s="3" t="e">
        <f t="shared" si="282"/>
        <v>#NUM!</v>
      </c>
      <c r="X4030" s="3" t="str">
        <f t="shared" si="283"/>
        <v/>
      </c>
    </row>
    <row r="4031" spans="14:24" ht="14.5" customHeight="1">
      <c r="N4031">
        <v>4028</v>
      </c>
      <c r="O4031" s="4">
        <v>48120</v>
      </c>
      <c r="P4031" s="3" t="s">
        <v>4271</v>
      </c>
      <c r="Q4031" s="3" t="s">
        <v>914</v>
      </c>
      <c r="R4031" s="3" t="s">
        <v>335</v>
      </c>
      <c r="S4031" s="3" t="s">
        <v>4597</v>
      </c>
      <c r="T4031" s="3" t="str">
        <f t="shared" si="280"/>
        <v>โนนตาลท่าอุเทนนครพนม</v>
      </c>
      <c r="U4031" s="3" t="s">
        <v>2626</v>
      </c>
      <c r="V4031" s="3" t="str">
        <f t="shared" si="281"/>
        <v/>
      </c>
      <c r="W4031" s="3" t="e">
        <f t="shared" si="282"/>
        <v>#NUM!</v>
      </c>
      <c r="X4031" s="3" t="str">
        <f t="shared" si="283"/>
        <v/>
      </c>
    </row>
    <row r="4032" spans="14:24" ht="14.5" customHeight="1">
      <c r="N4032">
        <v>4029</v>
      </c>
      <c r="O4032" s="4">
        <v>48120</v>
      </c>
      <c r="P4032" s="3" t="s">
        <v>4598</v>
      </c>
      <c r="Q4032" s="3" t="s">
        <v>914</v>
      </c>
      <c r="R4032" s="3" t="s">
        <v>335</v>
      </c>
      <c r="S4032" s="3" t="s">
        <v>4597</v>
      </c>
      <c r="T4032" s="3" t="str">
        <f t="shared" si="280"/>
        <v>ท่าจำปาท่าอุเทนนครพนม</v>
      </c>
      <c r="U4032" s="3" t="s">
        <v>2626</v>
      </c>
      <c r="V4032" s="3" t="str">
        <f t="shared" si="281"/>
        <v/>
      </c>
      <c r="W4032" s="3" t="e">
        <f t="shared" si="282"/>
        <v>#NUM!</v>
      </c>
      <c r="X4032" s="3" t="str">
        <f t="shared" si="283"/>
        <v/>
      </c>
    </row>
    <row r="4033" spans="14:24" ht="14.5" customHeight="1">
      <c r="N4033">
        <v>4030</v>
      </c>
      <c r="O4033" s="4">
        <v>48120</v>
      </c>
      <c r="P4033" s="3" t="s">
        <v>4599</v>
      </c>
      <c r="Q4033" s="3" t="s">
        <v>914</v>
      </c>
      <c r="R4033" s="3" t="s">
        <v>335</v>
      </c>
      <c r="S4033" s="3" t="s">
        <v>4597</v>
      </c>
      <c r="T4033" s="3" t="str">
        <f t="shared" si="280"/>
        <v>ไชยบุรีท่าอุเทนนครพนม</v>
      </c>
      <c r="U4033" s="3" t="s">
        <v>2626</v>
      </c>
      <c r="V4033" s="3" t="str">
        <f t="shared" si="281"/>
        <v/>
      </c>
      <c r="W4033" s="3" t="e">
        <f t="shared" si="282"/>
        <v>#NUM!</v>
      </c>
      <c r="X4033" s="3" t="str">
        <f t="shared" si="283"/>
        <v/>
      </c>
    </row>
    <row r="4034" spans="14:24" ht="14.5" customHeight="1">
      <c r="N4034">
        <v>4031</v>
      </c>
      <c r="O4034" s="4">
        <v>48120</v>
      </c>
      <c r="P4034" s="3" t="s">
        <v>4600</v>
      </c>
      <c r="Q4034" s="3" t="s">
        <v>914</v>
      </c>
      <c r="R4034" s="3" t="s">
        <v>335</v>
      </c>
      <c r="S4034" s="3" t="s">
        <v>4597</v>
      </c>
      <c r="T4034" s="3" t="str">
        <f t="shared" si="280"/>
        <v>พนอมท่าอุเทนนครพนม</v>
      </c>
      <c r="U4034" s="3" t="s">
        <v>2626</v>
      </c>
      <c r="V4034" s="3" t="str">
        <f t="shared" si="281"/>
        <v/>
      </c>
      <c r="W4034" s="3" t="e">
        <f t="shared" si="282"/>
        <v>#NUM!</v>
      </c>
      <c r="X4034" s="3" t="str">
        <f t="shared" si="283"/>
        <v/>
      </c>
    </row>
    <row r="4035" spans="14:24" ht="14.5" customHeight="1">
      <c r="N4035">
        <v>4032</v>
      </c>
      <c r="O4035" s="4">
        <v>48120</v>
      </c>
      <c r="P4035" s="3" t="s">
        <v>4601</v>
      </c>
      <c r="Q4035" s="3" t="s">
        <v>914</v>
      </c>
      <c r="R4035" s="3" t="s">
        <v>335</v>
      </c>
      <c r="S4035" s="3" t="s">
        <v>4597</v>
      </c>
      <c r="T4035" s="3" t="str">
        <f t="shared" si="280"/>
        <v>พะทายท่าอุเทนนครพนม</v>
      </c>
      <c r="U4035" s="3" t="s">
        <v>2626</v>
      </c>
      <c r="V4035" s="3" t="str">
        <f t="shared" si="281"/>
        <v/>
      </c>
      <c r="W4035" s="3" t="e">
        <f t="shared" si="282"/>
        <v>#NUM!</v>
      </c>
      <c r="X4035" s="3" t="str">
        <f t="shared" si="283"/>
        <v/>
      </c>
    </row>
    <row r="4036" spans="14:24" ht="14.5" customHeight="1">
      <c r="N4036">
        <v>4033</v>
      </c>
      <c r="O4036" s="4">
        <v>48120</v>
      </c>
      <c r="P4036" s="3" t="s">
        <v>4602</v>
      </c>
      <c r="Q4036" s="3" t="s">
        <v>914</v>
      </c>
      <c r="R4036" s="3" t="s">
        <v>335</v>
      </c>
      <c r="S4036" s="3" t="s">
        <v>4597</v>
      </c>
      <c r="T4036" s="3" t="str">
        <f t="shared" si="280"/>
        <v>เวินพระบาทท่าอุเทนนครพนม</v>
      </c>
      <c r="U4036" s="3" t="s">
        <v>2626</v>
      </c>
      <c r="V4036" s="3" t="str">
        <f t="shared" si="281"/>
        <v/>
      </c>
      <c r="W4036" s="3" t="e">
        <f t="shared" si="282"/>
        <v>#NUM!</v>
      </c>
      <c r="X4036" s="3" t="str">
        <f t="shared" si="283"/>
        <v/>
      </c>
    </row>
    <row r="4037" spans="14:24" ht="14.5" customHeight="1">
      <c r="N4037">
        <v>4034</v>
      </c>
      <c r="O4037" s="4">
        <v>48120</v>
      </c>
      <c r="P4037" s="3" t="s">
        <v>4603</v>
      </c>
      <c r="Q4037" s="3" t="s">
        <v>914</v>
      </c>
      <c r="R4037" s="3" t="s">
        <v>335</v>
      </c>
      <c r="S4037" s="3" t="s">
        <v>4597</v>
      </c>
      <c r="T4037" s="3" t="str">
        <f t="shared" ref="T4037:T4100" si="284">P4037&amp;Q4037&amp;R4037</f>
        <v>รามราชท่าอุเทนนครพนม</v>
      </c>
      <c r="U4037" s="3" t="s">
        <v>2626</v>
      </c>
      <c r="V4037" s="3" t="str">
        <f t="shared" ref="V4037:V4100" si="285">IF($V$1=$S4037,$N4037,"")</f>
        <v/>
      </c>
      <c r="W4037" s="3" t="e">
        <f t="shared" ref="W4037:W4100" si="286">SMALL($V$4:$V$7439,N4037)</f>
        <v>#NUM!</v>
      </c>
      <c r="X4037" s="3" t="str">
        <f t="shared" ref="X4037:X4100" si="287">IFERROR(INDEX($P$4:$P$7439,$W4037,1),"")</f>
        <v/>
      </c>
    </row>
    <row r="4038" spans="14:24" ht="14.5" customHeight="1">
      <c r="N4038">
        <v>4035</v>
      </c>
      <c r="O4038" s="4">
        <v>48120</v>
      </c>
      <c r="P4038" s="3" t="s">
        <v>4604</v>
      </c>
      <c r="Q4038" s="3" t="s">
        <v>914</v>
      </c>
      <c r="R4038" s="3" t="s">
        <v>335</v>
      </c>
      <c r="S4038" s="3" t="s">
        <v>4597</v>
      </c>
      <c r="T4038" s="3" t="str">
        <f t="shared" si="284"/>
        <v>หนองเทาท่าอุเทนนครพนม</v>
      </c>
      <c r="U4038" s="3" t="s">
        <v>2626</v>
      </c>
      <c r="V4038" s="3" t="str">
        <f t="shared" si="285"/>
        <v/>
      </c>
      <c r="W4038" s="3" t="e">
        <f t="shared" si="286"/>
        <v>#NUM!</v>
      </c>
      <c r="X4038" s="3" t="str">
        <f t="shared" si="287"/>
        <v/>
      </c>
    </row>
    <row r="4039" spans="14:24" ht="14.5" customHeight="1">
      <c r="N4039">
        <v>4036</v>
      </c>
      <c r="O4039" s="4">
        <v>48140</v>
      </c>
      <c r="P4039" s="3" t="s">
        <v>923</v>
      </c>
      <c r="Q4039" s="3" t="s">
        <v>923</v>
      </c>
      <c r="R4039" s="3" t="s">
        <v>335</v>
      </c>
      <c r="S4039" s="3" t="s">
        <v>4605</v>
      </c>
      <c r="T4039" s="3" t="str">
        <f t="shared" si="284"/>
        <v>บ้านแพงบ้านแพงนครพนม</v>
      </c>
      <c r="U4039" s="3" t="s">
        <v>2626</v>
      </c>
      <c r="V4039" s="3" t="str">
        <f t="shared" si="285"/>
        <v/>
      </c>
      <c r="W4039" s="3" t="e">
        <f t="shared" si="286"/>
        <v>#NUM!</v>
      </c>
      <c r="X4039" s="3" t="str">
        <f t="shared" si="287"/>
        <v/>
      </c>
    </row>
    <row r="4040" spans="14:24" ht="14.5" customHeight="1">
      <c r="N4040">
        <v>4037</v>
      </c>
      <c r="O4040" s="4">
        <v>48140</v>
      </c>
      <c r="P4040" s="3" t="s">
        <v>1305</v>
      </c>
      <c r="Q4040" s="3" t="s">
        <v>923</v>
      </c>
      <c r="R4040" s="3" t="s">
        <v>335</v>
      </c>
      <c r="S4040" s="3" t="s">
        <v>4605</v>
      </c>
      <c r="T4040" s="3" t="str">
        <f t="shared" si="284"/>
        <v>ไผ่ล้อมบ้านแพงนครพนม</v>
      </c>
      <c r="U4040" s="3" t="s">
        <v>2626</v>
      </c>
      <c r="V4040" s="3" t="str">
        <f t="shared" si="285"/>
        <v/>
      </c>
      <c r="W4040" s="3" t="e">
        <f t="shared" si="286"/>
        <v>#NUM!</v>
      </c>
      <c r="X4040" s="3" t="str">
        <f t="shared" si="287"/>
        <v/>
      </c>
    </row>
    <row r="4041" spans="14:24" ht="14.5" customHeight="1">
      <c r="N4041">
        <v>4038</v>
      </c>
      <c r="O4041" s="4">
        <v>48140</v>
      </c>
      <c r="P4041" s="3" t="s">
        <v>1535</v>
      </c>
      <c r="Q4041" s="3" t="s">
        <v>923</v>
      </c>
      <c r="R4041" s="3" t="s">
        <v>335</v>
      </c>
      <c r="S4041" s="3" t="s">
        <v>4605</v>
      </c>
      <c r="T4041" s="3" t="str">
        <f t="shared" si="284"/>
        <v>โพนทองบ้านแพงนครพนม</v>
      </c>
      <c r="U4041" s="3" t="s">
        <v>2626</v>
      </c>
      <c r="V4041" s="3" t="str">
        <f t="shared" si="285"/>
        <v/>
      </c>
      <c r="W4041" s="3" t="e">
        <f t="shared" si="286"/>
        <v>#NUM!</v>
      </c>
      <c r="X4041" s="3" t="str">
        <f t="shared" si="287"/>
        <v/>
      </c>
    </row>
    <row r="4042" spans="14:24" ht="14.5" customHeight="1">
      <c r="N4042">
        <v>4039</v>
      </c>
      <c r="O4042" s="4">
        <v>48140</v>
      </c>
      <c r="P4042" s="3" t="s">
        <v>2602</v>
      </c>
      <c r="Q4042" s="3" t="s">
        <v>923</v>
      </c>
      <c r="R4042" s="3" t="s">
        <v>335</v>
      </c>
      <c r="S4042" s="3" t="s">
        <v>4605</v>
      </c>
      <c r="T4042" s="3" t="str">
        <f t="shared" si="284"/>
        <v>หนองแวงบ้านแพงนครพนม</v>
      </c>
      <c r="U4042" s="3" t="s">
        <v>2626</v>
      </c>
      <c r="V4042" s="3" t="str">
        <f t="shared" si="285"/>
        <v/>
      </c>
      <c r="W4042" s="3" t="e">
        <f t="shared" si="286"/>
        <v>#NUM!</v>
      </c>
      <c r="X4042" s="3" t="str">
        <f t="shared" si="287"/>
        <v/>
      </c>
    </row>
    <row r="4043" spans="14:24" ht="14.5" customHeight="1">
      <c r="N4043">
        <v>4040</v>
      </c>
      <c r="O4043" s="4">
        <v>48140</v>
      </c>
      <c r="P4043" s="3" t="s">
        <v>4022</v>
      </c>
      <c r="Q4043" s="3" t="s">
        <v>923</v>
      </c>
      <c r="R4043" s="3" t="s">
        <v>335</v>
      </c>
      <c r="S4043" s="3" t="s">
        <v>4605</v>
      </c>
      <c r="T4043" s="3" t="str">
        <f t="shared" si="284"/>
        <v>นางัวบ้านแพงนครพนม</v>
      </c>
      <c r="U4043" s="3" t="s">
        <v>2626</v>
      </c>
      <c r="V4043" s="3" t="str">
        <f t="shared" si="285"/>
        <v/>
      </c>
      <c r="W4043" s="3" t="e">
        <f t="shared" si="286"/>
        <v>#NUM!</v>
      </c>
      <c r="X4043" s="3" t="str">
        <f t="shared" si="287"/>
        <v/>
      </c>
    </row>
    <row r="4044" spans="14:24" ht="14.5" customHeight="1">
      <c r="N4044">
        <v>4041</v>
      </c>
      <c r="O4044" s="4">
        <v>48140</v>
      </c>
      <c r="P4044" s="3" t="s">
        <v>4606</v>
      </c>
      <c r="Q4044" s="3" t="s">
        <v>923</v>
      </c>
      <c r="R4044" s="3" t="s">
        <v>335</v>
      </c>
      <c r="S4044" s="3" t="s">
        <v>4605</v>
      </c>
      <c r="T4044" s="3" t="str">
        <f t="shared" si="284"/>
        <v>นาเขบ้านแพงนครพนม</v>
      </c>
      <c r="U4044" s="3" t="s">
        <v>2626</v>
      </c>
      <c r="V4044" s="3" t="str">
        <f t="shared" si="285"/>
        <v/>
      </c>
      <c r="W4044" s="3" t="e">
        <f t="shared" si="286"/>
        <v>#NUM!</v>
      </c>
      <c r="X4044" s="3" t="str">
        <f t="shared" si="287"/>
        <v/>
      </c>
    </row>
    <row r="4045" spans="14:24" ht="14.5" customHeight="1">
      <c r="N4045">
        <v>4042</v>
      </c>
      <c r="O4045" s="4">
        <v>48110</v>
      </c>
      <c r="P4045" s="3" t="s">
        <v>916</v>
      </c>
      <c r="Q4045" s="3" t="s">
        <v>916</v>
      </c>
      <c r="R4045" s="3" t="s">
        <v>335</v>
      </c>
      <c r="S4045" s="3" t="s">
        <v>4607</v>
      </c>
      <c r="T4045" s="3" t="str">
        <f t="shared" si="284"/>
        <v>ธาตุพนมธาตุพนมนครพนม</v>
      </c>
      <c r="U4045" s="3" t="s">
        <v>2626</v>
      </c>
      <c r="V4045" s="3" t="str">
        <f t="shared" si="285"/>
        <v/>
      </c>
      <c r="W4045" s="3" t="e">
        <f t="shared" si="286"/>
        <v>#NUM!</v>
      </c>
      <c r="X4045" s="3" t="str">
        <f t="shared" si="287"/>
        <v/>
      </c>
    </row>
    <row r="4046" spans="14:24" ht="14.5" customHeight="1">
      <c r="N4046">
        <v>4043</v>
      </c>
      <c r="O4046" s="4">
        <v>48110</v>
      </c>
      <c r="P4046" s="3" t="s">
        <v>3778</v>
      </c>
      <c r="Q4046" s="3" t="s">
        <v>916</v>
      </c>
      <c r="R4046" s="3" t="s">
        <v>335</v>
      </c>
      <c r="S4046" s="3" t="s">
        <v>4607</v>
      </c>
      <c r="T4046" s="3" t="str">
        <f t="shared" si="284"/>
        <v>ฝั่งแดงธาตุพนมนครพนม</v>
      </c>
      <c r="U4046" s="3" t="s">
        <v>2626</v>
      </c>
      <c r="V4046" s="3" t="str">
        <f t="shared" si="285"/>
        <v/>
      </c>
      <c r="W4046" s="3" t="e">
        <f t="shared" si="286"/>
        <v>#NUM!</v>
      </c>
      <c r="X4046" s="3" t="str">
        <f t="shared" si="287"/>
        <v/>
      </c>
    </row>
    <row r="4047" spans="14:24" ht="14.5" customHeight="1">
      <c r="N4047">
        <v>4044</v>
      </c>
      <c r="O4047" s="4">
        <v>48110</v>
      </c>
      <c r="P4047" s="3" t="s">
        <v>3451</v>
      </c>
      <c r="Q4047" s="3" t="s">
        <v>916</v>
      </c>
      <c r="R4047" s="3" t="s">
        <v>335</v>
      </c>
      <c r="S4047" s="3" t="s">
        <v>4607</v>
      </c>
      <c r="T4047" s="3" t="str">
        <f t="shared" si="284"/>
        <v>โพนแพงธาตุพนมนครพนม</v>
      </c>
      <c r="U4047" s="3" t="s">
        <v>2626</v>
      </c>
      <c r="V4047" s="3" t="str">
        <f t="shared" si="285"/>
        <v/>
      </c>
      <c r="W4047" s="3" t="e">
        <f t="shared" si="286"/>
        <v>#NUM!</v>
      </c>
      <c r="X4047" s="3" t="str">
        <f t="shared" si="287"/>
        <v/>
      </c>
    </row>
    <row r="4048" spans="14:24" ht="14.5" customHeight="1">
      <c r="N4048">
        <v>4045</v>
      </c>
      <c r="O4048" s="4">
        <v>48110</v>
      </c>
      <c r="P4048" s="3" t="s">
        <v>4608</v>
      </c>
      <c r="Q4048" s="3" t="s">
        <v>916</v>
      </c>
      <c r="R4048" s="3" t="s">
        <v>335</v>
      </c>
      <c r="S4048" s="3" t="s">
        <v>4607</v>
      </c>
      <c r="T4048" s="3" t="str">
        <f t="shared" si="284"/>
        <v>พระกลางทุ่งธาตุพนมนครพนม</v>
      </c>
      <c r="U4048" s="3" t="s">
        <v>2626</v>
      </c>
      <c r="V4048" s="3" t="str">
        <f t="shared" si="285"/>
        <v/>
      </c>
      <c r="W4048" s="3" t="e">
        <f t="shared" si="286"/>
        <v>#NUM!</v>
      </c>
      <c r="X4048" s="3" t="str">
        <f t="shared" si="287"/>
        <v/>
      </c>
    </row>
    <row r="4049" spans="14:24" ht="14.5" customHeight="1">
      <c r="N4049">
        <v>4046</v>
      </c>
      <c r="O4049" s="4">
        <v>48110</v>
      </c>
      <c r="P4049" s="3" t="s">
        <v>4609</v>
      </c>
      <c r="Q4049" s="3" t="s">
        <v>916</v>
      </c>
      <c r="R4049" s="3" t="s">
        <v>335</v>
      </c>
      <c r="S4049" s="3" t="s">
        <v>4607</v>
      </c>
      <c r="T4049" s="3" t="str">
        <f t="shared" si="284"/>
        <v>นาถ่อนธาตุพนมนครพนม</v>
      </c>
      <c r="U4049" s="3" t="s">
        <v>2626</v>
      </c>
      <c r="V4049" s="3" t="str">
        <f t="shared" si="285"/>
        <v/>
      </c>
      <c r="W4049" s="3" t="e">
        <f t="shared" si="286"/>
        <v>#NUM!</v>
      </c>
      <c r="X4049" s="3" t="str">
        <f t="shared" si="287"/>
        <v/>
      </c>
    </row>
    <row r="4050" spans="14:24" ht="14.5" customHeight="1">
      <c r="N4050">
        <v>4047</v>
      </c>
      <c r="O4050" s="4">
        <v>48110</v>
      </c>
      <c r="P4050" s="3" t="s">
        <v>4610</v>
      </c>
      <c r="Q4050" s="3" t="s">
        <v>916</v>
      </c>
      <c r="R4050" s="3" t="s">
        <v>335</v>
      </c>
      <c r="S4050" s="3" t="s">
        <v>4607</v>
      </c>
      <c r="T4050" s="3" t="str">
        <f t="shared" si="284"/>
        <v>แสนพันธาตุพนมนครพนม</v>
      </c>
      <c r="U4050" s="3" t="s">
        <v>2626</v>
      </c>
      <c r="V4050" s="3" t="str">
        <f t="shared" si="285"/>
        <v/>
      </c>
      <c r="W4050" s="3" t="e">
        <f t="shared" si="286"/>
        <v>#NUM!</v>
      </c>
      <c r="X4050" s="3" t="str">
        <f t="shared" si="287"/>
        <v/>
      </c>
    </row>
    <row r="4051" spans="14:24" ht="14.5" customHeight="1">
      <c r="N4051">
        <v>4048</v>
      </c>
      <c r="O4051" s="4">
        <v>48110</v>
      </c>
      <c r="P4051" s="3" t="s">
        <v>4611</v>
      </c>
      <c r="Q4051" s="3" t="s">
        <v>916</v>
      </c>
      <c r="R4051" s="3" t="s">
        <v>335</v>
      </c>
      <c r="S4051" s="3" t="s">
        <v>4607</v>
      </c>
      <c r="T4051" s="3" t="str">
        <f t="shared" si="284"/>
        <v>ดอนนางหงส์ธาตุพนมนครพนม</v>
      </c>
      <c r="U4051" s="3" t="s">
        <v>2626</v>
      </c>
      <c r="V4051" s="3" t="str">
        <f t="shared" si="285"/>
        <v/>
      </c>
      <c r="W4051" s="3" t="e">
        <f t="shared" si="286"/>
        <v>#NUM!</v>
      </c>
      <c r="X4051" s="3" t="str">
        <f t="shared" si="287"/>
        <v/>
      </c>
    </row>
    <row r="4052" spans="14:24" ht="14.5" customHeight="1">
      <c r="N4052">
        <v>4049</v>
      </c>
      <c r="O4052" s="4">
        <v>48110</v>
      </c>
      <c r="P4052" s="3" t="s">
        <v>4612</v>
      </c>
      <c r="Q4052" s="3" t="s">
        <v>916</v>
      </c>
      <c r="R4052" s="3" t="s">
        <v>335</v>
      </c>
      <c r="S4052" s="3" t="s">
        <v>4607</v>
      </c>
      <c r="T4052" s="3" t="str">
        <f t="shared" si="284"/>
        <v>น้ำก่ำธาตุพนมนครพนม</v>
      </c>
      <c r="U4052" s="3" t="s">
        <v>2626</v>
      </c>
      <c r="V4052" s="3" t="str">
        <f t="shared" si="285"/>
        <v/>
      </c>
      <c r="W4052" s="3" t="e">
        <f t="shared" si="286"/>
        <v>#NUM!</v>
      </c>
      <c r="X4052" s="3" t="str">
        <f t="shared" si="287"/>
        <v/>
      </c>
    </row>
    <row r="4053" spans="14:24" ht="14.5" customHeight="1">
      <c r="N4053">
        <v>4050</v>
      </c>
      <c r="O4053" s="4">
        <v>48110</v>
      </c>
      <c r="P4053" s="3" t="s">
        <v>4613</v>
      </c>
      <c r="Q4053" s="3" t="s">
        <v>916</v>
      </c>
      <c r="R4053" s="3" t="s">
        <v>335</v>
      </c>
      <c r="S4053" s="3" t="s">
        <v>4607</v>
      </c>
      <c r="T4053" s="3" t="str">
        <f t="shared" si="284"/>
        <v>อุ่มเหม้าธาตุพนมนครพนม</v>
      </c>
      <c r="U4053" s="3" t="s">
        <v>2626</v>
      </c>
      <c r="V4053" s="3" t="str">
        <f t="shared" si="285"/>
        <v/>
      </c>
      <c r="W4053" s="3" t="e">
        <f t="shared" si="286"/>
        <v>#NUM!</v>
      </c>
      <c r="X4053" s="3" t="str">
        <f t="shared" si="287"/>
        <v/>
      </c>
    </row>
    <row r="4054" spans="14:24" ht="14.5" customHeight="1">
      <c r="N4054">
        <v>4051</v>
      </c>
      <c r="O4054" s="4">
        <v>48110</v>
      </c>
      <c r="P4054" s="3" t="s">
        <v>4614</v>
      </c>
      <c r="Q4054" s="3" t="s">
        <v>916</v>
      </c>
      <c r="R4054" s="3" t="s">
        <v>335</v>
      </c>
      <c r="S4054" s="3" t="s">
        <v>4607</v>
      </c>
      <c r="T4054" s="3" t="str">
        <f t="shared" si="284"/>
        <v>นาหนาดธาตุพนมนครพนม</v>
      </c>
      <c r="U4054" s="3" t="s">
        <v>2626</v>
      </c>
      <c r="V4054" s="3" t="str">
        <f t="shared" si="285"/>
        <v/>
      </c>
      <c r="W4054" s="3" t="e">
        <f t="shared" si="286"/>
        <v>#NUM!</v>
      </c>
      <c r="X4054" s="3" t="str">
        <f t="shared" si="287"/>
        <v/>
      </c>
    </row>
    <row r="4055" spans="14:24" ht="14.5" customHeight="1">
      <c r="N4055">
        <v>4052</v>
      </c>
      <c r="O4055" s="4">
        <v>48110</v>
      </c>
      <c r="P4055" s="3" t="s">
        <v>4615</v>
      </c>
      <c r="Q4055" s="3" t="s">
        <v>916</v>
      </c>
      <c r="R4055" s="3" t="s">
        <v>335</v>
      </c>
      <c r="S4055" s="3" t="s">
        <v>4607</v>
      </c>
      <c r="T4055" s="3" t="str">
        <f t="shared" si="284"/>
        <v>กุดฉิมธาตุพนมนครพนม</v>
      </c>
      <c r="U4055" s="3" t="s">
        <v>2626</v>
      </c>
      <c r="V4055" s="3" t="str">
        <f t="shared" si="285"/>
        <v/>
      </c>
      <c r="W4055" s="3" t="e">
        <f t="shared" si="286"/>
        <v>#NUM!</v>
      </c>
      <c r="X4055" s="3" t="str">
        <f t="shared" si="287"/>
        <v/>
      </c>
    </row>
    <row r="4056" spans="14:24" ht="14.5" customHeight="1">
      <c r="N4056">
        <v>4053</v>
      </c>
      <c r="O4056" s="4">
        <v>48110</v>
      </c>
      <c r="P4056" s="3" t="s">
        <v>4616</v>
      </c>
      <c r="Q4056" s="3" t="s">
        <v>916</v>
      </c>
      <c r="R4056" s="3" t="s">
        <v>335</v>
      </c>
      <c r="S4056" s="3" t="s">
        <v>4607</v>
      </c>
      <c r="T4056" s="3" t="str">
        <f t="shared" si="284"/>
        <v>ธาตุพนมเหนือธาตุพนมนครพนม</v>
      </c>
      <c r="U4056" s="3" t="s">
        <v>2626</v>
      </c>
      <c r="V4056" s="3" t="str">
        <f t="shared" si="285"/>
        <v/>
      </c>
      <c r="W4056" s="3" t="e">
        <f t="shared" si="286"/>
        <v>#NUM!</v>
      </c>
      <c r="X4056" s="3" t="str">
        <f t="shared" si="287"/>
        <v/>
      </c>
    </row>
    <row r="4057" spans="14:24" ht="14.5" customHeight="1">
      <c r="N4057">
        <v>4054</v>
      </c>
      <c r="O4057" s="4">
        <v>48170</v>
      </c>
      <c r="P4057" s="3" t="s">
        <v>4617</v>
      </c>
      <c r="Q4057" s="3" t="s">
        <v>931</v>
      </c>
      <c r="R4057" s="3" t="s">
        <v>335</v>
      </c>
      <c r="S4057" s="3" t="s">
        <v>4618</v>
      </c>
      <c r="T4057" s="3" t="str">
        <f t="shared" si="284"/>
        <v>เรณูเรณูนครนครพนม</v>
      </c>
      <c r="U4057" s="3" t="s">
        <v>2626</v>
      </c>
      <c r="V4057" s="3" t="str">
        <f t="shared" si="285"/>
        <v/>
      </c>
      <c r="W4057" s="3" t="e">
        <f t="shared" si="286"/>
        <v>#NUM!</v>
      </c>
      <c r="X4057" s="3" t="str">
        <f t="shared" si="287"/>
        <v/>
      </c>
    </row>
    <row r="4058" spans="14:24" ht="14.5" customHeight="1">
      <c r="N4058">
        <v>4055</v>
      </c>
      <c r="O4058" s="4">
        <v>48170</v>
      </c>
      <c r="P4058" s="3" t="s">
        <v>1535</v>
      </c>
      <c r="Q4058" s="3" t="s">
        <v>931</v>
      </c>
      <c r="R4058" s="3" t="s">
        <v>335</v>
      </c>
      <c r="S4058" s="3" t="s">
        <v>4618</v>
      </c>
      <c r="T4058" s="3" t="str">
        <f t="shared" si="284"/>
        <v>โพนทองเรณูนครนครพนม</v>
      </c>
      <c r="U4058" s="3" t="s">
        <v>2626</v>
      </c>
      <c r="V4058" s="3" t="str">
        <f t="shared" si="285"/>
        <v/>
      </c>
      <c r="W4058" s="3" t="e">
        <f t="shared" si="286"/>
        <v>#NUM!</v>
      </c>
      <c r="X4058" s="3" t="str">
        <f t="shared" si="287"/>
        <v/>
      </c>
    </row>
    <row r="4059" spans="14:24" ht="14.5" customHeight="1">
      <c r="N4059">
        <v>4056</v>
      </c>
      <c r="O4059" s="4">
        <v>48170</v>
      </c>
      <c r="P4059" s="3" t="s">
        <v>2784</v>
      </c>
      <c r="Q4059" s="3" t="s">
        <v>931</v>
      </c>
      <c r="R4059" s="3" t="s">
        <v>335</v>
      </c>
      <c r="S4059" s="3" t="s">
        <v>4618</v>
      </c>
      <c r="T4059" s="3" t="str">
        <f t="shared" si="284"/>
        <v>ท่าลาดเรณูนครนครพนม</v>
      </c>
      <c r="U4059" s="3" t="s">
        <v>2626</v>
      </c>
      <c r="V4059" s="3" t="str">
        <f t="shared" si="285"/>
        <v/>
      </c>
      <c r="W4059" s="3" t="e">
        <f t="shared" si="286"/>
        <v>#NUM!</v>
      </c>
      <c r="X4059" s="3" t="str">
        <f t="shared" si="287"/>
        <v/>
      </c>
    </row>
    <row r="4060" spans="14:24" ht="14.5" customHeight="1">
      <c r="N4060">
        <v>4057</v>
      </c>
      <c r="O4060" s="4">
        <v>48170</v>
      </c>
      <c r="P4060" s="3" t="s">
        <v>3917</v>
      </c>
      <c r="Q4060" s="3" t="s">
        <v>931</v>
      </c>
      <c r="R4060" s="3" t="s">
        <v>335</v>
      </c>
      <c r="S4060" s="3" t="s">
        <v>4618</v>
      </c>
      <c r="T4060" s="3" t="str">
        <f t="shared" si="284"/>
        <v>นางามเรณูนครนครพนม</v>
      </c>
      <c r="U4060" s="3" t="s">
        <v>2626</v>
      </c>
      <c r="V4060" s="3" t="str">
        <f t="shared" si="285"/>
        <v/>
      </c>
      <c r="W4060" s="3" t="e">
        <f t="shared" si="286"/>
        <v>#NUM!</v>
      </c>
      <c r="X4060" s="3" t="str">
        <f t="shared" si="287"/>
        <v/>
      </c>
    </row>
    <row r="4061" spans="14:24" ht="14.5" customHeight="1">
      <c r="N4061">
        <v>4058</v>
      </c>
      <c r="O4061" s="4">
        <v>48170</v>
      </c>
      <c r="P4061" s="3" t="s">
        <v>4619</v>
      </c>
      <c r="Q4061" s="3" t="s">
        <v>931</v>
      </c>
      <c r="R4061" s="3" t="s">
        <v>335</v>
      </c>
      <c r="S4061" s="3" t="s">
        <v>4618</v>
      </c>
      <c r="T4061" s="3" t="str">
        <f t="shared" si="284"/>
        <v>โคกหินแฮ่เรณูนครนครพนม</v>
      </c>
      <c r="U4061" s="3" t="s">
        <v>2626</v>
      </c>
      <c r="V4061" s="3" t="str">
        <f t="shared" si="285"/>
        <v/>
      </c>
      <c r="W4061" s="3" t="e">
        <f t="shared" si="286"/>
        <v>#NUM!</v>
      </c>
      <c r="X4061" s="3" t="str">
        <f t="shared" si="287"/>
        <v/>
      </c>
    </row>
    <row r="4062" spans="14:24" ht="14.5" customHeight="1">
      <c r="N4062">
        <v>4059</v>
      </c>
      <c r="O4062" s="4">
        <v>48170</v>
      </c>
      <c r="P4062" s="3" t="s">
        <v>4620</v>
      </c>
      <c r="Q4062" s="3" t="s">
        <v>931</v>
      </c>
      <c r="R4062" s="3" t="s">
        <v>335</v>
      </c>
      <c r="S4062" s="3" t="s">
        <v>4618</v>
      </c>
      <c r="T4062" s="3" t="str">
        <f t="shared" si="284"/>
        <v>หนองย่างชิ้นเรณูนครนครพนม</v>
      </c>
      <c r="U4062" s="3" t="s">
        <v>2626</v>
      </c>
      <c r="V4062" s="3" t="str">
        <f t="shared" si="285"/>
        <v/>
      </c>
      <c r="W4062" s="3" t="e">
        <f t="shared" si="286"/>
        <v>#NUM!</v>
      </c>
      <c r="X4062" s="3" t="str">
        <f t="shared" si="287"/>
        <v/>
      </c>
    </row>
    <row r="4063" spans="14:24" ht="14.5" customHeight="1">
      <c r="N4063">
        <v>4060</v>
      </c>
      <c r="O4063" s="4">
        <v>48170</v>
      </c>
      <c r="P4063" s="3" t="s">
        <v>4621</v>
      </c>
      <c r="Q4063" s="3" t="s">
        <v>931</v>
      </c>
      <c r="R4063" s="3" t="s">
        <v>335</v>
      </c>
      <c r="S4063" s="3" t="s">
        <v>4618</v>
      </c>
      <c r="T4063" s="3" t="str">
        <f t="shared" si="284"/>
        <v>เรณูใต้เรณูนครนครพนม</v>
      </c>
      <c r="U4063" s="3" t="s">
        <v>2626</v>
      </c>
      <c r="V4063" s="3" t="str">
        <f t="shared" si="285"/>
        <v/>
      </c>
      <c r="W4063" s="3" t="e">
        <f t="shared" si="286"/>
        <v>#NUM!</v>
      </c>
      <c r="X4063" s="3" t="str">
        <f t="shared" si="287"/>
        <v/>
      </c>
    </row>
    <row r="4064" spans="14:24" ht="14.5" customHeight="1">
      <c r="N4064">
        <v>4061</v>
      </c>
      <c r="O4064" s="4">
        <v>48170</v>
      </c>
      <c r="P4064" s="3" t="s">
        <v>4417</v>
      </c>
      <c r="Q4064" s="3" t="s">
        <v>931</v>
      </c>
      <c r="R4064" s="3" t="s">
        <v>335</v>
      </c>
      <c r="S4064" s="3" t="s">
        <v>4618</v>
      </c>
      <c r="T4064" s="3" t="str">
        <f t="shared" si="284"/>
        <v>นาขามเรณูนครนครพนม</v>
      </c>
      <c r="U4064" s="3" t="s">
        <v>2626</v>
      </c>
      <c r="V4064" s="3" t="str">
        <f t="shared" si="285"/>
        <v/>
      </c>
      <c r="W4064" s="3" t="e">
        <f t="shared" si="286"/>
        <v>#NUM!</v>
      </c>
      <c r="X4064" s="3" t="str">
        <f t="shared" si="287"/>
        <v/>
      </c>
    </row>
    <row r="4065" spans="14:24" ht="14.5" customHeight="1">
      <c r="N4065">
        <v>4062</v>
      </c>
      <c r="O4065" s="4">
        <v>48130</v>
      </c>
      <c r="P4065" s="3" t="s">
        <v>917</v>
      </c>
      <c r="Q4065" s="3" t="s">
        <v>917</v>
      </c>
      <c r="R4065" s="3" t="s">
        <v>335</v>
      </c>
      <c r="S4065" s="3" t="s">
        <v>4622</v>
      </c>
      <c r="T4065" s="3" t="str">
        <f t="shared" si="284"/>
        <v>นาแกนาแกนครพนม</v>
      </c>
      <c r="U4065" s="3" t="s">
        <v>2626</v>
      </c>
      <c r="V4065" s="3" t="str">
        <f t="shared" si="285"/>
        <v/>
      </c>
      <c r="W4065" s="3" t="e">
        <f t="shared" si="286"/>
        <v>#NUM!</v>
      </c>
      <c r="X4065" s="3" t="str">
        <f t="shared" si="287"/>
        <v/>
      </c>
    </row>
    <row r="4066" spans="14:24" ht="14.5" customHeight="1">
      <c r="N4066">
        <v>4063</v>
      </c>
      <c r="O4066" s="4">
        <v>48130</v>
      </c>
      <c r="P4066" s="3" t="s">
        <v>4623</v>
      </c>
      <c r="Q4066" s="3" t="s">
        <v>917</v>
      </c>
      <c r="R4066" s="3" t="s">
        <v>335</v>
      </c>
      <c r="S4066" s="3" t="s">
        <v>4622</v>
      </c>
      <c r="T4066" s="3" t="str">
        <f t="shared" si="284"/>
        <v>พระซองนาแกนครพนม</v>
      </c>
      <c r="U4066" s="3" t="s">
        <v>2626</v>
      </c>
      <c r="V4066" s="3" t="str">
        <f t="shared" si="285"/>
        <v/>
      </c>
      <c r="W4066" s="3" t="e">
        <f t="shared" si="286"/>
        <v>#NUM!</v>
      </c>
      <c r="X4066" s="3" t="str">
        <f t="shared" si="287"/>
        <v/>
      </c>
    </row>
    <row r="4067" spans="14:24" ht="14.5" customHeight="1">
      <c r="N4067">
        <v>4064</v>
      </c>
      <c r="O4067" s="4">
        <v>48130</v>
      </c>
      <c r="P4067" s="3" t="s">
        <v>2615</v>
      </c>
      <c r="Q4067" s="3" t="s">
        <v>917</v>
      </c>
      <c r="R4067" s="3" t="s">
        <v>335</v>
      </c>
      <c r="S4067" s="3" t="s">
        <v>4622</v>
      </c>
      <c r="T4067" s="3" t="str">
        <f t="shared" si="284"/>
        <v>หนองสังข์นาแกนครพนม</v>
      </c>
      <c r="U4067" s="3" t="s">
        <v>2626</v>
      </c>
      <c r="V4067" s="3" t="str">
        <f t="shared" si="285"/>
        <v/>
      </c>
      <c r="W4067" s="3" t="e">
        <f t="shared" si="286"/>
        <v>#NUM!</v>
      </c>
      <c r="X4067" s="3" t="str">
        <f t="shared" si="287"/>
        <v/>
      </c>
    </row>
    <row r="4068" spans="14:24" ht="14.5" customHeight="1">
      <c r="N4068">
        <v>4065</v>
      </c>
      <c r="O4068" s="4">
        <v>48130</v>
      </c>
      <c r="P4068" s="3" t="s">
        <v>4624</v>
      </c>
      <c r="Q4068" s="3" t="s">
        <v>917</v>
      </c>
      <c r="R4068" s="3" t="s">
        <v>335</v>
      </c>
      <c r="S4068" s="3" t="s">
        <v>4622</v>
      </c>
      <c r="T4068" s="3" t="str">
        <f t="shared" si="284"/>
        <v>นาคู่นาแกนครพนม</v>
      </c>
      <c r="U4068" s="3" t="s">
        <v>2626</v>
      </c>
      <c r="V4068" s="3" t="str">
        <f t="shared" si="285"/>
        <v/>
      </c>
      <c r="W4068" s="3" t="e">
        <f t="shared" si="286"/>
        <v>#NUM!</v>
      </c>
      <c r="X4068" s="3" t="str">
        <f t="shared" si="287"/>
        <v/>
      </c>
    </row>
    <row r="4069" spans="14:24" ht="14.5" customHeight="1">
      <c r="N4069">
        <v>4066</v>
      </c>
      <c r="O4069" s="4">
        <v>48130</v>
      </c>
      <c r="P4069" s="3" t="s">
        <v>4625</v>
      </c>
      <c r="Q4069" s="3" t="s">
        <v>917</v>
      </c>
      <c r="R4069" s="3" t="s">
        <v>335</v>
      </c>
      <c r="S4069" s="3" t="s">
        <v>4622</v>
      </c>
      <c r="T4069" s="3" t="str">
        <f t="shared" si="284"/>
        <v>พิมานนาแกนครพนม</v>
      </c>
      <c r="U4069" s="3" t="s">
        <v>2626</v>
      </c>
      <c r="V4069" s="3" t="str">
        <f t="shared" si="285"/>
        <v/>
      </c>
      <c r="W4069" s="3" t="e">
        <f t="shared" si="286"/>
        <v>#NUM!</v>
      </c>
      <c r="X4069" s="3" t="str">
        <f t="shared" si="287"/>
        <v/>
      </c>
    </row>
    <row r="4070" spans="14:24" ht="14.5" customHeight="1">
      <c r="N4070">
        <v>4067</v>
      </c>
      <c r="O4070" s="4">
        <v>48130</v>
      </c>
      <c r="P4070" s="3" t="s">
        <v>4626</v>
      </c>
      <c r="Q4070" s="3" t="s">
        <v>917</v>
      </c>
      <c r="R4070" s="3" t="s">
        <v>335</v>
      </c>
      <c r="S4070" s="3" t="s">
        <v>4622</v>
      </c>
      <c r="T4070" s="3" t="str">
        <f t="shared" si="284"/>
        <v>พุ่มแกนาแกนครพนม</v>
      </c>
      <c r="U4070" s="3" t="s">
        <v>2626</v>
      </c>
      <c r="V4070" s="3" t="str">
        <f t="shared" si="285"/>
        <v/>
      </c>
      <c r="W4070" s="3" t="e">
        <f t="shared" si="286"/>
        <v>#NUM!</v>
      </c>
      <c r="X4070" s="3" t="str">
        <f t="shared" si="287"/>
        <v/>
      </c>
    </row>
    <row r="4071" spans="14:24" ht="14.5" customHeight="1">
      <c r="N4071">
        <v>4068</v>
      </c>
      <c r="O4071" s="4">
        <v>48130</v>
      </c>
      <c r="P4071" s="3" t="s">
        <v>2903</v>
      </c>
      <c r="Q4071" s="3" t="s">
        <v>917</v>
      </c>
      <c r="R4071" s="3" t="s">
        <v>335</v>
      </c>
      <c r="S4071" s="3" t="s">
        <v>4622</v>
      </c>
      <c r="T4071" s="3" t="str">
        <f t="shared" si="284"/>
        <v>ก้านเหลืองนาแกนครพนม</v>
      </c>
      <c r="U4071" s="3" t="s">
        <v>2626</v>
      </c>
      <c r="V4071" s="3" t="str">
        <f t="shared" si="285"/>
        <v/>
      </c>
      <c r="W4071" s="3" t="e">
        <f t="shared" si="286"/>
        <v>#NUM!</v>
      </c>
      <c r="X4071" s="3" t="str">
        <f t="shared" si="287"/>
        <v/>
      </c>
    </row>
    <row r="4072" spans="14:24" ht="14.5" customHeight="1">
      <c r="N4072">
        <v>4069</v>
      </c>
      <c r="O4072" s="4">
        <v>48130</v>
      </c>
      <c r="P4072" s="3" t="s">
        <v>3339</v>
      </c>
      <c r="Q4072" s="3" t="s">
        <v>917</v>
      </c>
      <c r="R4072" s="3" t="s">
        <v>335</v>
      </c>
      <c r="S4072" s="3" t="s">
        <v>4622</v>
      </c>
      <c r="T4072" s="3" t="str">
        <f t="shared" si="284"/>
        <v>หนองบ่อนาแกนครพนม</v>
      </c>
      <c r="U4072" s="3" t="s">
        <v>2626</v>
      </c>
      <c r="V4072" s="3" t="str">
        <f t="shared" si="285"/>
        <v/>
      </c>
      <c r="W4072" s="3" t="e">
        <f t="shared" si="286"/>
        <v>#NUM!</v>
      </c>
      <c r="X4072" s="3" t="str">
        <f t="shared" si="287"/>
        <v/>
      </c>
    </row>
    <row r="4073" spans="14:24" ht="14.5" customHeight="1">
      <c r="N4073">
        <v>4070</v>
      </c>
      <c r="O4073" s="4">
        <v>48130</v>
      </c>
      <c r="P4073" s="3" t="s">
        <v>4627</v>
      </c>
      <c r="Q4073" s="3" t="s">
        <v>917</v>
      </c>
      <c r="R4073" s="3" t="s">
        <v>335</v>
      </c>
      <c r="S4073" s="3" t="s">
        <v>4622</v>
      </c>
      <c r="T4073" s="3" t="str">
        <f t="shared" si="284"/>
        <v>นาเลียงนาแกนครพนม</v>
      </c>
      <c r="U4073" s="3" t="s">
        <v>2626</v>
      </c>
      <c r="V4073" s="3" t="str">
        <f t="shared" si="285"/>
        <v/>
      </c>
      <c r="W4073" s="3" t="e">
        <f t="shared" si="286"/>
        <v>#NUM!</v>
      </c>
      <c r="X4073" s="3" t="str">
        <f t="shared" si="287"/>
        <v/>
      </c>
    </row>
    <row r="4074" spans="14:24" ht="14.5" customHeight="1">
      <c r="N4074">
        <v>4071</v>
      </c>
      <c r="O4074" s="4">
        <v>48130</v>
      </c>
      <c r="P4074" s="3" t="s">
        <v>2168</v>
      </c>
      <c r="Q4074" s="3" t="s">
        <v>917</v>
      </c>
      <c r="R4074" s="3" t="s">
        <v>335</v>
      </c>
      <c r="S4074" s="3" t="s">
        <v>4622</v>
      </c>
      <c r="T4074" s="3" t="str">
        <f t="shared" si="284"/>
        <v>บ้านแก้งนาแกนครพนม</v>
      </c>
      <c r="U4074" s="3" t="s">
        <v>2626</v>
      </c>
      <c r="V4074" s="3" t="str">
        <f t="shared" si="285"/>
        <v/>
      </c>
      <c r="W4074" s="3" t="e">
        <f t="shared" si="286"/>
        <v>#NUM!</v>
      </c>
      <c r="X4074" s="3" t="str">
        <f t="shared" si="287"/>
        <v/>
      </c>
    </row>
    <row r="4075" spans="14:24" ht="14.5" customHeight="1">
      <c r="N4075">
        <v>4072</v>
      </c>
      <c r="O4075" s="4">
        <v>48130</v>
      </c>
      <c r="P4075" s="3" t="s">
        <v>4628</v>
      </c>
      <c r="Q4075" s="3" t="s">
        <v>917</v>
      </c>
      <c r="R4075" s="3" t="s">
        <v>335</v>
      </c>
      <c r="S4075" s="3" t="s">
        <v>4622</v>
      </c>
      <c r="T4075" s="3" t="str">
        <f t="shared" si="284"/>
        <v>คำพี้นาแกนครพนม</v>
      </c>
      <c r="U4075" s="3" t="s">
        <v>2626</v>
      </c>
      <c r="V4075" s="3" t="str">
        <f t="shared" si="285"/>
        <v/>
      </c>
      <c r="W4075" s="3" t="e">
        <f t="shared" si="286"/>
        <v>#NUM!</v>
      </c>
      <c r="X4075" s="3" t="str">
        <f t="shared" si="287"/>
        <v/>
      </c>
    </row>
    <row r="4076" spans="14:24" ht="14.5" customHeight="1">
      <c r="N4076">
        <v>4073</v>
      </c>
      <c r="O4076" s="4">
        <v>48130</v>
      </c>
      <c r="P4076" s="3" t="s">
        <v>605</v>
      </c>
      <c r="Q4076" s="3" t="s">
        <v>917</v>
      </c>
      <c r="R4076" s="3" t="s">
        <v>335</v>
      </c>
      <c r="S4076" s="3" t="s">
        <v>4622</v>
      </c>
      <c r="T4076" s="3" t="str">
        <f t="shared" si="284"/>
        <v>สีชมพูนาแกนครพนม</v>
      </c>
      <c r="U4076" s="3" t="s">
        <v>2626</v>
      </c>
      <c r="V4076" s="3" t="str">
        <f t="shared" si="285"/>
        <v/>
      </c>
      <c r="W4076" s="3" t="e">
        <f t="shared" si="286"/>
        <v>#NUM!</v>
      </c>
      <c r="X4076" s="3" t="str">
        <f t="shared" si="287"/>
        <v/>
      </c>
    </row>
    <row r="4077" spans="14:24" ht="14.5" customHeight="1">
      <c r="N4077">
        <v>4074</v>
      </c>
      <c r="O4077" s="4">
        <v>48150</v>
      </c>
      <c r="P4077" s="3" t="s">
        <v>935</v>
      </c>
      <c r="Q4077" s="3" t="s">
        <v>935</v>
      </c>
      <c r="R4077" s="3" t="s">
        <v>335</v>
      </c>
      <c r="S4077" s="3" t="s">
        <v>4629</v>
      </c>
      <c r="T4077" s="3" t="str">
        <f t="shared" si="284"/>
        <v>ศรีสงครามศรีสงครามนครพนม</v>
      </c>
      <c r="U4077" s="3" t="s">
        <v>2626</v>
      </c>
      <c r="V4077" s="3" t="str">
        <f t="shared" si="285"/>
        <v/>
      </c>
      <c r="W4077" s="3" t="e">
        <f t="shared" si="286"/>
        <v>#NUM!</v>
      </c>
      <c r="X4077" s="3" t="str">
        <f t="shared" si="287"/>
        <v/>
      </c>
    </row>
    <row r="4078" spans="14:24" ht="14.5" customHeight="1">
      <c r="N4078">
        <v>4075</v>
      </c>
      <c r="O4078" s="4">
        <v>48150</v>
      </c>
      <c r="P4078" s="3" t="s">
        <v>4630</v>
      </c>
      <c r="Q4078" s="3" t="s">
        <v>935</v>
      </c>
      <c r="R4078" s="3" t="s">
        <v>335</v>
      </c>
      <c r="S4078" s="3" t="s">
        <v>4629</v>
      </c>
      <c r="T4078" s="3" t="str">
        <f t="shared" si="284"/>
        <v>นาเดื่อศรีสงครามนครพนม</v>
      </c>
      <c r="U4078" s="3" t="s">
        <v>2626</v>
      </c>
      <c r="V4078" s="3" t="str">
        <f t="shared" si="285"/>
        <v/>
      </c>
      <c r="W4078" s="3" t="e">
        <f t="shared" si="286"/>
        <v>#NUM!</v>
      </c>
      <c r="X4078" s="3" t="str">
        <f t="shared" si="287"/>
        <v/>
      </c>
    </row>
    <row r="4079" spans="14:24" ht="14.5" customHeight="1">
      <c r="N4079">
        <v>4076</v>
      </c>
      <c r="O4079" s="4">
        <v>48150</v>
      </c>
      <c r="P4079" s="3" t="s">
        <v>4631</v>
      </c>
      <c r="Q4079" s="3" t="s">
        <v>935</v>
      </c>
      <c r="R4079" s="3" t="s">
        <v>335</v>
      </c>
      <c r="S4079" s="3" t="s">
        <v>4629</v>
      </c>
      <c r="T4079" s="3" t="str">
        <f t="shared" si="284"/>
        <v>บ้านเอื้องศรีสงครามนครพนม</v>
      </c>
      <c r="U4079" s="3" t="s">
        <v>2626</v>
      </c>
      <c r="V4079" s="3" t="str">
        <f t="shared" si="285"/>
        <v/>
      </c>
      <c r="W4079" s="3" t="e">
        <f t="shared" si="286"/>
        <v>#NUM!</v>
      </c>
      <c r="X4079" s="3" t="str">
        <f t="shared" si="287"/>
        <v/>
      </c>
    </row>
    <row r="4080" spans="14:24" ht="14.5" customHeight="1">
      <c r="N4080">
        <v>4077</v>
      </c>
      <c r="O4080" s="4">
        <v>48150</v>
      </c>
      <c r="P4080" s="3" t="s">
        <v>4632</v>
      </c>
      <c r="Q4080" s="3" t="s">
        <v>935</v>
      </c>
      <c r="R4080" s="3" t="s">
        <v>335</v>
      </c>
      <c r="S4080" s="3" t="s">
        <v>4629</v>
      </c>
      <c r="T4080" s="3" t="str">
        <f t="shared" si="284"/>
        <v>สามผงศรีสงครามนครพนม</v>
      </c>
      <c r="U4080" s="3" t="s">
        <v>2626</v>
      </c>
      <c r="V4080" s="3" t="str">
        <f t="shared" si="285"/>
        <v/>
      </c>
      <c r="W4080" s="3" t="e">
        <f t="shared" si="286"/>
        <v>#NUM!</v>
      </c>
      <c r="X4080" s="3" t="str">
        <f t="shared" si="287"/>
        <v/>
      </c>
    </row>
    <row r="4081" spans="14:24" ht="14.5" customHeight="1">
      <c r="N4081">
        <v>4078</v>
      </c>
      <c r="O4081" s="4">
        <v>48150</v>
      </c>
      <c r="P4081" s="3" t="s">
        <v>4633</v>
      </c>
      <c r="Q4081" s="3" t="s">
        <v>935</v>
      </c>
      <c r="R4081" s="3" t="s">
        <v>335</v>
      </c>
      <c r="S4081" s="3" t="s">
        <v>4629</v>
      </c>
      <c r="T4081" s="3" t="str">
        <f t="shared" si="284"/>
        <v>ท่าบ่อสงครามศรีสงครามนครพนม</v>
      </c>
      <c r="U4081" s="3" t="s">
        <v>2626</v>
      </c>
      <c r="V4081" s="3" t="str">
        <f t="shared" si="285"/>
        <v/>
      </c>
      <c r="W4081" s="3" t="e">
        <f t="shared" si="286"/>
        <v>#NUM!</v>
      </c>
      <c r="X4081" s="3" t="str">
        <f t="shared" si="287"/>
        <v/>
      </c>
    </row>
    <row r="4082" spans="14:24" ht="14.5" customHeight="1">
      <c r="N4082">
        <v>4079</v>
      </c>
      <c r="O4082" s="4">
        <v>48150</v>
      </c>
      <c r="P4082" s="3" t="s">
        <v>4634</v>
      </c>
      <c r="Q4082" s="3" t="s">
        <v>935</v>
      </c>
      <c r="R4082" s="3" t="s">
        <v>335</v>
      </c>
      <c r="S4082" s="3" t="s">
        <v>4629</v>
      </c>
      <c r="T4082" s="3" t="str">
        <f t="shared" si="284"/>
        <v>บ้านข่าศรีสงครามนครพนม</v>
      </c>
      <c r="U4082" s="3" t="s">
        <v>2626</v>
      </c>
      <c r="V4082" s="3" t="str">
        <f t="shared" si="285"/>
        <v/>
      </c>
      <c r="W4082" s="3" t="e">
        <f t="shared" si="286"/>
        <v>#NUM!</v>
      </c>
      <c r="X4082" s="3" t="str">
        <f t="shared" si="287"/>
        <v/>
      </c>
    </row>
    <row r="4083" spans="14:24" ht="14.5" customHeight="1">
      <c r="N4083">
        <v>4080</v>
      </c>
      <c r="O4083" s="4">
        <v>48150</v>
      </c>
      <c r="P4083" s="3" t="s">
        <v>3344</v>
      </c>
      <c r="Q4083" s="3" t="s">
        <v>935</v>
      </c>
      <c r="R4083" s="3" t="s">
        <v>335</v>
      </c>
      <c r="S4083" s="3" t="s">
        <v>4629</v>
      </c>
      <c r="T4083" s="3" t="str">
        <f t="shared" si="284"/>
        <v>นาคำศรีสงครามนครพนม</v>
      </c>
      <c r="U4083" s="3" t="s">
        <v>2626</v>
      </c>
      <c r="V4083" s="3" t="str">
        <f t="shared" si="285"/>
        <v/>
      </c>
      <c r="W4083" s="3" t="e">
        <f t="shared" si="286"/>
        <v>#NUM!</v>
      </c>
      <c r="X4083" s="3" t="str">
        <f t="shared" si="287"/>
        <v/>
      </c>
    </row>
    <row r="4084" spans="14:24" ht="14.5" customHeight="1">
      <c r="N4084">
        <v>4081</v>
      </c>
      <c r="O4084" s="4">
        <v>48150</v>
      </c>
      <c r="P4084" s="3" t="s">
        <v>4137</v>
      </c>
      <c r="Q4084" s="3" t="s">
        <v>935</v>
      </c>
      <c r="R4084" s="3" t="s">
        <v>335</v>
      </c>
      <c r="S4084" s="3" t="s">
        <v>4629</v>
      </c>
      <c r="T4084" s="3" t="str">
        <f t="shared" si="284"/>
        <v>โพนสว่างศรีสงครามนครพนม</v>
      </c>
      <c r="U4084" s="3" t="s">
        <v>2626</v>
      </c>
      <c r="V4084" s="3" t="str">
        <f t="shared" si="285"/>
        <v/>
      </c>
      <c r="W4084" s="3" t="e">
        <f t="shared" si="286"/>
        <v>#NUM!</v>
      </c>
      <c r="X4084" s="3" t="str">
        <f t="shared" si="287"/>
        <v/>
      </c>
    </row>
    <row r="4085" spans="14:24" ht="14.5" customHeight="1">
      <c r="N4085">
        <v>4082</v>
      </c>
      <c r="O4085" s="4">
        <v>48150</v>
      </c>
      <c r="P4085" s="3" t="s">
        <v>4635</v>
      </c>
      <c r="Q4085" s="3" t="s">
        <v>935</v>
      </c>
      <c r="R4085" s="3" t="s">
        <v>335</v>
      </c>
      <c r="S4085" s="3" t="s">
        <v>4629</v>
      </c>
      <c r="T4085" s="3" t="str">
        <f t="shared" si="284"/>
        <v>หาดแพงศรีสงครามนครพนม</v>
      </c>
      <c r="U4085" s="3" t="s">
        <v>2626</v>
      </c>
      <c r="V4085" s="3" t="str">
        <f t="shared" si="285"/>
        <v/>
      </c>
      <c r="W4085" s="3" t="e">
        <f t="shared" si="286"/>
        <v>#NUM!</v>
      </c>
      <c r="X4085" s="3" t="str">
        <f t="shared" si="287"/>
        <v/>
      </c>
    </row>
    <row r="4086" spans="14:24" ht="14.5" customHeight="1">
      <c r="N4086">
        <v>4083</v>
      </c>
      <c r="O4086" s="4">
        <v>48180</v>
      </c>
      <c r="P4086" s="3" t="s">
        <v>921</v>
      </c>
      <c r="Q4086" s="3" t="s">
        <v>921</v>
      </c>
      <c r="R4086" s="3" t="s">
        <v>335</v>
      </c>
      <c r="S4086" s="3" t="s">
        <v>4636</v>
      </c>
      <c r="T4086" s="3" t="str">
        <f t="shared" si="284"/>
        <v>นาหว้านาหว้านครพนม</v>
      </c>
      <c r="U4086" s="3" t="s">
        <v>2626</v>
      </c>
      <c r="V4086" s="3" t="str">
        <f t="shared" si="285"/>
        <v/>
      </c>
      <c r="W4086" s="3" t="e">
        <f t="shared" si="286"/>
        <v>#NUM!</v>
      </c>
      <c r="X4086" s="3" t="str">
        <f t="shared" si="287"/>
        <v/>
      </c>
    </row>
    <row r="4087" spans="14:24" ht="14.5" customHeight="1">
      <c r="N4087">
        <v>4084</v>
      </c>
      <c r="O4087" s="4">
        <v>48180</v>
      </c>
      <c r="P4087" s="3" t="s">
        <v>4022</v>
      </c>
      <c r="Q4087" s="3" t="s">
        <v>921</v>
      </c>
      <c r="R4087" s="3" t="s">
        <v>335</v>
      </c>
      <c r="S4087" s="3" t="s">
        <v>4636</v>
      </c>
      <c r="T4087" s="3" t="str">
        <f t="shared" si="284"/>
        <v>นางัวนาหว้านครพนม</v>
      </c>
      <c r="U4087" s="3" t="s">
        <v>2626</v>
      </c>
      <c r="V4087" s="3" t="str">
        <f t="shared" si="285"/>
        <v/>
      </c>
      <c r="W4087" s="3" t="e">
        <f t="shared" si="286"/>
        <v>#NUM!</v>
      </c>
      <c r="X4087" s="3" t="str">
        <f t="shared" si="287"/>
        <v/>
      </c>
    </row>
    <row r="4088" spans="14:24" ht="14.5" customHeight="1">
      <c r="N4088">
        <v>4085</v>
      </c>
      <c r="O4088" s="4">
        <v>48180</v>
      </c>
      <c r="P4088" s="3" t="s">
        <v>4637</v>
      </c>
      <c r="Q4088" s="3" t="s">
        <v>921</v>
      </c>
      <c r="R4088" s="3" t="s">
        <v>335</v>
      </c>
      <c r="S4088" s="3" t="s">
        <v>4636</v>
      </c>
      <c r="T4088" s="3" t="str">
        <f t="shared" si="284"/>
        <v>บ้านเสียวนาหว้านครพนม</v>
      </c>
      <c r="U4088" s="3" t="s">
        <v>2626</v>
      </c>
      <c r="V4088" s="3" t="str">
        <f t="shared" si="285"/>
        <v/>
      </c>
      <c r="W4088" s="3" t="e">
        <f t="shared" si="286"/>
        <v>#NUM!</v>
      </c>
      <c r="X4088" s="3" t="str">
        <f t="shared" si="287"/>
        <v/>
      </c>
    </row>
    <row r="4089" spans="14:24" ht="14.5" customHeight="1">
      <c r="N4089">
        <v>4086</v>
      </c>
      <c r="O4089" s="4">
        <v>48180</v>
      </c>
      <c r="P4089" s="3" t="s">
        <v>4638</v>
      </c>
      <c r="Q4089" s="3" t="s">
        <v>921</v>
      </c>
      <c r="R4089" s="3" t="s">
        <v>335</v>
      </c>
      <c r="S4089" s="3" t="s">
        <v>4636</v>
      </c>
      <c r="T4089" s="3" t="str">
        <f t="shared" si="284"/>
        <v>นาคูณใหญ่นาหว้านครพนม</v>
      </c>
      <c r="U4089" s="3" t="s">
        <v>2626</v>
      </c>
      <c r="V4089" s="3" t="str">
        <f t="shared" si="285"/>
        <v/>
      </c>
      <c r="W4089" s="3" t="e">
        <f t="shared" si="286"/>
        <v>#NUM!</v>
      </c>
      <c r="X4089" s="3" t="str">
        <f t="shared" si="287"/>
        <v/>
      </c>
    </row>
    <row r="4090" spans="14:24" ht="14.5" customHeight="1">
      <c r="N4090">
        <v>4087</v>
      </c>
      <c r="O4090" s="4">
        <v>48180</v>
      </c>
      <c r="P4090" s="3" t="s">
        <v>4639</v>
      </c>
      <c r="Q4090" s="3" t="s">
        <v>921</v>
      </c>
      <c r="R4090" s="3" t="s">
        <v>335</v>
      </c>
      <c r="S4090" s="3" t="s">
        <v>4636</v>
      </c>
      <c r="T4090" s="3" t="str">
        <f t="shared" si="284"/>
        <v>เหล่าพัฒนานาหว้านครพนม</v>
      </c>
      <c r="U4090" s="3" t="s">
        <v>2626</v>
      </c>
      <c r="V4090" s="3" t="str">
        <f t="shared" si="285"/>
        <v/>
      </c>
      <c r="W4090" s="3" t="e">
        <f t="shared" si="286"/>
        <v>#NUM!</v>
      </c>
      <c r="X4090" s="3" t="str">
        <f t="shared" si="287"/>
        <v/>
      </c>
    </row>
    <row r="4091" spans="14:24" ht="14.5" customHeight="1">
      <c r="N4091">
        <v>4088</v>
      </c>
      <c r="O4091" s="4">
        <v>48180</v>
      </c>
      <c r="P4091" s="3" t="s">
        <v>1097</v>
      </c>
      <c r="Q4091" s="3" t="s">
        <v>921</v>
      </c>
      <c r="R4091" s="3" t="s">
        <v>335</v>
      </c>
      <c r="S4091" s="3" t="s">
        <v>4636</v>
      </c>
      <c r="T4091" s="3" t="str">
        <f t="shared" si="284"/>
        <v>ท่าเรือนาหว้านครพนม</v>
      </c>
      <c r="U4091" s="3" t="s">
        <v>2626</v>
      </c>
      <c r="V4091" s="3" t="str">
        <f t="shared" si="285"/>
        <v/>
      </c>
      <c r="W4091" s="3" t="e">
        <f t="shared" si="286"/>
        <v>#NUM!</v>
      </c>
      <c r="X4091" s="3" t="str">
        <f t="shared" si="287"/>
        <v/>
      </c>
    </row>
    <row r="4092" spans="14:24" ht="14.5" customHeight="1">
      <c r="N4092">
        <v>4089</v>
      </c>
      <c r="O4092" s="4">
        <v>48190</v>
      </c>
      <c r="P4092" s="3" t="s">
        <v>927</v>
      </c>
      <c r="Q4092" s="3" t="s">
        <v>927</v>
      </c>
      <c r="R4092" s="3" t="s">
        <v>335</v>
      </c>
      <c r="S4092" s="3" t="s">
        <v>4640</v>
      </c>
      <c r="T4092" s="3" t="str">
        <f t="shared" si="284"/>
        <v>โพนสวรรค์โพนสวรรค์นครพนม</v>
      </c>
      <c r="U4092" s="3" t="s">
        <v>2626</v>
      </c>
      <c r="V4092" s="3" t="str">
        <f t="shared" si="285"/>
        <v/>
      </c>
      <c r="W4092" s="3" t="e">
        <f t="shared" si="286"/>
        <v>#NUM!</v>
      </c>
      <c r="X4092" s="3" t="str">
        <f t="shared" si="287"/>
        <v/>
      </c>
    </row>
    <row r="4093" spans="14:24" ht="14.5" customHeight="1">
      <c r="N4093">
        <v>4090</v>
      </c>
      <c r="O4093" s="4">
        <v>48190</v>
      </c>
      <c r="P4093" s="3" t="s">
        <v>4507</v>
      </c>
      <c r="Q4093" s="3" t="s">
        <v>927</v>
      </c>
      <c r="R4093" s="3" t="s">
        <v>335</v>
      </c>
      <c r="S4093" s="3" t="s">
        <v>4640</v>
      </c>
      <c r="T4093" s="3" t="str">
        <f t="shared" si="284"/>
        <v>นาหัวบ่อโพนสวรรค์นครพนม</v>
      </c>
      <c r="U4093" s="3" t="s">
        <v>2626</v>
      </c>
      <c r="V4093" s="3" t="str">
        <f t="shared" si="285"/>
        <v/>
      </c>
      <c r="W4093" s="3" t="e">
        <f t="shared" si="286"/>
        <v>#NUM!</v>
      </c>
      <c r="X4093" s="3" t="str">
        <f t="shared" si="287"/>
        <v/>
      </c>
    </row>
    <row r="4094" spans="14:24" ht="14.5" customHeight="1">
      <c r="N4094">
        <v>4091</v>
      </c>
      <c r="O4094" s="4">
        <v>48190</v>
      </c>
      <c r="P4094" s="3" t="s">
        <v>4641</v>
      </c>
      <c r="Q4094" s="3" t="s">
        <v>927</v>
      </c>
      <c r="R4094" s="3" t="s">
        <v>335</v>
      </c>
      <c r="S4094" s="3" t="s">
        <v>4640</v>
      </c>
      <c r="T4094" s="3" t="str">
        <f t="shared" si="284"/>
        <v>นาขมิ้นโพนสวรรค์นครพนม</v>
      </c>
      <c r="U4094" s="3" t="s">
        <v>2626</v>
      </c>
      <c r="V4094" s="3" t="str">
        <f t="shared" si="285"/>
        <v/>
      </c>
      <c r="W4094" s="3" t="e">
        <f t="shared" si="286"/>
        <v>#NUM!</v>
      </c>
      <c r="X4094" s="3" t="str">
        <f t="shared" si="287"/>
        <v/>
      </c>
    </row>
    <row r="4095" spans="14:24" ht="14.5" customHeight="1">
      <c r="N4095">
        <v>4092</v>
      </c>
      <c r="O4095" s="4">
        <v>48190</v>
      </c>
      <c r="P4095" s="3" t="s">
        <v>4642</v>
      </c>
      <c r="Q4095" s="3" t="s">
        <v>927</v>
      </c>
      <c r="R4095" s="3" t="s">
        <v>335</v>
      </c>
      <c r="S4095" s="3" t="s">
        <v>4640</v>
      </c>
      <c r="T4095" s="3" t="str">
        <f t="shared" si="284"/>
        <v>โพนบกโพนสวรรค์นครพนม</v>
      </c>
      <c r="U4095" s="3" t="s">
        <v>2626</v>
      </c>
      <c r="V4095" s="3" t="str">
        <f t="shared" si="285"/>
        <v/>
      </c>
      <c r="W4095" s="3" t="e">
        <f t="shared" si="286"/>
        <v>#NUM!</v>
      </c>
      <c r="X4095" s="3" t="str">
        <f t="shared" si="287"/>
        <v/>
      </c>
    </row>
    <row r="4096" spans="14:24" ht="14.5" customHeight="1">
      <c r="N4096">
        <v>4093</v>
      </c>
      <c r="O4096" s="4">
        <v>48190</v>
      </c>
      <c r="P4096" s="3" t="s">
        <v>3785</v>
      </c>
      <c r="Q4096" s="3" t="s">
        <v>927</v>
      </c>
      <c r="R4096" s="3" t="s">
        <v>335</v>
      </c>
      <c r="S4096" s="3" t="s">
        <v>4640</v>
      </c>
      <c r="T4096" s="3" t="str">
        <f t="shared" si="284"/>
        <v>บ้านค้อโพนสวรรค์นครพนม</v>
      </c>
      <c r="U4096" s="3" t="s">
        <v>2626</v>
      </c>
      <c r="V4096" s="3" t="str">
        <f t="shared" si="285"/>
        <v/>
      </c>
      <c r="W4096" s="3" t="e">
        <f t="shared" si="286"/>
        <v>#NUM!</v>
      </c>
      <c r="X4096" s="3" t="str">
        <f t="shared" si="287"/>
        <v/>
      </c>
    </row>
    <row r="4097" spans="14:24" ht="14.5" customHeight="1">
      <c r="N4097">
        <v>4094</v>
      </c>
      <c r="O4097" s="4">
        <v>48190</v>
      </c>
      <c r="P4097" s="3" t="s">
        <v>4643</v>
      </c>
      <c r="Q4097" s="3" t="s">
        <v>927</v>
      </c>
      <c r="R4097" s="3" t="s">
        <v>335</v>
      </c>
      <c r="S4097" s="3" t="s">
        <v>4640</v>
      </c>
      <c r="T4097" s="3" t="str">
        <f t="shared" si="284"/>
        <v>โพนจานโพนสวรรค์นครพนม</v>
      </c>
      <c r="U4097" s="3" t="s">
        <v>2626</v>
      </c>
      <c r="V4097" s="3" t="str">
        <f t="shared" si="285"/>
        <v/>
      </c>
      <c r="W4097" s="3" t="e">
        <f t="shared" si="286"/>
        <v>#NUM!</v>
      </c>
      <c r="X4097" s="3" t="str">
        <f t="shared" si="287"/>
        <v/>
      </c>
    </row>
    <row r="4098" spans="14:24" ht="14.5" customHeight="1">
      <c r="N4098">
        <v>4095</v>
      </c>
      <c r="O4098" s="4">
        <v>48190</v>
      </c>
      <c r="P4098" s="3" t="s">
        <v>4510</v>
      </c>
      <c r="Q4098" s="3" t="s">
        <v>927</v>
      </c>
      <c r="R4098" s="3" t="s">
        <v>335</v>
      </c>
      <c r="S4098" s="3" t="s">
        <v>4640</v>
      </c>
      <c r="T4098" s="3" t="str">
        <f t="shared" si="284"/>
        <v>นาในโพนสวรรค์นครพนม</v>
      </c>
      <c r="U4098" s="3" t="s">
        <v>2626</v>
      </c>
      <c r="V4098" s="3" t="str">
        <f t="shared" si="285"/>
        <v/>
      </c>
      <c r="W4098" s="3" t="e">
        <f t="shared" si="286"/>
        <v>#NUM!</v>
      </c>
      <c r="X4098" s="3" t="str">
        <f t="shared" si="287"/>
        <v/>
      </c>
    </row>
    <row r="4099" spans="14:24" ht="14.5" customHeight="1">
      <c r="N4099">
        <v>4096</v>
      </c>
      <c r="O4099" s="4">
        <v>48140</v>
      </c>
      <c r="P4099" s="3" t="s">
        <v>919</v>
      </c>
      <c r="Q4099" s="3" t="s">
        <v>919</v>
      </c>
      <c r="R4099" s="3" t="s">
        <v>335</v>
      </c>
      <c r="S4099" s="3" t="s">
        <v>4644</v>
      </c>
      <c r="T4099" s="3" t="str">
        <f t="shared" si="284"/>
        <v>นาทมนาทมนครพนม</v>
      </c>
      <c r="U4099" s="3" t="s">
        <v>2626</v>
      </c>
      <c r="V4099" s="3" t="str">
        <f t="shared" si="285"/>
        <v/>
      </c>
      <c r="W4099" s="3" t="e">
        <f t="shared" si="286"/>
        <v>#NUM!</v>
      </c>
      <c r="X4099" s="3" t="str">
        <f t="shared" si="287"/>
        <v/>
      </c>
    </row>
    <row r="4100" spans="14:24" ht="14.5" customHeight="1">
      <c r="N4100">
        <v>4097</v>
      </c>
      <c r="O4100" s="4">
        <v>48140</v>
      </c>
      <c r="P4100" s="3" t="s">
        <v>4645</v>
      </c>
      <c r="Q4100" s="3" t="s">
        <v>919</v>
      </c>
      <c r="R4100" s="3" t="s">
        <v>335</v>
      </c>
      <c r="S4100" s="3" t="s">
        <v>4644</v>
      </c>
      <c r="T4100" s="3" t="str">
        <f t="shared" si="284"/>
        <v>หนองซนนาทมนครพนม</v>
      </c>
      <c r="U4100" s="3" t="s">
        <v>2626</v>
      </c>
      <c r="V4100" s="3" t="str">
        <f t="shared" si="285"/>
        <v/>
      </c>
      <c r="W4100" s="3" t="e">
        <f t="shared" si="286"/>
        <v>#NUM!</v>
      </c>
      <c r="X4100" s="3" t="str">
        <f t="shared" si="287"/>
        <v/>
      </c>
    </row>
    <row r="4101" spans="14:24" ht="14.5" customHeight="1">
      <c r="N4101">
        <v>4098</v>
      </c>
      <c r="O4101" s="4">
        <v>48140</v>
      </c>
      <c r="P4101" s="3" t="s">
        <v>4646</v>
      </c>
      <c r="Q4101" s="3" t="s">
        <v>919</v>
      </c>
      <c r="R4101" s="3" t="s">
        <v>335</v>
      </c>
      <c r="S4101" s="3" t="s">
        <v>4644</v>
      </c>
      <c r="T4101" s="3" t="str">
        <f t="shared" ref="T4101:T4164" si="288">P4101&amp;Q4101&amp;R4101</f>
        <v>ดอนเตยนาทมนครพนม</v>
      </c>
      <c r="U4101" s="3" t="s">
        <v>2626</v>
      </c>
      <c r="V4101" s="3" t="str">
        <f t="shared" ref="V4101:V4164" si="289">IF($V$1=$S4101,$N4101,"")</f>
        <v/>
      </c>
      <c r="W4101" s="3" t="e">
        <f t="shared" ref="W4101:W4164" si="290">SMALL($V$4:$V$7439,N4101)</f>
        <v>#NUM!</v>
      </c>
      <c r="X4101" s="3" t="str">
        <f t="shared" ref="X4101:X4164" si="291">IFERROR(INDEX($P$4:$P$7439,$W4101,1),"")</f>
        <v/>
      </c>
    </row>
    <row r="4102" spans="14:24" ht="14.5" customHeight="1">
      <c r="N4102">
        <v>4099</v>
      </c>
      <c r="O4102" s="4">
        <v>48130</v>
      </c>
      <c r="P4102" s="3" t="s">
        <v>933</v>
      </c>
      <c r="Q4102" s="3" t="s">
        <v>933</v>
      </c>
      <c r="R4102" s="3" t="s">
        <v>335</v>
      </c>
      <c r="S4102" s="3" t="s">
        <v>4647</v>
      </c>
      <c r="T4102" s="3" t="str">
        <f t="shared" si="288"/>
        <v>วังยางวังยางนครพนม</v>
      </c>
      <c r="U4102" s="3" t="s">
        <v>2626</v>
      </c>
      <c r="V4102" s="3" t="str">
        <f t="shared" si="289"/>
        <v/>
      </c>
      <c r="W4102" s="3" t="e">
        <f t="shared" si="290"/>
        <v>#NUM!</v>
      </c>
      <c r="X4102" s="3" t="str">
        <f t="shared" si="291"/>
        <v/>
      </c>
    </row>
    <row r="4103" spans="14:24" ht="14.5" customHeight="1">
      <c r="N4103">
        <v>4100</v>
      </c>
      <c r="O4103" s="4">
        <v>48130</v>
      </c>
      <c r="P4103" s="3" t="s">
        <v>3806</v>
      </c>
      <c r="Q4103" s="3" t="s">
        <v>933</v>
      </c>
      <c r="R4103" s="3" t="s">
        <v>335</v>
      </c>
      <c r="S4103" s="3" t="s">
        <v>4647</v>
      </c>
      <c r="T4103" s="3" t="str">
        <f t="shared" si="288"/>
        <v>โคกสีวังยางนครพนม</v>
      </c>
      <c r="U4103" s="3" t="s">
        <v>2626</v>
      </c>
      <c r="V4103" s="3" t="str">
        <f t="shared" si="289"/>
        <v/>
      </c>
      <c r="W4103" s="3" t="e">
        <f t="shared" si="290"/>
        <v>#NUM!</v>
      </c>
      <c r="X4103" s="3" t="str">
        <f t="shared" si="291"/>
        <v/>
      </c>
    </row>
    <row r="4104" spans="14:24" ht="14.5" customHeight="1">
      <c r="N4104">
        <v>4101</v>
      </c>
      <c r="O4104" s="4">
        <v>48130</v>
      </c>
      <c r="P4104" s="3" t="s">
        <v>4648</v>
      </c>
      <c r="Q4104" s="3" t="s">
        <v>933</v>
      </c>
      <c r="R4104" s="3" t="s">
        <v>335</v>
      </c>
      <c r="S4104" s="3" t="s">
        <v>4647</v>
      </c>
      <c r="T4104" s="3" t="str">
        <f t="shared" si="288"/>
        <v>ยอดชาดวังยางนครพนม</v>
      </c>
      <c r="U4104" s="3" t="s">
        <v>2626</v>
      </c>
      <c r="V4104" s="3" t="str">
        <f t="shared" si="289"/>
        <v/>
      </c>
      <c r="W4104" s="3" t="e">
        <f t="shared" si="290"/>
        <v>#NUM!</v>
      </c>
      <c r="X4104" s="3" t="str">
        <f t="shared" si="291"/>
        <v/>
      </c>
    </row>
    <row r="4105" spans="14:24" ht="14.5" customHeight="1">
      <c r="N4105">
        <v>4102</v>
      </c>
      <c r="O4105" s="4">
        <v>48130</v>
      </c>
      <c r="P4105" s="3" t="s">
        <v>4227</v>
      </c>
      <c r="Q4105" s="3" t="s">
        <v>933</v>
      </c>
      <c r="R4105" s="3" t="s">
        <v>335</v>
      </c>
      <c r="S4105" s="3" t="s">
        <v>4647</v>
      </c>
      <c r="T4105" s="3" t="str">
        <f t="shared" si="288"/>
        <v>หนองโพธิ์วังยางนครพนม</v>
      </c>
      <c r="U4105" s="3" t="s">
        <v>2626</v>
      </c>
      <c r="V4105" s="3" t="str">
        <f t="shared" si="289"/>
        <v/>
      </c>
      <c r="W4105" s="3" t="e">
        <f t="shared" si="290"/>
        <v>#NUM!</v>
      </c>
      <c r="X4105" s="3" t="str">
        <f t="shared" si="291"/>
        <v/>
      </c>
    </row>
    <row r="4106" spans="14:24" ht="14.5" customHeight="1">
      <c r="N4106">
        <v>4103</v>
      </c>
      <c r="O4106" s="4">
        <v>49000</v>
      </c>
      <c r="P4106" s="3" t="s">
        <v>412</v>
      </c>
      <c r="Q4106" s="3" t="s">
        <v>1461</v>
      </c>
      <c r="R4106" s="3" t="s">
        <v>412</v>
      </c>
      <c r="S4106" s="3" t="s">
        <v>4649</v>
      </c>
      <c r="T4106" s="3" t="str">
        <f t="shared" si="288"/>
        <v>มุกดาหารเมืองมุกดาหารมุกดาหาร</v>
      </c>
      <c r="U4106" s="3" t="s">
        <v>2626</v>
      </c>
      <c r="V4106" s="3" t="str">
        <f t="shared" si="289"/>
        <v/>
      </c>
      <c r="W4106" s="3" t="e">
        <f t="shared" si="290"/>
        <v>#NUM!</v>
      </c>
      <c r="X4106" s="3" t="str">
        <f t="shared" si="291"/>
        <v/>
      </c>
    </row>
    <row r="4107" spans="14:24" ht="14.5" customHeight="1">
      <c r="N4107">
        <v>4104</v>
      </c>
      <c r="O4107" s="4">
        <v>49000</v>
      </c>
      <c r="P4107" s="3" t="s">
        <v>2012</v>
      </c>
      <c r="Q4107" s="3" t="s">
        <v>1461</v>
      </c>
      <c r="R4107" s="3" t="s">
        <v>412</v>
      </c>
      <c r="S4107" s="3" t="s">
        <v>4649</v>
      </c>
      <c r="T4107" s="3" t="str">
        <f t="shared" si="288"/>
        <v>ศรีบุญเรืองเมืองมุกดาหารมุกดาหาร</v>
      </c>
      <c r="U4107" s="3" t="s">
        <v>2626</v>
      </c>
      <c r="V4107" s="3" t="str">
        <f t="shared" si="289"/>
        <v/>
      </c>
      <c r="W4107" s="3" t="e">
        <f t="shared" si="290"/>
        <v>#NUM!</v>
      </c>
      <c r="X4107" s="3" t="str">
        <f t="shared" si="291"/>
        <v/>
      </c>
    </row>
    <row r="4108" spans="14:24" ht="14.5" customHeight="1">
      <c r="N4108">
        <v>4105</v>
      </c>
      <c r="O4108" s="4">
        <v>49000</v>
      </c>
      <c r="P4108" s="3" t="s">
        <v>2077</v>
      </c>
      <c r="Q4108" s="3" t="s">
        <v>1461</v>
      </c>
      <c r="R4108" s="3" t="s">
        <v>412</v>
      </c>
      <c r="S4108" s="3" t="s">
        <v>4649</v>
      </c>
      <c r="T4108" s="3" t="str">
        <f t="shared" si="288"/>
        <v>บ้านโคกเมืองมุกดาหารมุกดาหาร</v>
      </c>
      <c r="U4108" s="3" t="s">
        <v>2626</v>
      </c>
      <c r="V4108" s="3" t="str">
        <f t="shared" si="289"/>
        <v/>
      </c>
      <c r="W4108" s="3" t="e">
        <f t="shared" si="290"/>
        <v>#NUM!</v>
      </c>
      <c r="X4108" s="3" t="str">
        <f t="shared" si="291"/>
        <v/>
      </c>
    </row>
    <row r="4109" spans="14:24" ht="14.5" customHeight="1">
      <c r="N4109">
        <v>4106</v>
      </c>
      <c r="O4109" s="4">
        <v>49000</v>
      </c>
      <c r="P4109" s="3" t="s">
        <v>4650</v>
      </c>
      <c r="Q4109" s="3" t="s">
        <v>1461</v>
      </c>
      <c r="R4109" s="3" t="s">
        <v>412</v>
      </c>
      <c r="S4109" s="3" t="s">
        <v>4649</v>
      </c>
      <c r="T4109" s="3" t="str">
        <f t="shared" si="288"/>
        <v>บางทรายใหญ่เมืองมุกดาหารมุกดาหาร</v>
      </c>
      <c r="U4109" s="3" t="s">
        <v>2626</v>
      </c>
      <c r="V4109" s="3" t="str">
        <f t="shared" si="289"/>
        <v/>
      </c>
      <c r="W4109" s="3" t="e">
        <f t="shared" si="290"/>
        <v>#NUM!</v>
      </c>
      <c r="X4109" s="3" t="str">
        <f t="shared" si="291"/>
        <v/>
      </c>
    </row>
    <row r="4110" spans="14:24" ht="14.5" customHeight="1">
      <c r="N4110">
        <v>4107</v>
      </c>
      <c r="O4110" s="4">
        <v>49000</v>
      </c>
      <c r="P4110" s="3" t="s">
        <v>1533</v>
      </c>
      <c r="Q4110" s="3" t="s">
        <v>1461</v>
      </c>
      <c r="R4110" s="3" t="s">
        <v>412</v>
      </c>
      <c r="S4110" s="3" t="s">
        <v>4649</v>
      </c>
      <c r="T4110" s="3" t="str">
        <f t="shared" si="288"/>
        <v>โพนทรายเมืองมุกดาหารมุกดาหาร</v>
      </c>
      <c r="U4110" s="3" t="s">
        <v>2626</v>
      </c>
      <c r="V4110" s="3" t="str">
        <f t="shared" si="289"/>
        <v/>
      </c>
      <c r="W4110" s="3" t="e">
        <f t="shared" si="290"/>
        <v>#NUM!</v>
      </c>
      <c r="X4110" s="3" t="str">
        <f t="shared" si="291"/>
        <v/>
      </c>
    </row>
    <row r="4111" spans="14:24" ht="14.5" customHeight="1">
      <c r="N4111">
        <v>4108</v>
      </c>
      <c r="O4111" s="4">
        <v>49000</v>
      </c>
      <c r="P4111" s="3" t="s">
        <v>4651</v>
      </c>
      <c r="Q4111" s="3" t="s">
        <v>1461</v>
      </c>
      <c r="R4111" s="3" t="s">
        <v>412</v>
      </c>
      <c r="S4111" s="3" t="s">
        <v>4649</v>
      </c>
      <c r="T4111" s="3" t="str">
        <f t="shared" si="288"/>
        <v>ผึ่งแดดเมืองมุกดาหารมุกดาหาร</v>
      </c>
      <c r="U4111" s="3" t="s">
        <v>2626</v>
      </c>
      <c r="V4111" s="3" t="str">
        <f t="shared" si="289"/>
        <v/>
      </c>
      <c r="W4111" s="3" t="e">
        <f t="shared" si="290"/>
        <v>#NUM!</v>
      </c>
      <c r="X4111" s="3" t="str">
        <f t="shared" si="291"/>
        <v/>
      </c>
    </row>
    <row r="4112" spans="14:24" ht="14.5" customHeight="1">
      <c r="N4112">
        <v>4109</v>
      </c>
      <c r="O4112" s="4">
        <v>49000</v>
      </c>
      <c r="P4112" s="3" t="s">
        <v>4652</v>
      </c>
      <c r="Q4112" s="3" t="s">
        <v>1461</v>
      </c>
      <c r="R4112" s="3" t="s">
        <v>412</v>
      </c>
      <c r="S4112" s="3" t="s">
        <v>4649</v>
      </c>
      <c r="T4112" s="3" t="str">
        <f t="shared" si="288"/>
        <v>นาโสกเมืองมุกดาหารมุกดาหาร</v>
      </c>
      <c r="U4112" s="3" t="s">
        <v>2626</v>
      </c>
      <c r="V4112" s="3" t="str">
        <f t="shared" si="289"/>
        <v/>
      </c>
      <c r="W4112" s="3" t="e">
        <f t="shared" si="290"/>
        <v>#NUM!</v>
      </c>
      <c r="X4112" s="3" t="str">
        <f t="shared" si="291"/>
        <v/>
      </c>
    </row>
    <row r="4113" spans="14:24" ht="14.5" customHeight="1">
      <c r="N4113">
        <v>4110</v>
      </c>
      <c r="O4113" s="4">
        <v>49000</v>
      </c>
      <c r="P4113" s="3" t="s">
        <v>4206</v>
      </c>
      <c r="Q4113" s="3" t="s">
        <v>1461</v>
      </c>
      <c r="R4113" s="3" t="s">
        <v>412</v>
      </c>
      <c r="S4113" s="3" t="s">
        <v>4649</v>
      </c>
      <c r="T4113" s="3" t="str">
        <f t="shared" si="288"/>
        <v>นาสีนวนเมืองมุกดาหารมุกดาหาร</v>
      </c>
      <c r="U4113" s="3" t="s">
        <v>2626</v>
      </c>
      <c r="V4113" s="3" t="str">
        <f t="shared" si="289"/>
        <v/>
      </c>
      <c r="W4113" s="3" t="e">
        <f t="shared" si="290"/>
        <v>#NUM!</v>
      </c>
      <c r="X4113" s="3" t="str">
        <f t="shared" si="291"/>
        <v/>
      </c>
    </row>
    <row r="4114" spans="14:24" ht="14.5" customHeight="1">
      <c r="N4114">
        <v>4111</v>
      </c>
      <c r="O4114" s="4">
        <v>49000</v>
      </c>
      <c r="P4114" s="3" t="s">
        <v>4653</v>
      </c>
      <c r="Q4114" s="3" t="s">
        <v>1461</v>
      </c>
      <c r="R4114" s="3" t="s">
        <v>412</v>
      </c>
      <c r="S4114" s="3" t="s">
        <v>4649</v>
      </c>
      <c r="T4114" s="3" t="str">
        <f t="shared" si="288"/>
        <v>คำป่าหลายเมืองมุกดาหารมุกดาหาร</v>
      </c>
      <c r="U4114" s="3" t="s">
        <v>2626</v>
      </c>
      <c r="V4114" s="3" t="str">
        <f t="shared" si="289"/>
        <v/>
      </c>
      <c r="W4114" s="3" t="e">
        <f t="shared" si="290"/>
        <v>#NUM!</v>
      </c>
      <c r="X4114" s="3" t="str">
        <f t="shared" si="291"/>
        <v/>
      </c>
    </row>
    <row r="4115" spans="14:24" ht="14.5" customHeight="1">
      <c r="N4115">
        <v>4112</v>
      </c>
      <c r="O4115" s="4">
        <v>49000</v>
      </c>
      <c r="P4115" s="3" t="s">
        <v>4654</v>
      </c>
      <c r="Q4115" s="3" t="s">
        <v>1461</v>
      </c>
      <c r="R4115" s="3" t="s">
        <v>412</v>
      </c>
      <c r="S4115" s="3" t="s">
        <v>4649</v>
      </c>
      <c r="T4115" s="3" t="str">
        <f t="shared" si="288"/>
        <v>คำอาฮวนเมืองมุกดาหารมุกดาหาร</v>
      </c>
      <c r="U4115" s="3" t="s">
        <v>2626</v>
      </c>
      <c r="V4115" s="3" t="str">
        <f t="shared" si="289"/>
        <v/>
      </c>
      <c r="W4115" s="3" t="e">
        <f t="shared" si="290"/>
        <v>#NUM!</v>
      </c>
      <c r="X4115" s="3" t="str">
        <f t="shared" si="291"/>
        <v/>
      </c>
    </row>
    <row r="4116" spans="14:24" ht="14.5" customHeight="1">
      <c r="N4116">
        <v>4113</v>
      </c>
      <c r="O4116" s="4">
        <v>49000</v>
      </c>
      <c r="P4116" s="3" t="s">
        <v>4008</v>
      </c>
      <c r="Q4116" s="3" t="s">
        <v>1461</v>
      </c>
      <c r="R4116" s="3" t="s">
        <v>412</v>
      </c>
      <c r="S4116" s="3" t="s">
        <v>4649</v>
      </c>
      <c r="T4116" s="3" t="str">
        <f t="shared" si="288"/>
        <v>ดงเย็นเมืองมุกดาหารมุกดาหาร</v>
      </c>
      <c r="U4116" s="3" t="s">
        <v>2626</v>
      </c>
      <c r="V4116" s="3" t="str">
        <f t="shared" si="289"/>
        <v/>
      </c>
      <c r="W4116" s="3" t="e">
        <f t="shared" si="290"/>
        <v>#NUM!</v>
      </c>
      <c r="X4116" s="3" t="str">
        <f t="shared" si="291"/>
        <v/>
      </c>
    </row>
    <row r="4117" spans="14:24" ht="14.5" customHeight="1">
      <c r="N4117">
        <v>4114</v>
      </c>
      <c r="O4117" s="4">
        <v>49000</v>
      </c>
      <c r="P4117" s="3" t="s">
        <v>4655</v>
      </c>
      <c r="Q4117" s="3" t="s">
        <v>1461</v>
      </c>
      <c r="R4117" s="3" t="s">
        <v>412</v>
      </c>
      <c r="S4117" s="3" t="s">
        <v>4649</v>
      </c>
      <c r="T4117" s="3" t="str">
        <f t="shared" si="288"/>
        <v>ดงมอนเมืองมุกดาหารมุกดาหาร</v>
      </c>
      <c r="U4117" s="3" t="s">
        <v>2626</v>
      </c>
      <c r="V4117" s="3" t="str">
        <f t="shared" si="289"/>
        <v/>
      </c>
      <c r="W4117" s="3" t="e">
        <f t="shared" si="290"/>
        <v>#NUM!</v>
      </c>
      <c r="X4117" s="3" t="str">
        <f t="shared" si="291"/>
        <v/>
      </c>
    </row>
    <row r="4118" spans="14:24" ht="14.5" customHeight="1">
      <c r="N4118">
        <v>4115</v>
      </c>
      <c r="O4118" s="4">
        <v>49000</v>
      </c>
      <c r="P4118" s="3" t="s">
        <v>4656</v>
      </c>
      <c r="Q4118" s="3" t="s">
        <v>1461</v>
      </c>
      <c r="R4118" s="3" t="s">
        <v>412</v>
      </c>
      <c r="S4118" s="3" t="s">
        <v>4649</v>
      </c>
      <c r="T4118" s="3" t="str">
        <f t="shared" si="288"/>
        <v>กุดแข้เมืองมุกดาหารมุกดาหาร</v>
      </c>
      <c r="U4118" s="3" t="s">
        <v>2626</v>
      </c>
      <c r="V4118" s="3" t="str">
        <f t="shared" si="289"/>
        <v/>
      </c>
      <c r="W4118" s="3" t="e">
        <f t="shared" si="290"/>
        <v>#NUM!</v>
      </c>
      <c r="X4118" s="3" t="str">
        <f t="shared" si="291"/>
        <v/>
      </c>
    </row>
    <row r="4119" spans="14:24" ht="14.5" customHeight="1">
      <c r="N4119">
        <v>4116</v>
      </c>
      <c r="O4119" s="4">
        <v>49130</v>
      </c>
      <c r="P4119" s="3" t="s">
        <v>1459</v>
      </c>
      <c r="Q4119" s="3" t="s">
        <v>1459</v>
      </c>
      <c r="R4119" s="3" t="s">
        <v>412</v>
      </c>
      <c r="S4119" s="3" t="s">
        <v>4657</v>
      </c>
      <c r="T4119" s="3" t="str">
        <f t="shared" si="288"/>
        <v>นิคมคำสร้อยนิคมคำสร้อยมุกดาหาร</v>
      </c>
      <c r="U4119" s="3" t="s">
        <v>2626</v>
      </c>
      <c r="V4119" s="3" t="str">
        <f t="shared" si="289"/>
        <v/>
      </c>
      <c r="W4119" s="3" t="e">
        <f t="shared" si="290"/>
        <v>#NUM!</v>
      </c>
      <c r="X4119" s="3" t="str">
        <f t="shared" si="291"/>
        <v/>
      </c>
    </row>
    <row r="4120" spans="14:24" ht="14.5" customHeight="1">
      <c r="N4120">
        <v>4117</v>
      </c>
      <c r="O4120" s="4">
        <v>49130</v>
      </c>
      <c r="P4120" s="3" t="s">
        <v>3790</v>
      </c>
      <c r="Q4120" s="3" t="s">
        <v>1459</v>
      </c>
      <c r="R4120" s="3" t="s">
        <v>412</v>
      </c>
      <c r="S4120" s="3" t="s">
        <v>4657</v>
      </c>
      <c r="T4120" s="3" t="str">
        <f t="shared" si="288"/>
        <v>นากอกนิคมคำสร้อยมุกดาหาร</v>
      </c>
      <c r="U4120" s="3" t="s">
        <v>2626</v>
      </c>
      <c r="V4120" s="3" t="str">
        <f t="shared" si="289"/>
        <v/>
      </c>
      <c r="W4120" s="3" t="e">
        <f t="shared" si="290"/>
        <v>#NUM!</v>
      </c>
      <c r="X4120" s="3" t="str">
        <f t="shared" si="291"/>
        <v/>
      </c>
    </row>
    <row r="4121" spans="14:24" ht="14.5" customHeight="1">
      <c r="N4121">
        <v>4118</v>
      </c>
      <c r="O4121" s="4">
        <v>49130</v>
      </c>
      <c r="P4121" s="3" t="s">
        <v>2602</v>
      </c>
      <c r="Q4121" s="3" t="s">
        <v>1459</v>
      </c>
      <c r="R4121" s="3" t="s">
        <v>412</v>
      </c>
      <c r="S4121" s="3" t="s">
        <v>4657</v>
      </c>
      <c r="T4121" s="3" t="str">
        <f t="shared" si="288"/>
        <v>หนองแวงนิคมคำสร้อยมุกดาหาร</v>
      </c>
      <c r="U4121" s="3" t="s">
        <v>2626</v>
      </c>
      <c r="V4121" s="3" t="str">
        <f t="shared" si="289"/>
        <v/>
      </c>
      <c r="W4121" s="3" t="e">
        <f t="shared" si="290"/>
        <v>#NUM!</v>
      </c>
      <c r="X4121" s="3" t="str">
        <f t="shared" si="291"/>
        <v/>
      </c>
    </row>
    <row r="4122" spans="14:24" ht="14.5" customHeight="1">
      <c r="N4122">
        <v>4119</v>
      </c>
      <c r="O4122" s="4">
        <v>49130</v>
      </c>
      <c r="P4122" s="3" t="s">
        <v>4658</v>
      </c>
      <c r="Q4122" s="3" t="s">
        <v>1459</v>
      </c>
      <c r="R4122" s="3" t="s">
        <v>412</v>
      </c>
      <c r="S4122" s="3" t="s">
        <v>4657</v>
      </c>
      <c r="T4122" s="3" t="str">
        <f t="shared" si="288"/>
        <v>กกแดงนิคมคำสร้อยมุกดาหาร</v>
      </c>
      <c r="U4122" s="3" t="s">
        <v>2626</v>
      </c>
      <c r="V4122" s="3" t="str">
        <f t="shared" si="289"/>
        <v/>
      </c>
      <c r="W4122" s="3" t="e">
        <f t="shared" si="290"/>
        <v>#NUM!</v>
      </c>
      <c r="X4122" s="3" t="str">
        <f t="shared" si="291"/>
        <v/>
      </c>
    </row>
    <row r="4123" spans="14:24" ht="14.5" customHeight="1">
      <c r="N4123">
        <v>4120</v>
      </c>
      <c r="O4123" s="4">
        <v>49130</v>
      </c>
      <c r="P4123" s="3" t="s">
        <v>4310</v>
      </c>
      <c r="Q4123" s="3" t="s">
        <v>1459</v>
      </c>
      <c r="R4123" s="3" t="s">
        <v>412</v>
      </c>
      <c r="S4123" s="3" t="s">
        <v>4657</v>
      </c>
      <c r="T4123" s="3" t="str">
        <f t="shared" si="288"/>
        <v>นาอุดมนิคมคำสร้อยมุกดาหาร</v>
      </c>
      <c r="U4123" s="3" t="s">
        <v>2626</v>
      </c>
      <c r="V4123" s="3" t="str">
        <f t="shared" si="289"/>
        <v/>
      </c>
      <c r="W4123" s="3" t="e">
        <f t="shared" si="290"/>
        <v>#NUM!</v>
      </c>
      <c r="X4123" s="3" t="str">
        <f t="shared" si="291"/>
        <v/>
      </c>
    </row>
    <row r="4124" spans="14:24" ht="14.5" customHeight="1">
      <c r="N4124">
        <v>4121</v>
      </c>
      <c r="O4124" s="4">
        <v>49130</v>
      </c>
      <c r="P4124" s="3" t="s">
        <v>954</v>
      </c>
      <c r="Q4124" s="3" t="s">
        <v>1459</v>
      </c>
      <c r="R4124" s="3" t="s">
        <v>412</v>
      </c>
      <c r="S4124" s="3" t="s">
        <v>4657</v>
      </c>
      <c r="T4124" s="3" t="str">
        <f t="shared" si="288"/>
        <v>โชคชัยนิคมคำสร้อยมุกดาหาร</v>
      </c>
      <c r="U4124" s="3" t="s">
        <v>2626</v>
      </c>
      <c r="V4124" s="3" t="str">
        <f t="shared" si="289"/>
        <v/>
      </c>
      <c r="W4124" s="3" t="e">
        <f t="shared" si="290"/>
        <v>#NUM!</v>
      </c>
      <c r="X4124" s="3" t="str">
        <f t="shared" si="291"/>
        <v/>
      </c>
    </row>
    <row r="4125" spans="14:24" ht="14.5" customHeight="1">
      <c r="N4125">
        <v>4122</v>
      </c>
      <c r="O4125" s="4">
        <v>49130</v>
      </c>
      <c r="P4125" s="3" t="s">
        <v>4659</v>
      </c>
      <c r="Q4125" s="3" t="s">
        <v>1459</v>
      </c>
      <c r="R4125" s="3" t="s">
        <v>412</v>
      </c>
      <c r="S4125" s="3" t="s">
        <v>4657</v>
      </c>
      <c r="T4125" s="3" t="str">
        <f t="shared" si="288"/>
        <v>ร่มเกล้านิคมคำสร้อยมุกดาหาร</v>
      </c>
      <c r="U4125" s="3" t="s">
        <v>2626</v>
      </c>
      <c r="V4125" s="3" t="str">
        <f t="shared" si="289"/>
        <v/>
      </c>
      <c r="W4125" s="3" t="e">
        <f t="shared" si="290"/>
        <v>#NUM!</v>
      </c>
      <c r="X4125" s="3" t="str">
        <f t="shared" si="291"/>
        <v/>
      </c>
    </row>
    <row r="4126" spans="14:24" ht="14.5" customHeight="1">
      <c r="N4126">
        <v>4123</v>
      </c>
      <c r="O4126" s="4">
        <v>49120</v>
      </c>
      <c r="P4126" s="3" t="s">
        <v>1457</v>
      </c>
      <c r="Q4126" s="3" t="s">
        <v>1457</v>
      </c>
      <c r="R4126" s="3" t="s">
        <v>412</v>
      </c>
      <c r="S4126" s="3" t="s">
        <v>4660</v>
      </c>
      <c r="T4126" s="3" t="str">
        <f t="shared" si="288"/>
        <v>ดอนตาลดอนตาลมุกดาหาร</v>
      </c>
      <c r="U4126" s="3" t="s">
        <v>2626</v>
      </c>
      <c r="V4126" s="3" t="str">
        <f t="shared" si="289"/>
        <v/>
      </c>
      <c r="W4126" s="3" t="e">
        <f t="shared" si="290"/>
        <v>#NUM!</v>
      </c>
      <c r="X4126" s="3" t="str">
        <f t="shared" si="291"/>
        <v/>
      </c>
    </row>
    <row r="4127" spans="14:24" ht="14.5" customHeight="1">
      <c r="N4127">
        <v>4124</v>
      </c>
      <c r="O4127" s="4">
        <v>49120</v>
      </c>
      <c r="P4127" s="3" t="s">
        <v>2131</v>
      </c>
      <c r="Q4127" s="3" t="s">
        <v>1457</v>
      </c>
      <c r="R4127" s="3" t="s">
        <v>412</v>
      </c>
      <c r="S4127" s="3" t="s">
        <v>4660</v>
      </c>
      <c r="T4127" s="3" t="str">
        <f t="shared" si="288"/>
        <v>โพธิ์ไทรดอนตาลมุกดาหาร</v>
      </c>
      <c r="U4127" s="3" t="s">
        <v>2626</v>
      </c>
      <c r="V4127" s="3" t="str">
        <f t="shared" si="289"/>
        <v/>
      </c>
      <c r="W4127" s="3" t="e">
        <f t="shared" si="290"/>
        <v>#NUM!</v>
      </c>
      <c r="X4127" s="3" t="str">
        <f t="shared" si="291"/>
        <v/>
      </c>
    </row>
    <row r="4128" spans="14:24" ht="14.5" customHeight="1">
      <c r="N4128">
        <v>4125</v>
      </c>
      <c r="O4128" s="4">
        <v>49120</v>
      </c>
      <c r="P4128" s="3" t="s">
        <v>2611</v>
      </c>
      <c r="Q4128" s="3" t="s">
        <v>1457</v>
      </c>
      <c r="R4128" s="3" t="s">
        <v>412</v>
      </c>
      <c r="S4128" s="3" t="s">
        <v>4660</v>
      </c>
      <c r="T4128" s="3" t="str">
        <f t="shared" si="288"/>
        <v>ป่าไร่ดอนตาลมุกดาหาร</v>
      </c>
      <c r="U4128" s="3" t="s">
        <v>2626</v>
      </c>
      <c r="V4128" s="3" t="str">
        <f t="shared" si="289"/>
        <v/>
      </c>
      <c r="W4128" s="3" t="e">
        <f t="shared" si="290"/>
        <v>#NUM!</v>
      </c>
      <c r="X4128" s="3" t="str">
        <f t="shared" si="291"/>
        <v/>
      </c>
    </row>
    <row r="4129" spans="14:24" ht="14.5" customHeight="1">
      <c r="N4129">
        <v>4126</v>
      </c>
      <c r="O4129" s="4">
        <v>49120</v>
      </c>
      <c r="P4129" s="3" t="s">
        <v>4661</v>
      </c>
      <c r="Q4129" s="3" t="s">
        <v>1457</v>
      </c>
      <c r="R4129" s="3" t="s">
        <v>412</v>
      </c>
      <c r="S4129" s="3" t="s">
        <v>4660</v>
      </c>
      <c r="T4129" s="3" t="str">
        <f t="shared" si="288"/>
        <v>เหล่าหมีดอนตาลมุกดาหาร</v>
      </c>
      <c r="U4129" s="3" t="s">
        <v>2626</v>
      </c>
      <c r="V4129" s="3" t="str">
        <f t="shared" si="289"/>
        <v/>
      </c>
      <c r="W4129" s="3" t="e">
        <f t="shared" si="290"/>
        <v>#NUM!</v>
      </c>
      <c r="X4129" s="3" t="str">
        <f t="shared" si="291"/>
        <v/>
      </c>
    </row>
    <row r="4130" spans="14:24" ht="14.5" customHeight="1">
      <c r="N4130">
        <v>4127</v>
      </c>
      <c r="O4130" s="4">
        <v>49120</v>
      </c>
      <c r="P4130" s="3" t="s">
        <v>4366</v>
      </c>
      <c r="Q4130" s="3" t="s">
        <v>1457</v>
      </c>
      <c r="R4130" s="3" t="s">
        <v>412</v>
      </c>
      <c r="S4130" s="3" t="s">
        <v>4660</v>
      </c>
      <c r="T4130" s="3" t="str">
        <f t="shared" si="288"/>
        <v>บ้านบากดอนตาลมุกดาหาร</v>
      </c>
      <c r="U4130" s="3" t="s">
        <v>2626</v>
      </c>
      <c r="V4130" s="3" t="str">
        <f t="shared" si="289"/>
        <v/>
      </c>
      <c r="W4130" s="3" t="e">
        <f t="shared" si="290"/>
        <v>#NUM!</v>
      </c>
      <c r="X4130" s="3" t="str">
        <f t="shared" si="291"/>
        <v/>
      </c>
    </row>
    <row r="4131" spans="14:24" ht="14.5" customHeight="1">
      <c r="N4131">
        <v>4128</v>
      </c>
      <c r="O4131" s="4">
        <v>49120</v>
      </c>
      <c r="P4131" s="3" t="s">
        <v>4662</v>
      </c>
      <c r="Q4131" s="3" t="s">
        <v>1457</v>
      </c>
      <c r="R4131" s="3" t="s">
        <v>412</v>
      </c>
      <c r="S4131" s="3" t="s">
        <v>4660</v>
      </c>
      <c r="T4131" s="3" t="str">
        <f t="shared" si="288"/>
        <v>นาสะเม็งดอนตาลมุกดาหาร</v>
      </c>
      <c r="U4131" s="3" t="s">
        <v>2626</v>
      </c>
      <c r="V4131" s="3" t="str">
        <f t="shared" si="289"/>
        <v/>
      </c>
      <c r="W4131" s="3" t="e">
        <f t="shared" si="290"/>
        <v>#NUM!</v>
      </c>
      <c r="X4131" s="3" t="str">
        <f t="shared" si="291"/>
        <v/>
      </c>
    </row>
    <row r="4132" spans="14:24" ht="14.5" customHeight="1">
      <c r="N4132">
        <v>4129</v>
      </c>
      <c r="O4132" s="4">
        <v>49120</v>
      </c>
      <c r="P4132" s="3" t="s">
        <v>2168</v>
      </c>
      <c r="Q4132" s="3" t="s">
        <v>1457</v>
      </c>
      <c r="R4132" s="3" t="s">
        <v>412</v>
      </c>
      <c r="S4132" s="3" t="s">
        <v>4660</v>
      </c>
      <c r="T4132" s="3" t="str">
        <f t="shared" si="288"/>
        <v>บ้านแก้งดอนตาลมุกดาหาร</v>
      </c>
      <c r="U4132" s="3" t="s">
        <v>2626</v>
      </c>
      <c r="V4132" s="3" t="str">
        <f t="shared" si="289"/>
        <v/>
      </c>
      <c r="W4132" s="3" t="e">
        <f t="shared" si="290"/>
        <v>#NUM!</v>
      </c>
      <c r="X4132" s="3" t="str">
        <f t="shared" si="291"/>
        <v/>
      </c>
    </row>
    <row r="4133" spans="14:24" ht="14.5" customHeight="1">
      <c r="N4133">
        <v>4130</v>
      </c>
      <c r="O4133" s="4">
        <v>49140</v>
      </c>
      <c r="P4133" s="3" t="s">
        <v>1455</v>
      </c>
      <c r="Q4133" s="3" t="s">
        <v>1455</v>
      </c>
      <c r="R4133" s="3" t="s">
        <v>412</v>
      </c>
      <c r="S4133" s="3" t="s">
        <v>4663</v>
      </c>
      <c r="T4133" s="3" t="str">
        <f t="shared" si="288"/>
        <v>ดงหลวงดงหลวงมุกดาหาร</v>
      </c>
      <c r="U4133" s="3" t="s">
        <v>2626</v>
      </c>
      <c r="V4133" s="3" t="str">
        <f t="shared" si="289"/>
        <v/>
      </c>
      <c r="W4133" s="3" t="e">
        <f t="shared" si="290"/>
        <v>#NUM!</v>
      </c>
      <c r="X4133" s="3" t="str">
        <f t="shared" si="291"/>
        <v/>
      </c>
    </row>
    <row r="4134" spans="14:24" ht="14.5" customHeight="1">
      <c r="N4134">
        <v>4131</v>
      </c>
      <c r="O4134" s="4">
        <v>49140</v>
      </c>
      <c r="P4134" s="3" t="s">
        <v>1081</v>
      </c>
      <c r="Q4134" s="3" t="s">
        <v>1455</v>
      </c>
      <c r="R4134" s="3" t="s">
        <v>412</v>
      </c>
      <c r="S4134" s="3" t="s">
        <v>4663</v>
      </c>
      <c r="T4134" s="3" t="str">
        <f t="shared" si="288"/>
        <v>หนองบัวดงหลวงมุกดาหาร</v>
      </c>
      <c r="U4134" s="3" t="s">
        <v>2626</v>
      </c>
      <c r="V4134" s="3" t="str">
        <f t="shared" si="289"/>
        <v/>
      </c>
      <c r="W4134" s="3" t="e">
        <f t="shared" si="290"/>
        <v>#NUM!</v>
      </c>
      <c r="X4134" s="3" t="str">
        <f t="shared" si="291"/>
        <v/>
      </c>
    </row>
    <row r="4135" spans="14:24" ht="14.5" customHeight="1">
      <c r="N4135">
        <v>4132</v>
      </c>
      <c r="O4135" s="4">
        <v>49140</v>
      </c>
      <c r="P4135" s="3" t="s">
        <v>4664</v>
      </c>
      <c r="Q4135" s="3" t="s">
        <v>1455</v>
      </c>
      <c r="R4135" s="3" t="s">
        <v>412</v>
      </c>
      <c r="S4135" s="3" t="s">
        <v>4663</v>
      </c>
      <c r="T4135" s="3" t="str">
        <f t="shared" si="288"/>
        <v>กกตูมดงหลวงมุกดาหาร</v>
      </c>
      <c r="U4135" s="3" t="s">
        <v>2626</v>
      </c>
      <c r="V4135" s="3" t="str">
        <f t="shared" si="289"/>
        <v/>
      </c>
      <c r="W4135" s="3" t="e">
        <f t="shared" si="290"/>
        <v>#NUM!</v>
      </c>
      <c r="X4135" s="3" t="str">
        <f t="shared" si="291"/>
        <v/>
      </c>
    </row>
    <row r="4136" spans="14:24" ht="14.5" customHeight="1">
      <c r="N4136">
        <v>4133</v>
      </c>
      <c r="O4136" s="4">
        <v>49140</v>
      </c>
      <c r="P4136" s="3" t="s">
        <v>4283</v>
      </c>
      <c r="Q4136" s="3" t="s">
        <v>1455</v>
      </c>
      <c r="R4136" s="3" t="s">
        <v>412</v>
      </c>
      <c r="S4136" s="3" t="s">
        <v>4663</v>
      </c>
      <c r="T4136" s="3" t="str">
        <f t="shared" si="288"/>
        <v>หนองแคนดงหลวงมุกดาหาร</v>
      </c>
      <c r="U4136" s="3" t="s">
        <v>2626</v>
      </c>
      <c r="V4136" s="3" t="str">
        <f t="shared" si="289"/>
        <v/>
      </c>
      <c r="W4136" s="3" t="e">
        <f t="shared" si="290"/>
        <v>#NUM!</v>
      </c>
      <c r="X4136" s="3" t="str">
        <f t="shared" si="291"/>
        <v/>
      </c>
    </row>
    <row r="4137" spans="14:24" ht="14.5" customHeight="1">
      <c r="N4137">
        <v>4134</v>
      </c>
      <c r="O4137" s="4">
        <v>49140</v>
      </c>
      <c r="P4137" s="3" t="s">
        <v>4665</v>
      </c>
      <c r="Q4137" s="3" t="s">
        <v>1455</v>
      </c>
      <c r="R4137" s="3" t="s">
        <v>412</v>
      </c>
      <c r="S4137" s="3" t="s">
        <v>4663</v>
      </c>
      <c r="T4137" s="3" t="str">
        <f t="shared" si="288"/>
        <v>ชะโนดน้อยดงหลวงมุกดาหาร</v>
      </c>
      <c r="U4137" s="3" t="s">
        <v>2626</v>
      </c>
      <c r="V4137" s="3" t="str">
        <f t="shared" si="289"/>
        <v/>
      </c>
      <c r="W4137" s="3" t="e">
        <f t="shared" si="290"/>
        <v>#NUM!</v>
      </c>
      <c r="X4137" s="3" t="str">
        <f t="shared" si="291"/>
        <v/>
      </c>
    </row>
    <row r="4138" spans="14:24" ht="14.5" customHeight="1">
      <c r="N4138">
        <v>4135</v>
      </c>
      <c r="O4138" s="4">
        <v>49140</v>
      </c>
      <c r="P4138" s="3" t="s">
        <v>4666</v>
      </c>
      <c r="Q4138" s="3" t="s">
        <v>1455</v>
      </c>
      <c r="R4138" s="3" t="s">
        <v>412</v>
      </c>
      <c r="S4138" s="3" t="s">
        <v>4663</v>
      </c>
      <c r="T4138" s="3" t="str">
        <f t="shared" si="288"/>
        <v>พังแดงดงหลวงมุกดาหาร</v>
      </c>
      <c r="U4138" s="3" t="s">
        <v>2626</v>
      </c>
      <c r="V4138" s="3" t="str">
        <f t="shared" si="289"/>
        <v/>
      </c>
      <c r="W4138" s="3" t="e">
        <f t="shared" si="290"/>
        <v>#NUM!</v>
      </c>
      <c r="X4138" s="3" t="str">
        <f t="shared" si="291"/>
        <v/>
      </c>
    </row>
    <row r="4139" spans="14:24" ht="14.5" customHeight="1">
      <c r="N4139">
        <v>4136</v>
      </c>
      <c r="O4139" s="4">
        <v>49110</v>
      </c>
      <c r="P4139" s="3" t="s">
        <v>4667</v>
      </c>
      <c r="Q4139" s="3" t="s">
        <v>1453</v>
      </c>
      <c r="R4139" s="3" t="s">
        <v>412</v>
      </c>
      <c r="S4139" s="3" t="s">
        <v>4668</v>
      </c>
      <c r="T4139" s="3" t="str">
        <f t="shared" si="288"/>
        <v>บ้านซ่งคำชะอีมุกดาหาร</v>
      </c>
      <c r="U4139" s="3" t="s">
        <v>2626</v>
      </c>
      <c r="V4139" s="3" t="str">
        <f t="shared" si="289"/>
        <v/>
      </c>
      <c r="W4139" s="3" t="e">
        <f t="shared" si="290"/>
        <v>#NUM!</v>
      </c>
      <c r="X4139" s="3" t="str">
        <f t="shared" si="291"/>
        <v/>
      </c>
    </row>
    <row r="4140" spans="14:24" ht="14.5" customHeight="1">
      <c r="N4140">
        <v>4137</v>
      </c>
      <c r="O4140" s="4">
        <v>49110</v>
      </c>
      <c r="P4140" s="3" t="s">
        <v>1453</v>
      </c>
      <c r="Q4140" s="3" t="s">
        <v>1453</v>
      </c>
      <c r="R4140" s="3" t="s">
        <v>412</v>
      </c>
      <c r="S4140" s="3" t="s">
        <v>4668</v>
      </c>
      <c r="T4140" s="3" t="str">
        <f t="shared" si="288"/>
        <v>คำชะอีคำชะอีมุกดาหาร</v>
      </c>
      <c r="U4140" s="3" t="s">
        <v>2626</v>
      </c>
      <c r="V4140" s="3" t="str">
        <f t="shared" si="289"/>
        <v/>
      </c>
      <c r="W4140" s="3" t="e">
        <f t="shared" si="290"/>
        <v>#NUM!</v>
      </c>
      <c r="X4140" s="3" t="str">
        <f t="shared" si="291"/>
        <v/>
      </c>
    </row>
    <row r="4141" spans="14:24" ht="14.5" customHeight="1">
      <c r="N4141">
        <v>4138</v>
      </c>
      <c r="O4141" s="4">
        <v>49110</v>
      </c>
      <c r="P4141" s="3" t="s">
        <v>4669</v>
      </c>
      <c r="Q4141" s="3" t="s">
        <v>1453</v>
      </c>
      <c r="R4141" s="3" t="s">
        <v>412</v>
      </c>
      <c r="S4141" s="3" t="s">
        <v>4668</v>
      </c>
      <c r="T4141" s="3" t="str">
        <f t="shared" si="288"/>
        <v>หนองเอี่ยนคำชะอีมุกดาหาร</v>
      </c>
      <c r="U4141" s="3" t="s">
        <v>2626</v>
      </c>
      <c r="V4141" s="3" t="str">
        <f t="shared" si="289"/>
        <v/>
      </c>
      <c r="W4141" s="3" t="e">
        <f t="shared" si="290"/>
        <v>#NUM!</v>
      </c>
      <c r="X4141" s="3" t="str">
        <f t="shared" si="291"/>
        <v/>
      </c>
    </row>
    <row r="4142" spans="14:24" ht="14.5" customHeight="1">
      <c r="N4142">
        <v>4139</v>
      </c>
      <c r="O4142" s="4">
        <v>49110</v>
      </c>
      <c r="P4142" s="3" t="s">
        <v>3785</v>
      </c>
      <c r="Q4142" s="3" t="s">
        <v>1453</v>
      </c>
      <c r="R4142" s="3" t="s">
        <v>412</v>
      </c>
      <c r="S4142" s="3" t="s">
        <v>4668</v>
      </c>
      <c r="T4142" s="3" t="str">
        <f t="shared" si="288"/>
        <v>บ้านค้อคำชะอีมุกดาหาร</v>
      </c>
      <c r="U4142" s="3" t="s">
        <v>2626</v>
      </c>
      <c r="V4142" s="3" t="str">
        <f t="shared" si="289"/>
        <v/>
      </c>
      <c r="W4142" s="3" t="e">
        <f t="shared" si="290"/>
        <v>#NUM!</v>
      </c>
      <c r="X4142" s="3" t="str">
        <f t="shared" si="291"/>
        <v/>
      </c>
    </row>
    <row r="4143" spans="14:24" ht="14.5" customHeight="1">
      <c r="N4143">
        <v>4140</v>
      </c>
      <c r="O4143" s="4">
        <v>49110</v>
      </c>
      <c r="P4143" s="3" t="s">
        <v>3820</v>
      </c>
      <c r="Q4143" s="3" t="s">
        <v>1453</v>
      </c>
      <c r="R4143" s="3" t="s">
        <v>412</v>
      </c>
      <c r="S4143" s="3" t="s">
        <v>4668</v>
      </c>
      <c r="T4143" s="3" t="str">
        <f t="shared" si="288"/>
        <v>บ้านเหล่าคำชะอีมุกดาหาร</v>
      </c>
      <c r="U4143" s="3" t="s">
        <v>2626</v>
      </c>
      <c r="V4143" s="3" t="str">
        <f t="shared" si="289"/>
        <v/>
      </c>
      <c r="W4143" s="3" t="e">
        <f t="shared" si="290"/>
        <v>#NUM!</v>
      </c>
      <c r="X4143" s="3" t="str">
        <f t="shared" si="291"/>
        <v/>
      </c>
    </row>
    <row r="4144" spans="14:24" ht="14.5" customHeight="1">
      <c r="N4144">
        <v>4141</v>
      </c>
      <c r="O4144" s="4">
        <v>49110</v>
      </c>
      <c r="P4144" s="3" t="s">
        <v>3396</v>
      </c>
      <c r="Q4144" s="3" t="s">
        <v>1453</v>
      </c>
      <c r="R4144" s="3" t="s">
        <v>412</v>
      </c>
      <c r="S4144" s="3" t="s">
        <v>4668</v>
      </c>
      <c r="T4144" s="3" t="str">
        <f t="shared" si="288"/>
        <v>โพนงามคำชะอีมุกดาหาร</v>
      </c>
      <c r="U4144" s="3" t="s">
        <v>2626</v>
      </c>
      <c r="V4144" s="3" t="str">
        <f t="shared" si="289"/>
        <v/>
      </c>
      <c r="W4144" s="3" t="e">
        <f t="shared" si="290"/>
        <v>#NUM!</v>
      </c>
      <c r="X4144" s="3" t="str">
        <f t="shared" si="291"/>
        <v/>
      </c>
    </row>
    <row r="4145" spans="14:24" ht="14.5" customHeight="1">
      <c r="N4145">
        <v>4142</v>
      </c>
      <c r="O4145" s="4">
        <v>49110</v>
      </c>
      <c r="P4145" s="3" t="s">
        <v>4670</v>
      </c>
      <c r="Q4145" s="3" t="s">
        <v>1453</v>
      </c>
      <c r="R4145" s="3" t="s">
        <v>412</v>
      </c>
      <c r="S4145" s="3" t="s">
        <v>4668</v>
      </c>
      <c r="T4145" s="3" t="str">
        <f t="shared" si="288"/>
        <v>เหล่าสร้างถ่อคำชะอีมุกดาหาร</v>
      </c>
      <c r="U4145" s="3" t="s">
        <v>2626</v>
      </c>
      <c r="V4145" s="3" t="str">
        <f t="shared" si="289"/>
        <v/>
      </c>
      <c r="W4145" s="3" t="e">
        <f t="shared" si="290"/>
        <v>#NUM!</v>
      </c>
      <c r="X4145" s="3" t="str">
        <f t="shared" si="291"/>
        <v/>
      </c>
    </row>
    <row r="4146" spans="14:24" ht="14.5" customHeight="1">
      <c r="N4146">
        <v>4143</v>
      </c>
      <c r="O4146" s="4">
        <v>49110</v>
      </c>
      <c r="P4146" s="3" t="s">
        <v>4671</v>
      </c>
      <c r="Q4146" s="3" t="s">
        <v>1453</v>
      </c>
      <c r="R4146" s="3" t="s">
        <v>412</v>
      </c>
      <c r="S4146" s="3" t="s">
        <v>4668</v>
      </c>
      <c r="T4146" s="3" t="str">
        <f t="shared" si="288"/>
        <v>คำบกคำชะอีมุกดาหาร</v>
      </c>
      <c r="U4146" s="3" t="s">
        <v>2626</v>
      </c>
      <c r="V4146" s="3" t="str">
        <f t="shared" si="289"/>
        <v/>
      </c>
      <c r="W4146" s="3" t="e">
        <f t="shared" si="290"/>
        <v>#NUM!</v>
      </c>
      <c r="X4146" s="3" t="str">
        <f t="shared" si="291"/>
        <v/>
      </c>
    </row>
    <row r="4147" spans="14:24" ht="14.5" customHeight="1">
      <c r="N4147">
        <v>4144</v>
      </c>
      <c r="O4147" s="4">
        <v>49110</v>
      </c>
      <c r="P4147" s="3" t="s">
        <v>4672</v>
      </c>
      <c r="Q4147" s="3" t="s">
        <v>1453</v>
      </c>
      <c r="R4147" s="3" t="s">
        <v>412</v>
      </c>
      <c r="S4147" s="3" t="s">
        <v>4668</v>
      </c>
      <c r="T4147" s="3" t="str">
        <f t="shared" si="288"/>
        <v>น้ำเที่ยงคำชะอีมุกดาหาร</v>
      </c>
      <c r="U4147" s="3" t="s">
        <v>2626</v>
      </c>
      <c r="V4147" s="3" t="str">
        <f t="shared" si="289"/>
        <v/>
      </c>
      <c r="W4147" s="3" t="e">
        <f t="shared" si="290"/>
        <v>#NUM!</v>
      </c>
      <c r="X4147" s="3" t="str">
        <f t="shared" si="291"/>
        <v/>
      </c>
    </row>
    <row r="4148" spans="14:24" ht="14.5" customHeight="1">
      <c r="N4148">
        <v>4145</v>
      </c>
      <c r="O4148" s="4">
        <v>49150</v>
      </c>
      <c r="P4148" s="3" t="s">
        <v>1467</v>
      </c>
      <c r="Q4148" s="3" t="s">
        <v>1467</v>
      </c>
      <c r="R4148" s="3" t="s">
        <v>412</v>
      </c>
      <c r="S4148" s="3" t="s">
        <v>4673</v>
      </c>
      <c r="T4148" s="3" t="str">
        <f t="shared" si="288"/>
        <v>หว้านใหญ่หว้านใหญ่มุกดาหาร</v>
      </c>
      <c r="U4148" s="3" t="s">
        <v>2626</v>
      </c>
      <c r="V4148" s="3" t="str">
        <f t="shared" si="289"/>
        <v/>
      </c>
      <c r="W4148" s="3" t="e">
        <f t="shared" si="290"/>
        <v>#NUM!</v>
      </c>
      <c r="X4148" s="3" t="str">
        <f t="shared" si="291"/>
        <v/>
      </c>
    </row>
    <row r="4149" spans="14:24" ht="14.5" customHeight="1">
      <c r="N4149">
        <v>4146</v>
      </c>
      <c r="O4149" s="4">
        <v>49150</v>
      </c>
      <c r="P4149" s="3" t="s">
        <v>4674</v>
      </c>
      <c r="Q4149" s="3" t="s">
        <v>1467</v>
      </c>
      <c r="R4149" s="3" t="s">
        <v>412</v>
      </c>
      <c r="S4149" s="3" t="s">
        <v>4673</v>
      </c>
      <c r="T4149" s="3" t="str">
        <f t="shared" si="288"/>
        <v>ป่งขามหว้านใหญ่มุกดาหาร</v>
      </c>
      <c r="U4149" s="3" t="s">
        <v>2626</v>
      </c>
      <c r="V4149" s="3" t="str">
        <f t="shared" si="289"/>
        <v/>
      </c>
      <c r="W4149" s="3" t="e">
        <f t="shared" si="290"/>
        <v>#NUM!</v>
      </c>
      <c r="X4149" s="3" t="str">
        <f t="shared" si="291"/>
        <v/>
      </c>
    </row>
    <row r="4150" spans="14:24" ht="14.5" customHeight="1">
      <c r="N4150">
        <v>4147</v>
      </c>
      <c r="O4150" s="4">
        <v>49150</v>
      </c>
      <c r="P4150" s="3" t="s">
        <v>4675</v>
      </c>
      <c r="Q4150" s="3" t="s">
        <v>1467</v>
      </c>
      <c r="R4150" s="3" t="s">
        <v>412</v>
      </c>
      <c r="S4150" s="3" t="s">
        <v>4673</v>
      </c>
      <c r="T4150" s="3" t="str">
        <f t="shared" si="288"/>
        <v>บางทรายน้อยหว้านใหญ่มุกดาหาร</v>
      </c>
      <c r="U4150" s="3" t="s">
        <v>2626</v>
      </c>
      <c r="V4150" s="3" t="str">
        <f t="shared" si="289"/>
        <v/>
      </c>
      <c r="W4150" s="3" t="e">
        <f t="shared" si="290"/>
        <v>#NUM!</v>
      </c>
      <c r="X4150" s="3" t="str">
        <f t="shared" si="291"/>
        <v/>
      </c>
    </row>
    <row r="4151" spans="14:24" ht="14.5" customHeight="1">
      <c r="N4151">
        <v>4148</v>
      </c>
      <c r="O4151" s="4">
        <v>49150</v>
      </c>
      <c r="P4151" s="3" t="s">
        <v>4676</v>
      </c>
      <c r="Q4151" s="3" t="s">
        <v>1467</v>
      </c>
      <c r="R4151" s="3" t="s">
        <v>412</v>
      </c>
      <c r="S4151" s="3" t="s">
        <v>4673</v>
      </c>
      <c r="T4151" s="3" t="str">
        <f t="shared" si="288"/>
        <v>ชะโนดหว้านใหญ่มุกดาหาร</v>
      </c>
      <c r="U4151" s="3" t="s">
        <v>2626</v>
      </c>
      <c r="V4151" s="3" t="str">
        <f t="shared" si="289"/>
        <v/>
      </c>
      <c r="W4151" s="3" t="e">
        <f t="shared" si="290"/>
        <v>#NUM!</v>
      </c>
      <c r="X4151" s="3" t="str">
        <f t="shared" si="291"/>
        <v/>
      </c>
    </row>
    <row r="4152" spans="14:24" ht="14.5" customHeight="1">
      <c r="N4152">
        <v>4149</v>
      </c>
      <c r="O4152" s="4">
        <v>49150</v>
      </c>
      <c r="P4152" s="3" t="s">
        <v>4677</v>
      </c>
      <c r="Q4152" s="3" t="s">
        <v>1467</v>
      </c>
      <c r="R4152" s="3" t="s">
        <v>412</v>
      </c>
      <c r="S4152" s="3" t="s">
        <v>4673</v>
      </c>
      <c r="T4152" s="3" t="str">
        <f t="shared" si="288"/>
        <v>ดงหมูหว้านใหญ่มุกดาหาร</v>
      </c>
      <c r="U4152" s="3" t="s">
        <v>2626</v>
      </c>
      <c r="V4152" s="3" t="str">
        <f t="shared" si="289"/>
        <v/>
      </c>
      <c r="W4152" s="3" t="e">
        <f t="shared" si="290"/>
        <v>#NUM!</v>
      </c>
      <c r="X4152" s="3" t="str">
        <f t="shared" si="291"/>
        <v/>
      </c>
    </row>
    <row r="4153" spans="14:24" ht="14.5" customHeight="1">
      <c r="N4153">
        <v>4150</v>
      </c>
      <c r="O4153" s="4">
        <v>49160</v>
      </c>
      <c r="P4153" s="3" t="s">
        <v>1463</v>
      </c>
      <c r="Q4153" s="3" t="s">
        <v>1463</v>
      </c>
      <c r="R4153" s="3" t="s">
        <v>412</v>
      </c>
      <c r="S4153" s="3" t="s">
        <v>4678</v>
      </c>
      <c r="T4153" s="3" t="str">
        <f t="shared" si="288"/>
        <v>หนองสูงหนองสูงมุกดาหาร</v>
      </c>
      <c r="U4153" s="3" t="s">
        <v>2626</v>
      </c>
      <c r="V4153" s="3" t="str">
        <f t="shared" si="289"/>
        <v/>
      </c>
      <c r="W4153" s="3" t="e">
        <f t="shared" si="290"/>
        <v>#NUM!</v>
      </c>
      <c r="X4153" s="3" t="str">
        <f t="shared" si="291"/>
        <v/>
      </c>
    </row>
    <row r="4154" spans="14:24" ht="14.5" customHeight="1">
      <c r="N4154">
        <v>4151</v>
      </c>
      <c r="O4154" s="4">
        <v>49160</v>
      </c>
      <c r="P4154" s="3" t="s">
        <v>4679</v>
      </c>
      <c r="Q4154" s="3" t="s">
        <v>1463</v>
      </c>
      <c r="R4154" s="3" t="s">
        <v>412</v>
      </c>
      <c r="S4154" s="3" t="s">
        <v>4678</v>
      </c>
      <c r="T4154" s="3" t="str">
        <f t="shared" si="288"/>
        <v>โนนยางหนองสูงมุกดาหาร</v>
      </c>
      <c r="U4154" s="3" t="s">
        <v>2626</v>
      </c>
      <c r="V4154" s="3" t="str">
        <f t="shared" si="289"/>
        <v/>
      </c>
      <c r="W4154" s="3" t="e">
        <f t="shared" si="290"/>
        <v>#NUM!</v>
      </c>
      <c r="X4154" s="3" t="str">
        <f t="shared" si="291"/>
        <v/>
      </c>
    </row>
    <row r="4155" spans="14:24" ht="14.5" customHeight="1">
      <c r="N4155">
        <v>4152</v>
      </c>
      <c r="O4155" s="4">
        <v>49160</v>
      </c>
      <c r="P4155" s="3" t="s">
        <v>4680</v>
      </c>
      <c r="Q4155" s="3" t="s">
        <v>1463</v>
      </c>
      <c r="R4155" s="3" t="s">
        <v>412</v>
      </c>
      <c r="S4155" s="3" t="s">
        <v>4678</v>
      </c>
      <c r="T4155" s="3" t="str">
        <f t="shared" si="288"/>
        <v>ภูวงหนองสูงมุกดาหาร</v>
      </c>
      <c r="U4155" s="3" t="s">
        <v>2626</v>
      </c>
      <c r="V4155" s="3" t="str">
        <f t="shared" si="289"/>
        <v/>
      </c>
      <c r="W4155" s="3" t="e">
        <f t="shared" si="290"/>
        <v>#NUM!</v>
      </c>
      <c r="X4155" s="3" t="str">
        <f t="shared" si="291"/>
        <v/>
      </c>
    </row>
    <row r="4156" spans="14:24" ht="14.5" customHeight="1">
      <c r="N4156">
        <v>4153</v>
      </c>
      <c r="O4156" s="4">
        <v>49160</v>
      </c>
      <c r="P4156" s="3" t="s">
        <v>2946</v>
      </c>
      <c r="Q4156" s="3" t="s">
        <v>1463</v>
      </c>
      <c r="R4156" s="3" t="s">
        <v>412</v>
      </c>
      <c r="S4156" s="3" t="s">
        <v>4678</v>
      </c>
      <c r="T4156" s="3" t="str">
        <f t="shared" si="288"/>
        <v>บ้านเป้าหนองสูงมุกดาหาร</v>
      </c>
      <c r="U4156" s="3" t="s">
        <v>2626</v>
      </c>
      <c r="V4156" s="3" t="str">
        <f t="shared" si="289"/>
        <v/>
      </c>
      <c r="W4156" s="3" t="e">
        <f t="shared" si="290"/>
        <v>#NUM!</v>
      </c>
      <c r="X4156" s="3" t="str">
        <f t="shared" si="291"/>
        <v/>
      </c>
    </row>
    <row r="4157" spans="14:24" ht="14.5" customHeight="1">
      <c r="N4157">
        <v>4154</v>
      </c>
      <c r="O4157" s="4">
        <v>49160</v>
      </c>
      <c r="P4157" s="3" t="s">
        <v>4681</v>
      </c>
      <c r="Q4157" s="3" t="s">
        <v>1463</v>
      </c>
      <c r="R4157" s="3" t="s">
        <v>412</v>
      </c>
      <c r="S4157" s="3" t="s">
        <v>4678</v>
      </c>
      <c r="T4157" s="3" t="str">
        <f t="shared" si="288"/>
        <v>หนองสูงใต้หนองสูงมุกดาหาร</v>
      </c>
      <c r="U4157" s="3" t="s">
        <v>2626</v>
      </c>
      <c r="V4157" s="3" t="str">
        <f t="shared" si="289"/>
        <v/>
      </c>
      <c r="W4157" s="3" t="e">
        <f t="shared" si="290"/>
        <v>#NUM!</v>
      </c>
      <c r="X4157" s="3" t="str">
        <f t="shared" si="291"/>
        <v/>
      </c>
    </row>
    <row r="4158" spans="14:24" ht="14.5" customHeight="1">
      <c r="N4158">
        <v>4155</v>
      </c>
      <c r="O4158" s="4">
        <v>49160</v>
      </c>
      <c r="P4158" s="3" t="s">
        <v>4682</v>
      </c>
      <c r="Q4158" s="3" t="s">
        <v>1463</v>
      </c>
      <c r="R4158" s="3" t="s">
        <v>412</v>
      </c>
      <c r="S4158" s="3" t="s">
        <v>4678</v>
      </c>
      <c r="T4158" s="3" t="str">
        <f t="shared" si="288"/>
        <v>หนองสูงเหนือหนองสูงมุกดาหาร</v>
      </c>
      <c r="U4158" s="3" t="s">
        <v>2626</v>
      </c>
      <c r="V4158" s="3" t="str">
        <f t="shared" si="289"/>
        <v/>
      </c>
      <c r="W4158" s="3" t="e">
        <f t="shared" si="290"/>
        <v>#NUM!</v>
      </c>
      <c r="X4158" s="3" t="str">
        <f t="shared" si="291"/>
        <v/>
      </c>
    </row>
    <row r="4159" spans="14:24" ht="14.5" customHeight="1">
      <c r="N4159">
        <v>4156</v>
      </c>
      <c r="O4159" s="4">
        <v>50200</v>
      </c>
      <c r="P4159" s="3" t="s">
        <v>2898</v>
      </c>
      <c r="Q4159" s="3" t="s">
        <v>803</v>
      </c>
      <c r="R4159" s="3" t="s">
        <v>311</v>
      </c>
      <c r="S4159" s="3" t="s">
        <v>4683</v>
      </c>
      <c r="T4159" s="3" t="str">
        <f t="shared" si="288"/>
        <v>ศรีภูมิเมืองเชียงใหม่เชียงใหม่</v>
      </c>
      <c r="U4159" s="3" t="s">
        <v>4385</v>
      </c>
      <c r="V4159" s="3" t="str">
        <f t="shared" si="289"/>
        <v/>
      </c>
      <c r="W4159" s="3" t="e">
        <f t="shared" si="290"/>
        <v>#NUM!</v>
      </c>
      <c r="X4159" s="3" t="str">
        <f t="shared" si="291"/>
        <v/>
      </c>
    </row>
    <row r="4160" spans="14:24" ht="14.5" customHeight="1">
      <c r="N4160">
        <v>4157</v>
      </c>
      <c r="O4160" s="4">
        <v>50200</v>
      </c>
      <c r="P4160" s="3" t="s">
        <v>4684</v>
      </c>
      <c r="Q4160" s="3" t="s">
        <v>803</v>
      </c>
      <c r="R4160" s="3" t="s">
        <v>311</v>
      </c>
      <c r="S4160" s="3" t="s">
        <v>4683</v>
      </c>
      <c r="T4160" s="3" t="str">
        <f t="shared" si="288"/>
        <v>พระสิงห์เมืองเชียงใหม่เชียงใหม่</v>
      </c>
      <c r="U4160" s="3" t="s">
        <v>4385</v>
      </c>
      <c r="V4160" s="3" t="str">
        <f t="shared" si="289"/>
        <v/>
      </c>
      <c r="W4160" s="3" t="e">
        <f t="shared" si="290"/>
        <v>#NUM!</v>
      </c>
      <c r="X4160" s="3" t="str">
        <f t="shared" si="291"/>
        <v/>
      </c>
    </row>
    <row r="4161" spans="14:24" ht="14.5" customHeight="1">
      <c r="N4161">
        <v>4158</v>
      </c>
      <c r="O4161" s="4">
        <v>50100</v>
      </c>
      <c r="P4161" s="3" t="s">
        <v>4685</v>
      </c>
      <c r="Q4161" s="3" t="s">
        <v>803</v>
      </c>
      <c r="R4161" s="3" t="s">
        <v>311</v>
      </c>
      <c r="S4161" s="3" t="s">
        <v>4683</v>
      </c>
      <c r="T4161" s="3" t="str">
        <f t="shared" si="288"/>
        <v>หายยาเมืองเชียงใหม่เชียงใหม่</v>
      </c>
      <c r="U4161" s="3" t="s">
        <v>4385</v>
      </c>
      <c r="V4161" s="3" t="str">
        <f t="shared" si="289"/>
        <v/>
      </c>
      <c r="W4161" s="3" t="e">
        <f t="shared" si="290"/>
        <v>#NUM!</v>
      </c>
      <c r="X4161" s="3" t="str">
        <f t="shared" si="291"/>
        <v/>
      </c>
    </row>
    <row r="4162" spans="14:24" ht="14.5" customHeight="1">
      <c r="N4162">
        <v>4159</v>
      </c>
      <c r="O4162" s="4">
        <v>50300</v>
      </c>
      <c r="P4162" s="3" t="s">
        <v>4686</v>
      </c>
      <c r="Q4162" s="3" t="s">
        <v>803</v>
      </c>
      <c r="R4162" s="3" t="s">
        <v>311</v>
      </c>
      <c r="S4162" s="3" t="s">
        <v>4683</v>
      </c>
      <c r="T4162" s="3" t="str">
        <f t="shared" si="288"/>
        <v>ช้างม่อยเมืองเชียงใหม่เชียงใหม่</v>
      </c>
      <c r="U4162" s="3" t="s">
        <v>4385</v>
      </c>
      <c r="V4162" s="3" t="str">
        <f t="shared" si="289"/>
        <v/>
      </c>
      <c r="W4162" s="3" t="e">
        <f t="shared" si="290"/>
        <v>#NUM!</v>
      </c>
      <c r="X4162" s="3" t="str">
        <f t="shared" si="291"/>
        <v/>
      </c>
    </row>
    <row r="4163" spans="14:24" ht="14.5" customHeight="1">
      <c r="N4163">
        <v>4160</v>
      </c>
      <c r="O4163" s="4">
        <v>50100</v>
      </c>
      <c r="P4163" s="3" t="s">
        <v>4687</v>
      </c>
      <c r="Q4163" s="3" t="s">
        <v>803</v>
      </c>
      <c r="R4163" s="3" t="s">
        <v>311</v>
      </c>
      <c r="S4163" s="3" t="s">
        <v>4683</v>
      </c>
      <c r="T4163" s="3" t="str">
        <f t="shared" si="288"/>
        <v>ช้างคลานเมืองเชียงใหม่เชียงใหม่</v>
      </c>
      <c r="U4163" s="3" t="s">
        <v>4385</v>
      </c>
      <c r="V4163" s="3" t="str">
        <f t="shared" si="289"/>
        <v/>
      </c>
      <c r="W4163" s="3" t="e">
        <f t="shared" si="290"/>
        <v>#NUM!</v>
      </c>
      <c r="X4163" s="3" t="str">
        <f t="shared" si="291"/>
        <v/>
      </c>
    </row>
    <row r="4164" spans="14:24" ht="14.5" customHeight="1">
      <c r="N4164">
        <v>4161</v>
      </c>
      <c r="O4164" s="4">
        <v>50000</v>
      </c>
      <c r="P4164" s="3" t="s">
        <v>4688</v>
      </c>
      <c r="Q4164" s="3" t="s">
        <v>803</v>
      </c>
      <c r="R4164" s="3" t="s">
        <v>311</v>
      </c>
      <c r="S4164" s="3" t="s">
        <v>4683</v>
      </c>
      <c r="T4164" s="3" t="str">
        <f t="shared" si="288"/>
        <v>วัดเกตเมืองเชียงใหม่เชียงใหม่</v>
      </c>
      <c r="U4164" s="3" t="s">
        <v>4385</v>
      </c>
      <c r="V4164" s="3" t="str">
        <f t="shared" si="289"/>
        <v/>
      </c>
      <c r="W4164" s="3" t="e">
        <f t="shared" si="290"/>
        <v>#NUM!</v>
      </c>
      <c r="X4164" s="3" t="str">
        <f t="shared" si="291"/>
        <v/>
      </c>
    </row>
    <row r="4165" spans="14:24" ht="14.5" customHeight="1">
      <c r="N4165">
        <v>4162</v>
      </c>
      <c r="O4165" s="4">
        <v>50300</v>
      </c>
      <c r="P4165" s="3" t="s">
        <v>4345</v>
      </c>
      <c r="Q4165" s="3" t="s">
        <v>803</v>
      </c>
      <c r="R4165" s="3" t="s">
        <v>311</v>
      </c>
      <c r="S4165" s="3" t="s">
        <v>4683</v>
      </c>
      <c r="T4165" s="3" t="str">
        <f t="shared" ref="T4165:T4228" si="292">P4165&amp;Q4165&amp;R4165</f>
        <v>ช้างเผือกเมืองเชียงใหม่เชียงใหม่</v>
      </c>
      <c r="U4165" s="3" t="s">
        <v>4385</v>
      </c>
      <c r="V4165" s="3" t="str">
        <f t="shared" ref="V4165:V4228" si="293">IF($V$1=$S4165,$N4165,"")</f>
        <v/>
      </c>
      <c r="W4165" s="3" t="e">
        <f t="shared" ref="W4165:W4228" si="294">SMALL($V$4:$V$7439,N4165)</f>
        <v>#NUM!</v>
      </c>
      <c r="X4165" s="3" t="str">
        <f t="shared" ref="X4165:X4228" si="295">IFERROR(INDEX($P$4:$P$7439,$W4165,1),"")</f>
        <v/>
      </c>
    </row>
    <row r="4166" spans="14:24" ht="14.5" customHeight="1">
      <c r="N4166">
        <v>4163</v>
      </c>
      <c r="O4166" s="4">
        <v>50200</v>
      </c>
      <c r="P4166" s="3" t="s">
        <v>4689</v>
      </c>
      <c r="Q4166" s="3" t="s">
        <v>803</v>
      </c>
      <c r="R4166" s="3" t="s">
        <v>311</v>
      </c>
      <c r="S4166" s="3" t="s">
        <v>4683</v>
      </c>
      <c r="T4166" s="3" t="str">
        <f t="shared" si="292"/>
        <v>สุเทพเมืองเชียงใหม่เชียงใหม่</v>
      </c>
      <c r="U4166" s="3" t="s">
        <v>4385</v>
      </c>
      <c r="V4166" s="3" t="str">
        <f t="shared" si="293"/>
        <v/>
      </c>
      <c r="W4166" s="3" t="e">
        <f t="shared" si="294"/>
        <v>#NUM!</v>
      </c>
      <c r="X4166" s="3" t="str">
        <f t="shared" si="295"/>
        <v/>
      </c>
    </row>
    <row r="4167" spans="14:24" ht="14.5" customHeight="1">
      <c r="N4167">
        <v>4164</v>
      </c>
      <c r="O4167" s="4">
        <v>50100</v>
      </c>
      <c r="P4167" s="3" t="s">
        <v>4690</v>
      </c>
      <c r="Q4167" s="3" t="s">
        <v>803</v>
      </c>
      <c r="R4167" s="3" t="s">
        <v>311</v>
      </c>
      <c r="S4167" s="3" t="s">
        <v>4683</v>
      </c>
      <c r="T4167" s="3" t="str">
        <f t="shared" si="292"/>
        <v>แม่เหียะเมืองเชียงใหม่เชียงใหม่</v>
      </c>
      <c r="U4167" s="3" t="s">
        <v>4385</v>
      </c>
      <c r="V4167" s="3" t="str">
        <f t="shared" si="293"/>
        <v/>
      </c>
      <c r="W4167" s="3" t="e">
        <f t="shared" si="294"/>
        <v>#NUM!</v>
      </c>
      <c r="X4167" s="3" t="str">
        <f t="shared" si="295"/>
        <v/>
      </c>
    </row>
    <row r="4168" spans="14:24" ht="14.5" customHeight="1">
      <c r="N4168">
        <v>4165</v>
      </c>
      <c r="O4168" s="4">
        <v>50100</v>
      </c>
      <c r="P4168" s="3" t="s">
        <v>758</v>
      </c>
      <c r="Q4168" s="3" t="s">
        <v>803</v>
      </c>
      <c r="R4168" s="3" t="s">
        <v>311</v>
      </c>
      <c r="S4168" s="3" t="s">
        <v>4683</v>
      </c>
      <c r="T4168" s="3" t="str">
        <f t="shared" si="292"/>
        <v>ป่าแดดเมืองเชียงใหม่เชียงใหม่</v>
      </c>
      <c r="U4168" s="3" t="s">
        <v>4385</v>
      </c>
      <c r="V4168" s="3" t="str">
        <f t="shared" si="293"/>
        <v/>
      </c>
      <c r="W4168" s="3" t="e">
        <f t="shared" si="294"/>
        <v>#NUM!</v>
      </c>
      <c r="X4168" s="3" t="str">
        <f t="shared" si="295"/>
        <v/>
      </c>
    </row>
    <row r="4169" spans="14:24" ht="14.5" customHeight="1">
      <c r="N4169">
        <v>4166</v>
      </c>
      <c r="O4169" s="4">
        <v>50000</v>
      </c>
      <c r="P4169" s="3" t="s">
        <v>2856</v>
      </c>
      <c r="Q4169" s="3" t="s">
        <v>803</v>
      </c>
      <c r="R4169" s="3" t="s">
        <v>311</v>
      </c>
      <c r="S4169" s="3" t="s">
        <v>4683</v>
      </c>
      <c r="T4169" s="3" t="str">
        <f t="shared" si="292"/>
        <v>หนองหอยเมืองเชียงใหม่เชียงใหม่</v>
      </c>
      <c r="U4169" s="3" t="s">
        <v>4385</v>
      </c>
      <c r="V4169" s="3" t="str">
        <f t="shared" si="293"/>
        <v/>
      </c>
      <c r="W4169" s="3" t="e">
        <f t="shared" si="294"/>
        <v>#NUM!</v>
      </c>
      <c r="X4169" s="3" t="str">
        <f t="shared" si="295"/>
        <v/>
      </c>
    </row>
    <row r="4170" spans="14:24" ht="14.5" customHeight="1">
      <c r="N4170">
        <v>4167</v>
      </c>
      <c r="O4170" s="4">
        <v>50000</v>
      </c>
      <c r="P4170" s="3" t="s">
        <v>1021</v>
      </c>
      <c r="Q4170" s="3" t="s">
        <v>803</v>
      </c>
      <c r="R4170" s="3" t="s">
        <v>311</v>
      </c>
      <c r="S4170" s="3" t="s">
        <v>4683</v>
      </c>
      <c r="T4170" s="3" t="str">
        <f t="shared" si="292"/>
        <v>ท่าศาลาเมืองเชียงใหม่เชียงใหม่</v>
      </c>
      <c r="U4170" s="3" t="s">
        <v>4385</v>
      </c>
      <c r="V4170" s="3" t="str">
        <f t="shared" si="293"/>
        <v/>
      </c>
      <c r="W4170" s="3" t="e">
        <f t="shared" si="294"/>
        <v>#NUM!</v>
      </c>
      <c r="X4170" s="3" t="str">
        <f t="shared" si="295"/>
        <v/>
      </c>
    </row>
    <row r="4171" spans="14:24" ht="14.5" customHeight="1">
      <c r="N4171">
        <v>4168</v>
      </c>
      <c r="O4171" s="4">
        <v>50000</v>
      </c>
      <c r="P4171" s="3" t="s">
        <v>4691</v>
      </c>
      <c r="Q4171" s="3" t="s">
        <v>803</v>
      </c>
      <c r="R4171" s="3" t="s">
        <v>311</v>
      </c>
      <c r="S4171" s="3" t="s">
        <v>4683</v>
      </c>
      <c r="T4171" s="3" t="str">
        <f t="shared" si="292"/>
        <v>หนองป่าครั่งเมืองเชียงใหม่เชียงใหม่</v>
      </c>
      <c r="U4171" s="3" t="s">
        <v>4385</v>
      </c>
      <c r="V4171" s="3" t="str">
        <f t="shared" si="293"/>
        <v/>
      </c>
      <c r="W4171" s="3" t="e">
        <f t="shared" si="294"/>
        <v>#NUM!</v>
      </c>
      <c r="X4171" s="3" t="str">
        <f t="shared" si="295"/>
        <v/>
      </c>
    </row>
    <row r="4172" spans="14:24" ht="14.5" customHeight="1">
      <c r="N4172">
        <v>4169</v>
      </c>
      <c r="O4172" s="4">
        <v>50000</v>
      </c>
      <c r="P4172" s="3" t="s">
        <v>4692</v>
      </c>
      <c r="Q4172" s="3" t="s">
        <v>803</v>
      </c>
      <c r="R4172" s="3" t="s">
        <v>311</v>
      </c>
      <c r="S4172" s="3" t="s">
        <v>4683</v>
      </c>
      <c r="T4172" s="3" t="str">
        <f t="shared" si="292"/>
        <v>ฟ้าฮ่ามเมืองเชียงใหม่เชียงใหม่</v>
      </c>
      <c r="U4172" s="3" t="s">
        <v>4385</v>
      </c>
      <c r="V4172" s="3" t="str">
        <f t="shared" si="293"/>
        <v/>
      </c>
      <c r="W4172" s="3" t="e">
        <f t="shared" si="294"/>
        <v>#NUM!</v>
      </c>
      <c r="X4172" s="3" t="str">
        <f t="shared" si="295"/>
        <v/>
      </c>
    </row>
    <row r="4173" spans="14:24" ht="14.5" customHeight="1">
      <c r="N4173">
        <v>4170</v>
      </c>
      <c r="O4173" s="4">
        <v>50300</v>
      </c>
      <c r="P4173" s="3" t="s">
        <v>4693</v>
      </c>
      <c r="Q4173" s="3" t="s">
        <v>803</v>
      </c>
      <c r="R4173" s="3" t="s">
        <v>311</v>
      </c>
      <c r="S4173" s="3" t="s">
        <v>4683</v>
      </c>
      <c r="T4173" s="3" t="str">
        <f t="shared" si="292"/>
        <v>ป่าตันเมืองเชียงใหม่เชียงใหม่</v>
      </c>
      <c r="U4173" s="3" t="s">
        <v>4385</v>
      </c>
      <c r="V4173" s="3" t="str">
        <f t="shared" si="293"/>
        <v/>
      </c>
      <c r="W4173" s="3" t="e">
        <f t="shared" si="294"/>
        <v>#NUM!</v>
      </c>
      <c r="X4173" s="3" t="str">
        <f t="shared" si="295"/>
        <v/>
      </c>
    </row>
    <row r="4174" spans="14:24" ht="14.5" customHeight="1">
      <c r="N4174">
        <v>4171</v>
      </c>
      <c r="O4174" s="4">
        <v>50300</v>
      </c>
      <c r="P4174" s="3" t="s">
        <v>4694</v>
      </c>
      <c r="Q4174" s="3" t="s">
        <v>803</v>
      </c>
      <c r="R4174" s="3" t="s">
        <v>311</v>
      </c>
      <c r="S4174" s="3" t="s">
        <v>4683</v>
      </c>
      <c r="T4174" s="3" t="str">
        <f t="shared" si="292"/>
        <v>สันผีเสื้อเมืองเชียงใหม่เชียงใหม่</v>
      </c>
      <c r="U4174" s="3" t="s">
        <v>4385</v>
      </c>
      <c r="V4174" s="3" t="str">
        <f t="shared" si="293"/>
        <v/>
      </c>
      <c r="W4174" s="3" t="e">
        <f t="shared" si="294"/>
        <v>#NUM!</v>
      </c>
      <c r="X4174" s="3" t="str">
        <f t="shared" si="295"/>
        <v/>
      </c>
    </row>
    <row r="4175" spans="14:24" ht="14.5" customHeight="1">
      <c r="N4175">
        <v>4172</v>
      </c>
      <c r="O4175" s="4">
        <v>50160</v>
      </c>
      <c r="P4175" s="3" t="s">
        <v>1129</v>
      </c>
      <c r="Q4175" s="3" t="s">
        <v>310</v>
      </c>
      <c r="R4175" s="3" t="s">
        <v>311</v>
      </c>
      <c r="S4175" s="3" t="s">
        <v>4695</v>
      </c>
      <c r="T4175" s="3" t="str">
        <f t="shared" si="292"/>
        <v>บ้านหลวงจอมทองเชียงใหม่</v>
      </c>
      <c r="U4175" s="3" t="s">
        <v>4385</v>
      </c>
      <c r="V4175" s="3" t="str">
        <f t="shared" si="293"/>
        <v/>
      </c>
      <c r="W4175" s="3" t="e">
        <f t="shared" si="294"/>
        <v>#NUM!</v>
      </c>
      <c r="X4175" s="3" t="str">
        <f t="shared" si="295"/>
        <v/>
      </c>
    </row>
    <row r="4176" spans="14:24" ht="14.5" customHeight="1">
      <c r="N4176">
        <v>4173</v>
      </c>
      <c r="O4176" s="4">
        <v>50160</v>
      </c>
      <c r="P4176" s="3" t="s">
        <v>4696</v>
      </c>
      <c r="Q4176" s="3" t="s">
        <v>310</v>
      </c>
      <c r="R4176" s="3" t="s">
        <v>311</v>
      </c>
      <c r="S4176" s="3" t="s">
        <v>4695</v>
      </c>
      <c r="T4176" s="3" t="str">
        <f t="shared" si="292"/>
        <v>ข่วงเปาจอมทองเชียงใหม่</v>
      </c>
      <c r="U4176" s="3" t="s">
        <v>4385</v>
      </c>
      <c r="V4176" s="3" t="str">
        <f t="shared" si="293"/>
        <v/>
      </c>
      <c r="W4176" s="3" t="e">
        <f t="shared" si="294"/>
        <v>#NUM!</v>
      </c>
      <c r="X4176" s="3" t="str">
        <f t="shared" si="295"/>
        <v/>
      </c>
    </row>
    <row r="4177" spans="14:24" ht="14.5" customHeight="1">
      <c r="N4177">
        <v>4174</v>
      </c>
      <c r="O4177" s="4">
        <v>50160</v>
      </c>
      <c r="P4177" s="3" t="s">
        <v>4697</v>
      </c>
      <c r="Q4177" s="3" t="s">
        <v>310</v>
      </c>
      <c r="R4177" s="3" t="s">
        <v>311</v>
      </c>
      <c r="S4177" s="3" t="s">
        <v>4695</v>
      </c>
      <c r="T4177" s="3" t="str">
        <f t="shared" si="292"/>
        <v>สบเตี๊ยะจอมทองเชียงใหม่</v>
      </c>
      <c r="U4177" s="3" t="s">
        <v>4385</v>
      </c>
      <c r="V4177" s="3" t="str">
        <f t="shared" si="293"/>
        <v/>
      </c>
      <c r="W4177" s="3" t="e">
        <f t="shared" si="294"/>
        <v>#NUM!</v>
      </c>
      <c r="X4177" s="3" t="str">
        <f t="shared" si="295"/>
        <v/>
      </c>
    </row>
    <row r="4178" spans="14:24" ht="14.5" customHeight="1">
      <c r="N4178">
        <v>4175</v>
      </c>
      <c r="O4178" s="4">
        <v>50240</v>
      </c>
      <c r="P4178" s="3" t="s">
        <v>4698</v>
      </c>
      <c r="Q4178" s="3" t="s">
        <v>310</v>
      </c>
      <c r="R4178" s="3" t="s">
        <v>311</v>
      </c>
      <c r="S4178" s="3" t="s">
        <v>4695</v>
      </c>
      <c r="T4178" s="3" t="str">
        <f t="shared" si="292"/>
        <v>บ้านแปะจอมทองเชียงใหม่</v>
      </c>
      <c r="U4178" s="3" t="s">
        <v>4385</v>
      </c>
      <c r="V4178" s="3" t="str">
        <f t="shared" si="293"/>
        <v/>
      </c>
      <c r="W4178" s="3" t="e">
        <f t="shared" si="294"/>
        <v>#NUM!</v>
      </c>
      <c r="X4178" s="3" t="str">
        <f t="shared" si="295"/>
        <v/>
      </c>
    </row>
    <row r="4179" spans="14:24" ht="14.5" customHeight="1">
      <c r="N4179">
        <v>4176</v>
      </c>
      <c r="O4179" s="4">
        <v>50160</v>
      </c>
      <c r="P4179" s="3" t="s">
        <v>4699</v>
      </c>
      <c r="Q4179" s="3" t="s">
        <v>310</v>
      </c>
      <c r="R4179" s="3" t="s">
        <v>311</v>
      </c>
      <c r="S4179" s="3" t="s">
        <v>4695</v>
      </c>
      <c r="T4179" s="3" t="str">
        <f t="shared" si="292"/>
        <v>ดอยแก้วจอมทองเชียงใหม่</v>
      </c>
      <c r="U4179" s="3" t="s">
        <v>4385</v>
      </c>
      <c r="V4179" s="3" t="str">
        <f t="shared" si="293"/>
        <v/>
      </c>
      <c r="W4179" s="3" t="e">
        <f t="shared" si="294"/>
        <v>#NUM!</v>
      </c>
      <c r="X4179" s="3" t="str">
        <f t="shared" si="295"/>
        <v/>
      </c>
    </row>
    <row r="4180" spans="14:24" ht="14.5" customHeight="1">
      <c r="N4180">
        <v>4177</v>
      </c>
      <c r="O4180" s="4">
        <v>50240</v>
      </c>
      <c r="P4180" s="3" t="s">
        <v>4700</v>
      </c>
      <c r="Q4180" s="3" t="s">
        <v>310</v>
      </c>
      <c r="R4180" s="3" t="s">
        <v>311</v>
      </c>
      <c r="S4180" s="3" t="s">
        <v>4695</v>
      </c>
      <c r="T4180" s="3" t="str">
        <f t="shared" si="292"/>
        <v>แม่สอยจอมทองเชียงใหม่</v>
      </c>
      <c r="U4180" s="3" t="s">
        <v>4385</v>
      </c>
      <c r="V4180" s="3" t="str">
        <f t="shared" si="293"/>
        <v/>
      </c>
      <c r="W4180" s="3" t="e">
        <f t="shared" si="294"/>
        <v>#NUM!</v>
      </c>
      <c r="X4180" s="3" t="str">
        <f t="shared" si="295"/>
        <v/>
      </c>
    </row>
    <row r="4181" spans="14:24" ht="14.5" customHeight="1">
      <c r="N4181">
        <v>4178</v>
      </c>
      <c r="O4181" s="4">
        <v>50270</v>
      </c>
      <c r="P4181" s="3" t="s">
        <v>4701</v>
      </c>
      <c r="Q4181" s="3" t="s">
        <v>805</v>
      </c>
      <c r="R4181" s="3" t="s">
        <v>311</v>
      </c>
      <c r="S4181" s="3" t="s">
        <v>4702</v>
      </c>
      <c r="T4181" s="3" t="str">
        <f t="shared" si="292"/>
        <v>ช่างเคิ่งแม่แจ่มเชียงใหม่</v>
      </c>
      <c r="U4181" s="3" t="s">
        <v>4385</v>
      </c>
      <c r="V4181" s="3" t="str">
        <f t="shared" si="293"/>
        <v/>
      </c>
      <c r="W4181" s="3" t="e">
        <f t="shared" si="294"/>
        <v>#NUM!</v>
      </c>
      <c r="X4181" s="3" t="str">
        <f t="shared" si="295"/>
        <v/>
      </c>
    </row>
    <row r="4182" spans="14:24" ht="14.5" customHeight="1">
      <c r="N4182">
        <v>4179</v>
      </c>
      <c r="O4182" s="4">
        <v>50270</v>
      </c>
      <c r="P4182" s="3" t="s">
        <v>4703</v>
      </c>
      <c r="Q4182" s="3" t="s">
        <v>805</v>
      </c>
      <c r="R4182" s="3" t="s">
        <v>311</v>
      </c>
      <c r="S4182" s="3" t="s">
        <v>4702</v>
      </c>
      <c r="T4182" s="3" t="str">
        <f t="shared" si="292"/>
        <v>ท่าผาแม่แจ่มเชียงใหม่</v>
      </c>
      <c r="U4182" s="3" t="s">
        <v>4385</v>
      </c>
      <c r="V4182" s="3" t="str">
        <f t="shared" si="293"/>
        <v/>
      </c>
      <c r="W4182" s="3" t="e">
        <f t="shared" si="294"/>
        <v>#NUM!</v>
      </c>
      <c r="X4182" s="3" t="str">
        <f t="shared" si="295"/>
        <v/>
      </c>
    </row>
    <row r="4183" spans="14:24" ht="14.5" customHeight="1">
      <c r="N4183">
        <v>4180</v>
      </c>
      <c r="O4183" s="4">
        <v>50270</v>
      </c>
      <c r="P4183" s="3" t="s">
        <v>4704</v>
      </c>
      <c r="Q4183" s="3" t="s">
        <v>805</v>
      </c>
      <c r="R4183" s="3" t="s">
        <v>311</v>
      </c>
      <c r="S4183" s="3" t="s">
        <v>4702</v>
      </c>
      <c r="T4183" s="3" t="str">
        <f t="shared" si="292"/>
        <v>บ้านทับแม่แจ่มเชียงใหม่</v>
      </c>
      <c r="U4183" s="3" t="s">
        <v>4385</v>
      </c>
      <c r="V4183" s="3" t="str">
        <f t="shared" si="293"/>
        <v/>
      </c>
      <c r="W4183" s="3" t="e">
        <f t="shared" si="294"/>
        <v>#NUM!</v>
      </c>
      <c r="X4183" s="3" t="str">
        <f t="shared" si="295"/>
        <v/>
      </c>
    </row>
    <row r="4184" spans="14:24" ht="14.5" customHeight="1">
      <c r="N4184">
        <v>4181</v>
      </c>
      <c r="O4184" s="4">
        <v>50270</v>
      </c>
      <c r="P4184" s="3" t="s">
        <v>4705</v>
      </c>
      <c r="Q4184" s="3" t="s">
        <v>805</v>
      </c>
      <c r="R4184" s="3" t="s">
        <v>311</v>
      </c>
      <c r="S4184" s="3" t="s">
        <v>4702</v>
      </c>
      <c r="T4184" s="3" t="str">
        <f t="shared" si="292"/>
        <v>แม่ศึกแม่แจ่มเชียงใหม่</v>
      </c>
      <c r="U4184" s="3" t="s">
        <v>4385</v>
      </c>
      <c r="V4184" s="3" t="str">
        <f t="shared" si="293"/>
        <v/>
      </c>
      <c r="W4184" s="3" t="e">
        <f t="shared" si="294"/>
        <v>#NUM!</v>
      </c>
      <c r="X4184" s="3" t="str">
        <f t="shared" si="295"/>
        <v/>
      </c>
    </row>
    <row r="4185" spans="14:24" ht="14.5" customHeight="1">
      <c r="N4185">
        <v>4182</v>
      </c>
      <c r="O4185" s="4">
        <v>50270</v>
      </c>
      <c r="P4185" s="3" t="s">
        <v>4706</v>
      </c>
      <c r="Q4185" s="3" t="s">
        <v>805</v>
      </c>
      <c r="R4185" s="3" t="s">
        <v>311</v>
      </c>
      <c r="S4185" s="3" t="s">
        <v>4702</v>
      </c>
      <c r="T4185" s="3" t="str">
        <f t="shared" si="292"/>
        <v>แม่นาจรแม่แจ่มเชียงใหม่</v>
      </c>
      <c r="U4185" s="3" t="s">
        <v>4385</v>
      </c>
      <c r="V4185" s="3" t="str">
        <f t="shared" si="293"/>
        <v/>
      </c>
      <c r="W4185" s="3" t="e">
        <f t="shared" si="294"/>
        <v>#NUM!</v>
      </c>
      <c r="X4185" s="3" t="str">
        <f t="shared" si="295"/>
        <v/>
      </c>
    </row>
    <row r="4186" spans="14:24" ht="14.5" customHeight="1">
      <c r="N4186">
        <v>4183</v>
      </c>
      <c r="O4186" s="4">
        <v>50270</v>
      </c>
      <c r="P4186" s="3" t="s">
        <v>4707</v>
      </c>
      <c r="Q4186" s="3" t="s">
        <v>805</v>
      </c>
      <c r="R4186" s="3" t="s">
        <v>311</v>
      </c>
      <c r="S4186" s="3" t="s">
        <v>4702</v>
      </c>
      <c r="T4186" s="3" t="str">
        <f t="shared" si="292"/>
        <v>ปางหินฝนแม่แจ่มเชียงใหม่</v>
      </c>
      <c r="U4186" s="3" t="s">
        <v>4385</v>
      </c>
      <c r="V4186" s="3" t="str">
        <f t="shared" si="293"/>
        <v/>
      </c>
      <c r="W4186" s="3" t="e">
        <f t="shared" si="294"/>
        <v>#NUM!</v>
      </c>
      <c r="X4186" s="3" t="str">
        <f t="shared" si="295"/>
        <v/>
      </c>
    </row>
    <row r="4187" spans="14:24" ht="14.5" customHeight="1">
      <c r="N4187">
        <v>4184</v>
      </c>
      <c r="O4187" s="4">
        <v>50270</v>
      </c>
      <c r="P4187" s="3" t="s">
        <v>4708</v>
      </c>
      <c r="Q4187" s="3" t="s">
        <v>805</v>
      </c>
      <c r="R4187" s="3" t="s">
        <v>311</v>
      </c>
      <c r="S4187" s="3" t="s">
        <v>4702</v>
      </c>
      <c r="T4187" s="3" t="str">
        <f t="shared" si="292"/>
        <v>กองแขกแม่แจ่มเชียงใหม่</v>
      </c>
      <c r="U4187" s="3" t="s">
        <v>4385</v>
      </c>
      <c r="V4187" s="3" t="str">
        <f t="shared" si="293"/>
        <v/>
      </c>
      <c r="W4187" s="3" t="e">
        <f t="shared" si="294"/>
        <v>#NUM!</v>
      </c>
      <c r="X4187" s="3" t="str">
        <f t="shared" si="295"/>
        <v/>
      </c>
    </row>
    <row r="4188" spans="14:24" ht="14.5" customHeight="1">
      <c r="N4188">
        <v>4185</v>
      </c>
      <c r="O4188" s="4">
        <v>50170</v>
      </c>
      <c r="P4188" s="3" t="s">
        <v>789</v>
      </c>
      <c r="Q4188" s="3" t="s">
        <v>789</v>
      </c>
      <c r="R4188" s="3" t="s">
        <v>311</v>
      </c>
      <c r="S4188" s="3" t="s">
        <v>4709</v>
      </c>
      <c r="T4188" s="3" t="str">
        <f t="shared" si="292"/>
        <v>เชียงดาวเชียงดาวเชียงใหม่</v>
      </c>
      <c r="U4188" s="3" t="s">
        <v>4385</v>
      </c>
      <c r="V4188" s="3" t="str">
        <f t="shared" si="293"/>
        <v/>
      </c>
      <c r="W4188" s="3" t="e">
        <f t="shared" si="294"/>
        <v>#NUM!</v>
      </c>
      <c r="X4188" s="3" t="str">
        <f t="shared" si="295"/>
        <v/>
      </c>
    </row>
    <row r="4189" spans="14:24" ht="14.5" customHeight="1">
      <c r="N4189">
        <v>4186</v>
      </c>
      <c r="O4189" s="4">
        <v>50170</v>
      </c>
      <c r="P4189" s="3" t="s">
        <v>4710</v>
      </c>
      <c r="Q4189" s="3" t="s">
        <v>789</v>
      </c>
      <c r="R4189" s="3" t="s">
        <v>311</v>
      </c>
      <c r="S4189" s="3" t="s">
        <v>4709</v>
      </c>
      <c r="T4189" s="3" t="str">
        <f t="shared" si="292"/>
        <v>เมืองนะเชียงดาวเชียงใหม่</v>
      </c>
      <c r="U4189" s="3" t="s">
        <v>4385</v>
      </c>
      <c r="V4189" s="3" t="str">
        <f t="shared" si="293"/>
        <v/>
      </c>
      <c r="W4189" s="3" t="e">
        <f t="shared" si="294"/>
        <v>#NUM!</v>
      </c>
      <c r="X4189" s="3" t="str">
        <f t="shared" si="295"/>
        <v/>
      </c>
    </row>
    <row r="4190" spans="14:24" ht="14.5" customHeight="1">
      <c r="N4190">
        <v>4187</v>
      </c>
      <c r="O4190" s="4">
        <v>50170</v>
      </c>
      <c r="P4190" s="3" t="s">
        <v>4711</v>
      </c>
      <c r="Q4190" s="3" t="s">
        <v>789</v>
      </c>
      <c r="R4190" s="3" t="s">
        <v>311</v>
      </c>
      <c r="S4190" s="3" t="s">
        <v>4709</v>
      </c>
      <c r="T4190" s="3" t="str">
        <f t="shared" si="292"/>
        <v>เมืองงายเชียงดาวเชียงใหม่</v>
      </c>
      <c r="U4190" s="3" t="s">
        <v>4385</v>
      </c>
      <c r="V4190" s="3" t="str">
        <f t="shared" si="293"/>
        <v/>
      </c>
      <c r="W4190" s="3" t="e">
        <f t="shared" si="294"/>
        <v>#NUM!</v>
      </c>
      <c r="X4190" s="3" t="str">
        <f t="shared" si="295"/>
        <v/>
      </c>
    </row>
    <row r="4191" spans="14:24" ht="14.5" customHeight="1">
      <c r="N4191">
        <v>4188</v>
      </c>
      <c r="O4191" s="4">
        <v>50170</v>
      </c>
      <c r="P4191" s="3" t="s">
        <v>4712</v>
      </c>
      <c r="Q4191" s="3" t="s">
        <v>789</v>
      </c>
      <c r="R4191" s="3" t="s">
        <v>311</v>
      </c>
      <c r="S4191" s="3" t="s">
        <v>4709</v>
      </c>
      <c r="T4191" s="3" t="str">
        <f t="shared" si="292"/>
        <v>แม่นะเชียงดาวเชียงใหม่</v>
      </c>
      <c r="U4191" s="3" t="s">
        <v>4385</v>
      </c>
      <c r="V4191" s="3" t="str">
        <f t="shared" si="293"/>
        <v/>
      </c>
      <c r="W4191" s="3" t="e">
        <f t="shared" si="294"/>
        <v>#NUM!</v>
      </c>
      <c r="X4191" s="3" t="str">
        <f t="shared" si="295"/>
        <v/>
      </c>
    </row>
    <row r="4192" spans="14:24" ht="14.5" customHeight="1">
      <c r="N4192">
        <v>4189</v>
      </c>
      <c r="O4192" s="4">
        <v>50170</v>
      </c>
      <c r="P4192" s="3" t="s">
        <v>4713</v>
      </c>
      <c r="Q4192" s="3" t="s">
        <v>789</v>
      </c>
      <c r="R4192" s="3" t="s">
        <v>311</v>
      </c>
      <c r="S4192" s="3" t="s">
        <v>4709</v>
      </c>
      <c r="T4192" s="3" t="str">
        <f t="shared" si="292"/>
        <v>เมืองคองเชียงดาวเชียงใหม่</v>
      </c>
      <c r="U4192" s="3" t="s">
        <v>4385</v>
      </c>
      <c r="V4192" s="3" t="str">
        <f t="shared" si="293"/>
        <v/>
      </c>
      <c r="W4192" s="3" t="e">
        <f t="shared" si="294"/>
        <v>#NUM!</v>
      </c>
      <c r="X4192" s="3" t="str">
        <f t="shared" si="295"/>
        <v/>
      </c>
    </row>
    <row r="4193" spans="14:24" ht="14.5" customHeight="1">
      <c r="N4193">
        <v>4190</v>
      </c>
      <c r="O4193" s="4">
        <v>50170</v>
      </c>
      <c r="P4193" s="3" t="s">
        <v>4714</v>
      </c>
      <c r="Q4193" s="3" t="s">
        <v>789</v>
      </c>
      <c r="R4193" s="3" t="s">
        <v>311</v>
      </c>
      <c r="S4193" s="3" t="s">
        <v>4709</v>
      </c>
      <c r="T4193" s="3" t="str">
        <f t="shared" si="292"/>
        <v>ปิงโค้งเชียงดาวเชียงใหม่</v>
      </c>
      <c r="U4193" s="3" t="s">
        <v>4385</v>
      </c>
      <c r="V4193" s="3" t="str">
        <f t="shared" si="293"/>
        <v/>
      </c>
      <c r="W4193" s="3" t="e">
        <f t="shared" si="294"/>
        <v>#NUM!</v>
      </c>
      <c r="X4193" s="3" t="str">
        <f t="shared" si="295"/>
        <v/>
      </c>
    </row>
    <row r="4194" spans="14:24" ht="14.5" customHeight="1">
      <c r="N4194">
        <v>4191</v>
      </c>
      <c r="O4194" s="4">
        <v>50170</v>
      </c>
      <c r="P4194" s="3" t="s">
        <v>4715</v>
      </c>
      <c r="Q4194" s="3" t="s">
        <v>789</v>
      </c>
      <c r="R4194" s="3" t="s">
        <v>311</v>
      </c>
      <c r="S4194" s="3" t="s">
        <v>4709</v>
      </c>
      <c r="T4194" s="3" t="str">
        <f t="shared" si="292"/>
        <v>ทุ่งข้าวพวงเชียงดาวเชียงใหม่</v>
      </c>
      <c r="U4194" s="3" t="s">
        <v>4385</v>
      </c>
      <c r="V4194" s="3" t="str">
        <f t="shared" si="293"/>
        <v/>
      </c>
      <c r="W4194" s="3" t="e">
        <f t="shared" si="294"/>
        <v>#NUM!</v>
      </c>
      <c r="X4194" s="3" t="str">
        <f t="shared" si="295"/>
        <v/>
      </c>
    </row>
    <row r="4195" spans="14:24" ht="14.5" customHeight="1">
      <c r="N4195">
        <v>4192</v>
      </c>
      <c r="O4195" s="4">
        <v>50220</v>
      </c>
      <c r="P4195" s="3" t="s">
        <v>4716</v>
      </c>
      <c r="Q4195" s="3" t="s">
        <v>795</v>
      </c>
      <c r="R4195" s="3" t="s">
        <v>311</v>
      </c>
      <c r="S4195" s="3" t="s">
        <v>4717</v>
      </c>
      <c r="T4195" s="3" t="str">
        <f t="shared" si="292"/>
        <v>เชิงดอยดอยสะเก็ดเชียงใหม่</v>
      </c>
      <c r="U4195" s="3" t="s">
        <v>4385</v>
      </c>
      <c r="V4195" s="3" t="str">
        <f t="shared" si="293"/>
        <v/>
      </c>
      <c r="W4195" s="3" t="e">
        <f t="shared" si="294"/>
        <v>#NUM!</v>
      </c>
      <c r="X4195" s="3" t="str">
        <f t="shared" si="295"/>
        <v/>
      </c>
    </row>
    <row r="4196" spans="14:24" ht="14.5" customHeight="1">
      <c r="N4196">
        <v>4193</v>
      </c>
      <c r="O4196" s="4">
        <v>50220</v>
      </c>
      <c r="P4196" s="3" t="s">
        <v>4718</v>
      </c>
      <c r="Q4196" s="3" t="s">
        <v>795</v>
      </c>
      <c r="R4196" s="3" t="s">
        <v>311</v>
      </c>
      <c r="S4196" s="3" t="s">
        <v>4717</v>
      </c>
      <c r="T4196" s="3" t="str">
        <f t="shared" si="292"/>
        <v>สันปูเลยดอยสะเก็ดเชียงใหม่</v>
      </c>
      <c r="U4196" s="3" t="s">
        <v>4385</v>
      </c>
      <c r="V4196" s="3" t="str">
        <f t="shared" si="293"/>
        <v/>
      </c>
      <c r="W4196" s="3" t="e">
        <f t="shared" si="294"/>
        <v>#NUM!</v>
      </c>
      <c r="X4196" s="3" t="str">
        <f t="shared" si="295"/>
        <v/>
      </c>
    </row>
    <row r="4197" spans="14:24" ht="14.5" customHeight="1">
      <c r="N4197">
        <v>4194</v>
      </c>
      <c r="O4197" s="4">
        <v>50220</v>
      </c>
      <c r="P4197" s="3" t="s">
        <v>4719</v>
      </c>
      <c r="Q4197" s="3" t="s">
        <v>795</v>
      </c>
      <c r="R4197" s="3" t="s">
        <v>311</v>
      </c>
      <c r="S4197" s="3" t="s">
        <v>4717</v>
      </c>
      <c r="T4197" s="3" t="str">
        <f t="shared" si="292"/>
        <v>ลวงเหนือดอยสะเก็ดเชียงใหม่</v>
      </c>
      <c r="U4197" s="3" t="s">
        <v>4385</v>
      </c>
      <c r="V4197" s="3" t="str">
        <f t="shared" si="293"/>
        <v/>
      </c>
      <c r="W4197" s="3" t="e">
        <f t="shared" si="294"/>
        <v>#NUM!</v>
      </c>
      <c r="X4197" s="3" t="str">
        <f t="shared" si="295"/>
        <v/>
      </c>
    </row>
    <row r="4198" spans="14:24" ht="14.5" customHeight="1">
      <c r="N4198">
        <v>4195</v>
      </c>
      <c r="O4198" s="4">
        <v>50220</v>
      </c>
      <c r="P4198" s="3" t="s">
        <v>4720</v>
      </c>
      <c r="Q4198" s="3" t="s">
        <v>795</v>
      </c>
      <c r="R4198" s="3" t="s">
        <v>311</v>
      </c>
      <c r="S4198" s="3" t="s">
        <v>4717</v>
      </c>
      <c r="T4198" s="3" t="str">
        <f t="shared" si="292"/>
        <v>ป่าป้องดอยสะเก็ดเชียงใหม่</v>
      </c>
      <c r="U4198" s="3" t="s">
        <v>4385</v>
      </c>
      <c r="V4198" s="3" t="str">
        <f t="shared" si="293"/>
        <v/>
      </c>
      <c r="W4198" s="3" t="e">
        <f t="shared" si="294"/>
        <v>#NUM!</v>
      </c>
      <c r="X4198" s="3" t="str">
        <f t="shared" si="295"/>
        <v/>
      </c>
    </row>
    <row r="4199" spans="14:24" ht="14.5" customHeight="1">
      <c r="N4199">
        <v>4196</v>
      </c>
      <c r="O4199" s="4">
        <v>50220</v>
      </c>
      <c r="P4199" s="3" t="s">
        <v>4721</v>
      </c>
      <c r="Q4199" s="3" t="s">
        <v>795</v>
      </c>
      <c r="R4199" s="3" t="s">
        <v>311</v>
      </c>
      <c r="S4199" s="3" t="s">
        <v>4717</v>
      </c>
      <c r="T4199" s="3" t="str">
        <f t="shared" si="292"/>
        <v>สง่าบ้านดอยสะเก็ดเชียงใหม่</v>
      </c>
      <c r="U4199" s="3" t="s">
        <v>4385</v>
      </c>
      <c r="V4199" s="3" t="str">
        <f t="shared" si="293"/>
        <v/>
      </c>
      <c r="W4199" s="3" t="e">
        <f t="shared" si="294"/>
        <v>#NUM!</v>
      </c>
      <c r="X4199" s="3" t="str">
        <f t="shared" si="295"/>
        <v/>
      </c>
    </row>
    <row r="4200" spans="14:24" ht="14.5" customHeight="1">
      <c r="N4200">
        <v>4197</v>
      </c>
      <c r="O4200" s="4">
        <v>50220</v>
      </c>
      <c r="P4200" s="3" t="s">
        <v>4722</v>
      </c>
      <c r="Q4200" s="3" t="s">
        <v>795</v>
      </c>
      <c r="R4200" s="3" t="s">
        <v>311</v>
      </c>
      <c r="S4200" s="3" t="s">
        <v>4717</v>
      </c>
      <c r="T4200" s="3" t="str">
        <f t="shared" si="292"/>
        <v>ป่าลานดอยสะเก็ดเชียงใหม่</v>
      </c>
      <c r="U4200" s="3" t="s">
        <v>4385</v>
      </c>
      <c r="V4200" s="3" t="str">
        <f t="shared" si="293"/>
        <v/>
      </c>
      <c r="W4200" s="3" t="e">
        <f t="shared" si="294"/>
        <v>#NUM!</v>
      </c>
      <c r="X4200" s="3" t="str">
        <f t="shared" si="295"/>
        <v/>
      </c>
    </row>
    <row r="4201" spans="14:24" ht="14.5" customHeight="1">
      <c r="N4201">
        <v>4198</v>
      </c>
      <c r="O4201" s="4">
        <v>50220</v>
      </c>
      <c r="P4201" s="3" t="s">
        <v>835</v>
      </c>
      <c r="Q4201" s="3" t="s">
        <v>795</v>
      </c>
      <c r="R4201" s="3" t="s">
        <v>311</v>
      </c>
      <c r="S4201" s="3" t="s">
        <v>4717</v>
      </c>
      <c r="T4201" s="3" t="str">
        <f t="shared" si="292"/>
        <v>ตลาดขวัญดอยสะเก็ดเชียงใหม่</v>
      </c>
      <c r="U4201" s="3" t="s">
        <v>4385</v>
      </c>
      <c r="V4201" s="3" t="str">
        <f t="shared" si="293"/>
        <v/>
      </c>
      <c r="W4201" s="3" t="e">
        <f t="shared" si="294"/>
        <v>#NUM!</v>
      </c>
      <c r="X4201" s="3" t="str">
        <f t="shared" si="295"/>
        <v/>
      </c>
    </row>
    <row r="4202" spans="14:24" ht="14.5" customHeight="1">
      <c r="N4202">
        <v>4199</v>
      </c>
      <c r="O4202" s="4">
        <v>50220</v>
      </c>
      <c r="P4202" s="3" t="s">
        <v>253</v>
      </c>
      <c r="Q4202" s="3" t="s">
        <v>795</v>
      </c>
      <c r="R4202" s="3" t="s">
        <v>311</v>
      </c>
      <c r="S4202" s="3" t="s">
        <v>4717</v>
      </c>
      <c r="T4202" s="3" t="str">
        <f t="shared" si="292"/>
        <v>สำราญราษฎร์ดอยสะเก็ดเชียงใหม่</v>
      </c>
      <c r="U4202" s="3" t="s">
        <v>4385</v>
      </c>
      <c r="V4202" s="3" t="str">
        <f t="shared" si="293"/>
        <v/>
      </c>
      <c r="W4202" s="3" t="e">
        <f t="shared" si="294"/>
        <v>#NUM!</v>
      </c>
      <c r="X4202" s="3" t="str">
        <f t="shared" si="295"/>
        <v/>
      </c>
    </row>
    <row r="4203" spans="14:24" ht="14.5" customHeight="1">
      <c r="N4203">
        <v>4200</v>
      </c>
      <c r="O4203" s="4">
        <v>50220</v>
      </c>
      <c r="P4203" s="3" t="s">
        <v>4723</v>
      </c>
      <c r="Q4203" s="3" t="s">
        <v>795</v>
      </c>
      <c r="R4203" s="3" t="s">
        <v>311</v>
      </c>
      <c r="S4203" s="3" t="s">
        <v>4717</v>
      </c>
      <c r="T4203" s="3" t="str">
        <f t="shared" si="292"/>
        <v>แม่คือดอยสะเก็ดเชียงใหม่</v>
      </c>
      <c r="U4203" s="3" t="s">
        <v>4385</v>
      </c>
      <c r="V4203" s="3" t="str">
        <f t="shared" si="293"/>
        <v/>
      </c>
      <c r="W4203" s="3" t="e">
        <f t="shared" si="294"/>
        <v>#NUM!</v>
      </c>
      <c r="X4203" s="3" t="str">
        <f t="shared" si="295"/>
        <v/>
      </c>
    </row>
    <row r="4204" spans="14:24" ht="14.5" customHeight="1">
      <c r="N4204">
        <v>4201</v>
      </c>
      <c r="O4204" s="4">
        <v>50220</v>
      </c>
      <c r="P4204" s="3" t="s">
        <v>4724</v>
      </c>
      <c r="Q4204" s="3" t="s">
        <v>795</v>
      </c>
      <c r="R4204" s="3" t="s">
        <v>311</v>
      </c>
      <c r="S4204" s="3" t="s">
        <v>4717</v>
      </c>
      <c r="T4204" s="3" t="str">
        <f t="shared" si="292"/>
        <v>ตลาดใหญ่ดอยสะเก็ดเชียงใหม่</v>
      </c>
      <c r="U4204" s="3" t="s">
        <v>4385</v>
      </c>
      <c r="V4204" s="3" t="str">
        <f t="shared" si="293"/>
        <v/>
      </c>
      <c r="W4204" s="3" t="e">
        <f t="shared" si="294"/>
        <v>#NUM!</v>
      </c>
      <c r="X4204" s="3" t="str">
        <f t="shared" si="295"/>
        <v/>
      </c>
    </row>
    <row r="4205" spans="14:24" ht="14.5" customHeight="1">
      <c r="N4205">
        <v>4202</v>
      </c>
      <c r="O4205" s="4">
        <v>50220</v>
      </c>
      <c r="P4205" s="3" t="s">
        <v>4725</v>
      </c>
      <c r="Q4205" s="3" t="s">
        <v>795</v>
      </c>
      <c r="R4205" s="3" t="s">
        <v>311</v>
      </c>
      <c r="S4205" s="3" t="s">
        <v>4717</v>
      </c>
      <c r="T4205" s="3" t="str">
        <f t="shared" si="292"/>
        <v>แม่ฮ้อยเงินดอยสะเก็ดเชียงใหม่</v>
      </c>
      <c r="U4205" s="3" t="s">
        <v>4385</v>
      </c>
      <c r="V4205" s="3" t="str">
        <f t="shared" si="293"/>
        <v/>
      </c>
      <c r="W4205" s="3" t="e">
        <f t="shared" si="294"/>
        <v>#NUM!</v>
      </c>
      <c r="X4205" s="3" t="str">
        <f t="shared" si="295"/>
        <v/>
      </c>
    </row>
    <row r="4206" spans="14:24" ht="14.5" customHeight="1">
      <c r="N4206">
        <v>4203</v>
      </c>
      <c r="O4206" s="4">
        <v>50220</v>
      </c>
      <c r="P4206" s="3" t="s">
        <v>4726</v>
      </c>
      <c r="Q4206" s="3" t="s">
        <v>795</v>
      </c>
      <c r="R4206" s="3" t="s">
        <v>311</v>
      </c>
      <c r="S4206" s="3" t="s">
        <v>4717</v>
      </c>
      <c r="T4206" s="3" t="str">
        <f t="shared" si="292"/>
        <v>แม่โป่งดอยสะเก็ดเชียงใหม่</v>
      </c>
      <c r="U4206" s="3" t="s">
        <v>4385</v>
      </c>
      <c r="V4206" s="3" t="str">
        <f t="shared" si="293"/>
        <v/>
      </c>
      <c r="W4206" s="3" t="e">
        <f t="shared" si="294"/>
        <v>#NUM!</v>
      </c>
      <c r="X4206" s="3" t="str">
        <f t="shared" si="295"/>
        <v/>
      </c>
    </row>
    <row r="4207" spans="14:24" ht="14.5" customHeight="1">
      <c r="N4207">
        <v>4204</v>
      </c>
      <c r="O4207" s="4">
        <v>50220</v>
      </c>
      <c r="P4207" s="3" t="s">
        <v>4727</v>
      </c>
      <c r="Q4207" s="3" t="s">
        <v>795</v>
      </c>
      <c r="R4207" s="3" t="s">
        <v>311</v>
      </c>
      <c r="S4207" s="3" t="s">
        <v>4717</v>
      </c>
      <c r="T4207" s="3" t="str">
        <f t="shared" si="292"/>
        <v>ป่าเมี่ยงดอยสะเก็ดเชียงใหม่</v>
      </c>
      <c r="U4207" s="3" t="s">
        <v>4385</v>
      </c>
      <c r="V4207" s="3" t="str">
        <f t="shared" si="293"/>
        <v/>
      </c>
      <c r="W4207" s="3" t="e">
        <f t="shared" si="294"/>
        <v>#NUM!</v>
      </c>
      <c r="X4207" s="3" t="str">
        <f t="shared" si="295"/>
        <v/>
      </c>
    </row>
    <row r="4208" spans="14:24" ht="14.5" customHeight="1">
      <c r="N4208">
        <v>4205</v>
      </c>
      <c r="O4208" s="4">
        <v>50220</v>
      </c>
      <c r="P4208" s="3" t="s">
        <v>4728</v>
      </c>
      <c r="Q4208" s="3" t="s">
        <v>795</v>
      </c>
      <c r="R4208" s="3" t="s">
        <v>311</v>
      </c>
      <c r="S4208" s="3" t="s">
        <v>4717</v>
      </c>
      <c r="T4208" s="3" t="str">
        <f t="shared" si="292"/>
        <v>เทพเสด็จดอยสะเก็ดเชียงใหม่</v>
      </c>
      <c r="U4208" s="3" t="s">
        <v>4385</v>
      </c>
      <c r="V4208" s="3" t="str">
        <f t="shared" si="293"/>
        <v/>
      </c>
      <c r="W4208" s="3" t="e">
        <f t="shared" si="294"/>
        <v>#NUM!</v>
      </c>
      <c r="X4208" s="3" t="str">
        <f t="shared" si="295"/>
        <v/>
      </c>
    </row>
    <row r="4209" spans="14:24" ht="14.5" customHeight="1">
      <c r="N4209">
        <v>4206</v>
      </c>
      <c r="O4209" s="4">
        <v>50150</v>
      </c>
      <c r="P4209" s="3" t="s">
        <v>4729</v>
      </c>
      <c r="Q4209" s="3" t="s">
        <v>807</v>
      </c>
      <c r="R4209" s="3" t="s">
        <v>311</v>
      </c>
      <c r="S4209" s="3" t="s">
        <v>4730</v>
      </c>
      <c r="T4209" s="3" t="str">
        <f t="shared" si="292"/>
        <v>สันมหาพนแม่แตงเชียงใหม่</v>
      </c>
      <c r="U4209" s="3" t="s">
        <v>4385</v>
      </c>
      <c r="V4209" s="3" t="str">
        <f t="shared" si="293"/>
        <v/>
      </c>
      <c r="W4209" s="3" t="e">
        <f t="shared" si="294"/>
        <v>#NUM!</v>
      </c>
      <c r="X4209" s="3" t="str">
        <f t="shared" si="295"/>
        <v/>
      </c>
    </row>
    <row r="4210" spans="14:24" ht="14.5" customHeight="1">
      <c r="N4210">
        <v>4207</v>
      </c>
      <c r="O4210" s="4">
        <v>50150</v>
      </c>
      <c r="P4210" s="3" t="s">
        <v>807</v>
      </c>
      <c r="Q4210" s="3" t="s">
        <v>807</v>
      </c>
      <c r="R4210" s="3" t="s">
        <v>311</v>
      </c>
      <c r="S4210" s="3" t="s">
        <v>4730</v>
      </c>
      <c r="T4210" s="3" t="str">
        <f t="shared" si="292"/>
        <v>แม่แตงแม่แตงเชียงใหม่</v>
      </c>
      <c r="U4210" s="3" t="s">
        <v>4385</v>
      </c>
      <c r="V4210" s="3" t="str">
        <f t="shared" si="293"/>
        <v/>
      </c>
      <c r="W4210" s="3" t="e">
        <f t="shared" si="294"/>
        <v>#NUM!</v>
      </c>
      <c r="X4210" s="3" t="str">
        <f t="shared" si="295"/>
        <v/>
      </c>
    </row>
    <row r="4211" spans="14:24" ht="14.5" customHeight="1">
      <c r="N4211">
        <v>4208</v>
      </c>
      <c r="O4211" s="4">
        <v>50150</v>
      </c>
      <c r="P4211" s="3" t="s">
        <v>3343</v>
      </c>
      <c r="Q4211" s="3" t="s">
        <v>807</v>
      </c>
      <c r="R4211" s="3" t="s">
        <v>311</v>
      </c>
      <c r="S4211" s="3" t="s">
        <v>4730</v>
      </c>
      <c r="T4211" s="3" t="str">
        <f t="shared" si="292"/>
        <v>ขี้เหล็กแม่แตงเชียงใหม่</v>
      </c>
      <c r="U4211" s="3" t="s">
        <v>4385</v>
      </c>
      <c r="V4211" s="3" t="str">
        <f t="shared" si="293"/>
        <v/>
      </c>
      <c r="W4211" s="3" t="e">
        <f t="shared" si="294"/>
        <v>#NUM!</v>
      </c>
      <c r="X4211" s="3" t="str">
        <f t="shared" si="295"/>
        <v/>
      </c>
    </row>
    <row r="4212" spans="14:24" ht="14.5" customHeight="1">
      <c r="N4212">
        <v>4209</v>
      </c>
      <c r="O4212" s="4">
        <v>50150</v>
      </c>
      <c r="P4212" s="3" t="s">
        <v>4731</v>
      </c>
      <c r="Q4212" s="3" t="s">
        <v>807</v>
      </c>
      <c r="R4212" s="3" t="s">
        <v>311</v>
      </c>
      <c r="S4212" s="3" t="s">
        <v>4730</v>
      </c>
      <c r="T4212" s="3" t="str">
        <f t="shared" si="292"/>
        <v>ช่อแลแม่แตงเชียงใหม่</v>
      </c>
      <c r="U4212" s="3" t="s">
        <v>4385</v>
      </c>
      <c r="V4212" s="3" t="str">
        <f t="shared" si="293"/>
        <v/>
      </c>
      <c r="W4212" s="3" t="e">
        <f t="shared" si="294"/>
        <v>#NUM!</v>
      </c>
      <c r="X4212" s="3" t="str">
        <f t="shared" si="295"/>
        <v/>
      </c>
    </row>
    <row r="4213" spans="14:24" ht="14.5" customHeight="1">
      <c r="N4213">
        <v>4210</v>
      </c>
      <c r="O4213" s="4">
        <v>50150</v>
      </c>
      <c r="P4213" s="3" t="s">
        <v>4732</v>
      </c>
      <c r="Q4213" s="3" t="s">
        <v>807</v>
      </c>
      <c r="R4213" s="3" t="s">
        <v>311</v>
      </c>
      <c r="S4213" s="3" t="s">
        <v>4730</v>
      </c>
      <c r="T4213" s="3" t="str">
        <f t="shared" si="292"/>
        <v>แม่หอพระแม่แตงเชียงใหม่</v>
      </c>
      <c r="U4213" s="3" t="s">
        <v>4385</v>
      </c>
      <c r="V4213" s="3" t="str">
        <f t="shared" si="293"/>
        <v/>
      </c>
      <c r="W4213" s="3" t="e">
        <f t="shared" si="294"/>
        <v>#NUM!</v>
      </c>
      <c r="X4213" s="3" t="str">
        <f t="shared" si="295"/>
        <v/>
      </c>
    </row>
    <row r="4214" spans="14:24" ht="14.5" customHeight="1">
      <c r="N4214">
        <v>4211</v>
      </c>
      <c r="O4214" s="4">
        <v>50150</v>
      </c>
      <c r="P4214" s="3" t="s">
        <v>4733</v>
      </c>
      <c r="Q4214" s="3" t="s">
        <v>807</v>
      </c>
      <c r="R4214" s="3" t="s">
        <v>311</v>
      </c>
      <c r="S4214" s="3" t="s">
        <v>4730</v>
      </c>
      <c r="T4214" s="3" t="str">
        <f t="shared" si="292"/>
        <v>สบเปิงแม่แตงเชียงใหม่</v>
      </c>
      <c r="U4214" s="3" t="s">
        <v>4385</v>
      </c>
      <c r="V4214" s="3" t="str">
        <f t="shared" si="293"/>
        <v/>
      </c>
      <c r="W4214" s="3" t="e">
        <f t="shared" si="294"/>
        <v>#NUM!</v>
      </c>
      <c r="X4214" s="3" t="str">
        <f t="shared" si="295"/>
        <v/>
      </c>
    </row>
    <row r="4215" spans="14:24" ht="14.5" customHeight="1">
      <c r="N4215">
        <v>4212</v>
      </c>
      <c r="O4215" s="4">
        <v>50150</v>
      </c>
      <c r="P4215" s="3" t="s">
        <v>2946</v>
      </c>
      <c r="Q4215" s="3" t="s">
        <v>807</v>
      </c>
      <c r="R4215" s="3" t="s">
        <v>311</v>
      </c>
      <c r="S4215" s="3" t="s">
        <v>4730</v>
      </c>
      <c r="T4215" s="3" t="str">
        <f t="shared" si="292"/>
        <v>บ้านเป้าแม่แตงเชียงใหม่</v>
      </c>
      <c r="U4215" s="3" t="s">
        <v>4385</v>
      </c>
      <c r="V4215" s="3" t="str">
        <f t="shared" si="293"/>
        <v/>
      </c>
      <c r="W4215" s="3" t="e">
        <f t="shared" si="294"/>
        <v>#NUM!</v>
      </c>
      <c r="X4215" s="3" t="str">
        <f t="shared" si="295"/>
        <v/>
      </c>
    </row>
    <row r="4216" spans="14:24" ht="14.5" customHeight="1">
      <c r="N4216">
        <v>4213</v>
      </c>
      <c r="O4216" s="4">
        <v>50330</v>
      </c>
      <c r="P4216" s="3" t="s">
        <v>4734</v>
      </c>
      <c r="Q4216" s="3" t="s">
        <v>807</v>
      </c>
      <c r="R4216" s="3" t="s">
        <v>311</v>
      </c>
      <c r="S4216" s="3" t="s">
        <v>4730</v>
      </c>
      <c r="T4216" s="3" t="str">
        <f t="shared" si="292"/>
        <v>สันป่ายางแม่แตงเชียงใหม่</v>
      </c>
      <c r="U4216" s="3" t="s">
        <v>4385</v>
      </c>
      <c r="V4216" s="3" t="str">
        <f t="shared" si="293"/>
        <v/>
      </c>
      <c r="W4216" s="3" t="e">
        <f t="shared" si="294"/>
        <v>#NUM!</v>
      </c>
      <c r="X4216" s="3" t="str">
        <f t="shared" si="295"/>
        <v/>
      </c>
    </row>
    <row r="4217" spans="14:24" ht="14.5" customHeight="1">
      <c r="N4217">
        <v>4214</v>
      </c>
      <c r="O4217" s="4">
        <v>50150</v>
      </c>
      <c r="P4217" s="3" t="s">
        <v>4735</v>
      </c>
      <c r="Q4217" s="3" t="s">
        <v>807</v>
      </c>
      <c r="R4217" s="3" t="s">
        <v>311</v>
      </c>
      <c r="S4217" s="3" t="s">
        <v>4730</v>
      </c>
      <c r="T4217" s="3" t="str">
        <f t="shared" si="292"/>
        <v>ป่าแป๋แม่แตงเชียงใหม่</v>
      </c>
      <c r="U4217" s="3" t="s">
        <v>4385</v>
      </c>
      <c r="V4217" s="3" t="str">
        <f t="shared" si="293"/>
        <v/>
      </c>
      <c r="W4217" s="3" t="e">
        <f t="shared" si="294"/>
        <v>#NUM!</v>
      </c>
      <c r="X4217" s="3" t="str">
        <f t="shared" si="295"/>
        <v/>
      </c>
    </row>
    <row r="4218" spans="14:24" ht="14.5" customHeight="1">
      <c r="N4218">
        <v>4215</v>
      </c>
      <c r="O4218" s="4">
        <v>50150</v>
      </c>
      <c r="P4218" s="3" t="s">
        <v>4736</v>
      </c>
      <c r="Q4218" s="3" t="s">
        <v>807</v>
      </c>
      <c r="R4218" s="3" t="s">
        <v>311</v>
      </c>
      <c r="S4218" s="3" t="s">
        <v>4730</v>
      </c>
      <c r="T4218" s="3" t="str">
        <f t="shared" si="292"/>
        <v>เมืองก๋ายแม่แตงเชียงใหม่</v>
      </c>
      <c r="U4218" s="3" t="s">
        <v>4385</v>
      </c>
      <c r="V4218" s="3" t="str">
        <f t="shared" si="293"/>
        <v/>
      </c>
      <c r="W4218" s="3" t="e">
        <f t="shared" si="294"/>
        <v>#NUM!</v>
      </c>
      <c r="X4218" s="3" t="str">
        <f t="shared" si="295"/>
        <v/>
      </c>
    </row>
    <row r="4219" spans="14:24" ht="14.5" customHeight="1">
      <c r="N4219">
        <v>4216</v>
      </c>
      <c r="O4219" s="4">
        <v>50150</v>
      </c>
      <c r="P4219" s="3" t="s">
        <v>1389</v>
      </c>
      <c r="Q4219" s="3" t="s">
        <v>807</v>
      </c>
      <c r="R4219" s="3" t="s">
        <v>311</v>
      </c>
      <c r="S4219" s="3" t="s">
        <v>4730</v>
      </c>
      <c r="T4219" s="3" t="str">
        <f t="shared" si="292"/>
        <v>บ้านช้างแม่แตงเชียงใหม่</v>
      </c>
      <c r="U4219" s="3" t="s">
        <v>4385</v>
      </c>
      <c r="V4219" s="3" t="str">
        <f t="shared" si="293"/>
        <v/>
      </c>
      <c r="W4219" s="3" t="e">
        <f t="shared" si="294"/>
        <v>#NUM!</v>
      </c>
      <c r="X4219" s="3" t="str">
        <f t="shared" si="295"/>
        <v/>
      </c>
    </row>
    <row r="4220" spans="14:24" ht="14.5" customHeight="1">
      <c r="N4220">
        <v>4217</v>
      </c>
      <c r="O4220" s="4">
        <v>50150</v>
      </c>
      <c r="P4220" s="3" t="s">
        <v>4737</v>
      </c>
      <c r="Q4220" s="3" t="s">
        <v>807</v>
      </c>
      <c r="R4220" s="3" t="s">
        <v>311</v>
      </c>
      <c r="S4220" s="3" t="s">
        <v>4730</v>
      </c>
      <c r="T4220" s="3" t="str">
        <f t="shared" si="292"/>
        <v>กื้ดช้างแม่แตงเชียงใหม่</v>
      </c>
      <c r="U4220" s="3" t="s">
        <v>4385</v>
      </c>
      <c r="V4220" s="3" t="str">
        <f t="shared" si="293"/>
        <v/>
      </c>
      <c r="W4220" s="3" t="e">
        <f t="shared" si="294"/>
        <v>#NUM!</v>
      </c>
      <c r="X4220" s="3" t="str">
        <f t="shared" si="295"/>
        <v/>
      </c>
    </row>
    <row r="4221" spans="14:24" ht="14.5" customHeight="1">
      <c r="N4221">
        <v>4218</v>
      </c>
      <c r="O4221" s="4">
        <v>50150</v>
      </c>
      <c r="P4221" s="3" t="s">
        <v>4738</v>
      </c>
      <c r="Q4221" s="3" t="s">
        <v>807</v>
      </c>
      <c r="R4221" s="3" t="s">
        <v>311</v>
      </c>
      <c r="S4221" s="3" t="s">
        <v>4730</v>
      </c>
      <c r="T4221" s="3" t="str">
        <f t="shared" si="292"/>
        <v>อินทขิลแม่แตงเชียงใหม่</v>
      </c>
      <c r="U4221" s="3" t="s">
        <v>4385</v>
      </c>
      <c r="V4221" s="3" t="str">
        <f t="shared" si="293"/>
        <v/>
      </c>
      <c r="W4221" s="3" t="e">
        <f t="shared" si="294"/>
        <v>#NUM!</v>
      </c>
      <c r="X4221" s="3" t="str">
        <f t="shared" si="295"/>
        <v/>
      </c>
    </row>
    <row r="4222" spans="14:24" ht="14.5" customHeight="1">
      <c r="N4222">
        <v>4219</v>
      </c>
      <c r="O4222" s="4">
        <v>50180</v>
      </c>
      <c r="P4222" s="3" t="s">
        <v>4739</v>
      </c>
      <c r="Q4222" s="3" t="s">
        <v>809</v>
      </c>
      <c r="R4222" s="3" t="s">
        <v>311</v>
      </c>
      <c r="S4222" s="3" t="s">
        <v>4740</v>
      </c>
      <c r="T4222" s="3" t="str">
        <f t="shared" si="292"/>
        <v>ริมใต้แม่ริมเชียงใหม่</v>
      </c>
      <c r="U4222" s="3" t="s">
        <v>4385</v>
      </c>
      <c r="V4222" s="3" t="str">
        <f t="shared" si="293"/>
        <v/>
      </c>
      <c r="W4222" s="3" t="e">
        <f t="shared" si="294"/>
        <v>#NUM!</v>
      </c>
      <c r="X4222" s="3" t="str">
        <f t="shared" si="295"/>
        <v/>
      </c>
    </row>
    <row r="4223" spans="14:24" ht="14.5" customHeight="1">
      <c r="N4223">
        <v>4220</v>
      </c>
      <c r="O4223" s="4">
        <v>50180</v>
      </c>
      <c r="P4223" s="3" t="s">
        <v>4741</v>
      </c>
      <c r="Q4223" s="3" t="s">
        <v>809</v>
      </c>
      <c r="R4223" s="3" t="s">
        <v>311</v>
      </c>
      <c r="S4223" s="3" t="s">
        <v>4740</v>
      </c>
      <c r="T4223" s="3" t="str">
        <f t="shared" si="292"/>
        <v>ริมเหนือแม่ริมเชียงใหม่</v>
      </c>
      <c r="U4223" s="3" t="s">
        <v>4385</v>
      </c>
      <c r="V4223" s="3" t="str">
        <f t="shared" si="293"/>
        <v/>
      </c>
      <c r="W4223" s="3" t="e">
        <f t="shared" si="294"/>
        <v>#NUM!</v>
      </c>
      <c r="X4223" s="3" t="str">
        <f t="shared" si="295"/>
        <v/>
      </c>
    </row>
    <row r="4224" spans="14:24" ht="14.5" customHeight="1">
      <c r="N4224">
        <v>4221</v>
      </c>
      <c r="O4224" s="4">
        <v>50180</v>
      </c>
      <c r="P4224" s="3" t="s">
        <v>4742</v>
      </c>
      <c r="Q4224" s="3" t="s">
        <v>809</v>
      </c>
      <c r="R4224" s="3" t="s">
        <v>311</v>
      </c>
      <c r="S4224" s="3" t="s">
        <v>4740</v>
      </c>
      <c r="T4224" s="3" t="str">
        <f t="shared" si="292"/>
        <v>สันโป่งแม่ริมเชียงใหม่</v>
      </c>
      <c r="U4224" s="3" t="s">
        <v>4385</v>
      </c>
      <c r="V4224" s="3" t="str">
        <f t="shared" si="293"/>
        <v/>
      </c>
      <c r="W4224" s="3" t="e">
        <f t="shared" si="294"/>
        <v>#NUM!</v>
      </c>
      <c r="X4224" s="3" t="str">
        <f t="shared" si="295"/>
        <v/>
      </c>
    </row>
    <row r="4225" spans="14:24" ht="14.5" customHeight="1">
      <c r="N4225">
        <v>4222</v>
      </c>
      <c r="O4225" s="4">
        <v>50180</v>
      </c>
      <c r="P4225" s="3" t="s">
        <v>3343</v>
      </c>
      <c r="Q4225" s="3" t="s">
        <v>809</v>
      </c>
      <c r="R4225" s="3" t="s">
        <v>311</v>
      </c>
      <c r="S4225" s="3" t="s">
        <v>4740</v>
      </c>
      <c r="T4225" s="3" t="str">
        <f t="shared" si="292"/>
        <v>ขี้เหล็กแม่ริมเชียงใหม่</v>
      </c>
      <c r="U4225" s="3" t="s">
        <v>4385</v>
      </c>
      <c r="V4225" s="3" t="str">
        <f t="shared" si="293"/>
        <v/>
      </c>
      <c r="W4225" s="3" t="e">
        <f t="shared" si="294"/>
        <v>#NUM!</v>
      </c>
      <c r="X4225" s="3" t="str">
        <f t="shared" si="295"/>
        <v/>
      </c>
    </row>
    <row r="4226" spans="14:24" ht="14.5" customHeight="1">
      <c r="N4226">
        <v>4223</v>
      </c>
      <c r="O4226" s="4">
        <v>50330</v>
      </c>
      <c r="P4226" s="3" t="s">
        <v>4743</v>
      </c>
      <c r="Q4226" s="3" t="s">
        <v>809</v>
      </c>
      <c r="R4226" s="3" t="s">
        <v>311</v>
      </c>
      <c r="S4226" s="3" t="s">
        <v>4740</v>
      </c>
      <c r="T4226" s="3" t="str">
        <f t="shared" si="292"/>
        <v>สะลวงแม่ริมเชียงใหม่</v>
      </c>
      <c r="U4226" s="3" t="s">
        <v>4385</v>
      </c>
      <c r="V4226" s="3" t="str">
        <f t="shared" si="293"/>
        <v/>
      </c>
      <c r="W4226" s="3" t="e">
        <f t="shared" si="294"/>
        <v>#NUM!</v>
      </c>
      <c r="X4226" s="3" t="str">
        <f t="shared" si="295"/>
        <v/>
      </c>
    </row>
    <row r="4227" spans="14:24" ht="14.5" customHeight="1">
      <c r="N4227">
        <v>4224</v>
      </c>
      <c r="O4227" s="4">
        <v>50180</v>
      </c>
      <c r="P4227" s="3" t="s">
        <v>2055</v>
      </c>
      <c r="Q4227" s="3" t="s">
        <v>809</v>
      </c>
      <c r="R4227" s="3" t="s">
        <v>311</v>
      </c>
      <c r="S4227" s="3" t="s">
        <v>4740</v>
      </c>
      <c r="T4227" s="3" t="str">
        <f t="shared" si="292"/>
        <v>ห้วยทรายแม่ริมเชียงใหม่</v>
      </c>
      <c r="U4227" s="3" t="s">
        <v>4385</v>
      </c>
      <c r="V4227" s="3" t="str">
        <f t="shared" si="293"/>
        <v/>
      </c>
      <c r="W4227" s="3" t="e">
        <f t="shared" si="294"/>
        <v>#NUM!</v>
      </c>
      <c r="X4227" s="3" t="str">
        <f t="shared" si="295"/>
        <v/>
      </c>
    </row>
    <row r="4228" spans="14:24" ht="14.5" customHeight="1">
      <c r="N4228">
        <v>4225</v>
      </c>
      <c r="O4228" s="4">
        <v>50180</v>
      </c>
      <c r="P4228" s="3" t="s">
        <v>4744</v>
      </c>
      <c r="Q4228" s="3" t="s">
        <v>809</v>
      </c>
      <c r="R4228" s="3" t="s">
        <v>311</v>
      </c>
      <c r="S4228" s="3" t="s">
        <v>4740</v>
      </c>
      <c r="T4228" s="3" t="str">
        <f t="shared" si="292"/>
        <v>แม่แรมแม่ริมเชียงใหม่</v>
      </c>
      <c r="U4228" s="3" t="s">
        <v>4385</v>
      </c>
      <c r="V4228" s="3" t="str">
        <f t="shared" si="293"/>
        <v/>
      </c>
      <c r="W4228" s="3" t="e">
        <f t="shared" si="294"/>
        <v>#NUM!</v>
      </c>
      <c r="X4228" s="3" t="str">
        <f t="shared" si="295"/>
        <v/>
      </c>
    </row>
    <row r="4229" spans="14:24" ht="14.5" customHeight="1">
      <c r="N4229">
        <v>4226</v>
      </c>
      <c r="O4229" s="4">
        <v>50180</v>
      </c>
      <c r="P4229" s="3" t="s">
        <v>4745</v>
      </c>
      <c r="Q4229" s="3" t="s">
        <v>809</v>
      </c>
      <c r="R4229" s="3" t="s">
        <v>311</v>
      </c>
      <c r="S4229" s="3" t="s">
        <v>4740</v>
      </c>
      <c r="T4229" s="3" t="str">
        <f t="shared" ref="T4229:T4292" si="296">P4229&amp;Q4229&amp;R4229</f>
        <v>โป่งแยงแม่ริมเชียงใหม่</v>
      </c>
      <c r="U4229" s="3" t="s">
        <v>4385</v>
      </c>
      <c r="V4229" s="3" t="str">
        <f t="shared" ref="V4229:V4292" si="297">IF($V$1=$S4229,$N4229,"")</f>
        <v/>
      </c>
      <c r="W4229" s="3" t="e">
        <f t="shared" ref="W4229:W4292" si="298">SMALL($V$4:$V$7439,N4229)</f>
        <v>#NUM!</v>
      </c>
      <c r="X4229" s="3" t="str">
        <f t="shared" ref="X4229:X4292" si="299">IFERROR(INDEX($P$4:$P$7439,$W4229,1),"")</f>
        <v/>
      </c>
    </row>
    <row r="4230" spans="14:24" ht="14.5" customHeight="1">
      <c r="N4230">
        <v>4227</v>
      </c>
      <c r="O4230" s="4">
        <v>50180</v>
      </c>
      <c r="P4230" s="3" t="s">
        <v>4746</v>
      </c>
      <c r="Q4230" s="3" t="s">
        <v>809</v>
      </c>
      <c r="R4230" s="3" t="s">
        <v>311</v>
      </c>
      <c r="S4230" s="3" t="s">
        <v>4740</v>
      </c>
      <c r="T4230" s="3" t="str">
        <f t="shared" si="296"/>
        <v>แม่สาแม่ริมเชียงใหม่</v>
      </c>
      <c r="U4230" s="3" t="s">
        <v>4385</v>
      </c>
      <c r="V4230" s="3" t="str">
        <f t="shared" si="297"/>
        <v/>
      </c>
      <c r="W4230" s="3" t="e">
        <f t="shared" si="298"/>
        <v>#NUM!</v>
      </c>
      <c r="X4230" s="3" t="str">
        <f t="shared" si="299"/>
        <v/>
      </c>
    </row>
    <row r="4231" spans="14:24" ht="14.5" customHeight="1">
      <c r="N4231">
        <v>4228</v>
      </c>
      <c r="O4231" s="4">
        <v>50180</v>
      </c>
      <c r="P4231" s="3" t="s">
        <v>4747</v>
      </c>
      <c r="Q4231" s="3" t="s">
        <v>809</v>
      </c>
      <c r="R4231" s="3" t="s">
        <v>311</v>
      </c>
      <c r="S4231" s="3" t="s">
        <v>4740</v>
      </c>
      <c r="T4231" s="3" t="str">
        <f t="shared" si="296"/>
        <v>ดอนแก้วแม่ริมเชียงใหม่</v>
      </c>
      <c r="U4231" s="3" t="s">
        <v>4385</v>
      </c>
      <c r="V4231" s="3" t="str">
        <f t="shared" si="297"/>
        <v/>
      </c>
      <c r="W4231" s="3" t="e">
        <f t="shared" si="298"/>
        <v>#NUM!</v>
      </c>
      <c r="X4231" s="3" t="str">
        <f t="shared" si="299"/>
        <v/>
      </c>
    </row>
    <row r="4232" spans="14:24" ht="14.5" customHeight="1">
      <c r="N4232">
        <v>4229</v>
      </c>
      <c r="O4232" s="4">
        <v>50180</v>
      </c>
      <c r="P4232" s="3" t="s">
        <v>4748</v>
      </c>
      <c r="Q4232" s="3" t="s">
        <v>809</v>
      </c>
      <c r="R4232" s="3" t="s">
        <v>311</v>
      </c>
      <c r="S4232" s="3" t="s">
        <v>4740</v>
      </c>
      <c r="T4232" s="3" t="str">
        <f t="shared" si="296"/>
        <v>เหมืองแก้วแม่ริมเชียงใหม่</v>
      </c>
      <c r="U4232" s="3" t="s">
        <v>4385</v>
      </c>
      <c r="V4232" s="3" t="str">
        <f t="shared" si="297"/>
        <v/>
      </c>
      <c r="W4232" s="3" t="e">
        <f t="shared" si="298"/>
        <v>#NUM!</v>
      </c>
      <c r="X4232" s="3" t="str">
        <f t="shared" si="299"/>
        <v/>
      </c>
    </row>
    <row r="4233" spans="14:24" ht="14.5" customHeight="1">
      <c r="N4233">
        <v>4230</v>
      </c>
      <c r="O4233" s="4">
        <v>50250</v>
      </c>
      <c r="P4233" s="3" t="s">
        <v>4749</v>
      </c>
      <c r="Q4233" s="3" t="s">
        <v>821</v>
      </c>
      <c r="R4233" s="3" t="s">
        <v>311</v>
      </c>
      <c r="S4233" s="3" t="s">
        <v>4750</v>
      </c>
      <c r="T4233" s="3" t="str">
        <f t="shared" si="296"/>
        <v>สะเมิงใต้สะเมิงเชียงใหม่</v>
      </c>
      <c r="U4233" s="3" t="s">
        <v>4385</v>
      </c>
      <c r="V4233" s="3" t="str">
        <f t="shared" si="297"/>
        <v/>
      </c>
      <c r="W4233" s="3" t="e">
        <f t="shared" si="298"/>
        <v>#NUM!</v>
      </c>
      <c r="X4233" s="3" t="str">
        <f t="shared" si="299"/>
        <v/>
      </c>
    </row>
    <row r="4234" spans="14:24" ht="14.5" customHeight="1">
      <c r="N4234">
        <v>4231</v>
      </c>
      <c r="O4234" s="4">
        <v>50250</v>
      </c>
      <c r="P4234" s="3" t="s">
        <v>4751</v>
      </c>
      <c r="Q4234" s="3" t="s">
        <v>821</v>
      </c>
      <c r="R4234" s="3" t="s">
        <v>311</v>
      </c>
      <c r="S4234" s="3" t="s">
        <v>4750</v>
      </c>
      <c r="T4234" s="3" t="str">
        <f t="shared" si="296"/>
        <v>สะเมิงเหนือสะเมิงเชียงใหม่</v>
      </c>
      <c r="U4234" s="3" t="s">
        <v>4385</v>
      </c>
      <c r="V4234" s="3" t="str">
        <f t="shared" si="297"/>
        <v/>
      </c>
      <c r="W4234" s="3" t="e">
        <f t="shared" si="298"/>
        <v>#NUM!</v>
      </c>
      <c r="X4234" s="3" t="str">
        <f t="shared" si="299"/>
        <v/>
      </c>
    </row>
    <row r="4235" spans="14:24" ht="14.5" customHeight="1">
      <c r="N4235">
        <v>4232</v>
      </c>
      <c r="O4235" s="4">
        <v>50250</v>
      </c>
      <c r="P4235" s="3" t="s">
        <v>4752</v>
      </c>
      <c r="Q4235" s="3" t="s">
        <v>821</v>
      </c>
      <c r="R4235" s="3" t="s">
        <v>311</v>
      </c>
      <c r="S4235" s="3" t="s">
        <v>4750</v>
      </c>
      <c r="T4235" s="3" t="str">
        <f t="shared" si="296"/>
        <v>แม่สาบสะเมิงเชียงใหม่</v>
      </c>
      <c r="U4235" s="3" t="s">
        <v>4385</v>
      </c>
      <c r="V4235" s="3" t="str">
        <f t="shared" si="297"/>
        <v/>
      </c>
      <c r="W4235" s="3" t="e">
        <f t="shared" si="298"/>
        <v>#NUM!</v>
      </c>
      <c r="X4235" s="3" t="str">
        <f t="shared" si="299"/>
        <v/>
      </c>
    </row>
    <row r="4236" spans="14:24" ht="14.5" customHeight="1">
      <c r="N4236">
        <v>4233</v>
      </c>
      <c r="O4236" s="4">
        <v>50250</v>
      </c>
      <c r="P4236" s="3" t="s">
        <v>3302</v>
      </c>
      <c r="Q4236" s="3" t="s">
        <v>821</v>
      </c>
      <c r="R4236" s="3" t="s">
        <v>311</v>
      </c>
      <c r="S4236" s="3" t="s">
        <v>4750</v>
      </c>
      <c r="T4236" s="3" t="str">
        <f t="shared" si="296"/>
        <v>บ่อแก้วสะเมิงเชียงใหม่</v>
      </c>
      <c r="U4236" s="3" t="s">
        <v>4385</v>
      </c>
      <c r="V4236" s="3" t="str">
        <f t="shared" si="297"/>
        <v/>
      </c>
      <c r="W4236" s="3" t="e">
        <f t="shared" si="298"/>
        <v>#NUM!</v>
      </c>
      <c r="X4236" s="3" t="str">
        <f t="shared" si="299"/>
        <v/>
      </c>
    </row>
    <row r="4237" spans="14:24" ht="14.5" customHeight="1">
      <c r="N4237">
        <v>4234</v>
      </c>
      <c r="O4237" s="4">
        <v>50250</v>
      </c>
      <c r="P4237" s="3" t="s">
        <v>4753</v>
      </c>
      <c r="Q4237" s="3" t="s">
        <v>821</v>
      </c>
      <c r="R4237" s="3" t="s">
        <v>311</v>
      </c>
      <c r="S4237" s="3" t="s">
        <v>4750</v>
      </c>
      <c r="T4237" s="3" t="str">
        <f t="shared" si="296"/>
        <v>ยั้งเมินสะเมิงเชียงใหม่</v>
      </c>
      <c r="U4237" s="3" t="s">
        <v>4385</v>
      </c>
      <c r="V4237" s="3" t="str">
        <f t="shared" si="297"/>
        <v/>
      </c>
      <c r="W4237" s="3" t="e">
        <f t="shared" si="298"/>
        <v>#NUM!</v>
      </c>
      <c r="X4237" s="3" t="str">
        <f t="shared" si="299"/>
        <v/>
      </c>
    </row>
    <row r="4238" spans="14:24" ht="14.5" customHeight="1">
      <c r="N4238">
        <v>4235</v>
      </c>
      <c r="O4238" s="4">
        <v>50110</v>
      </c>
      <c r="P4238" s="3" t="s">
        <v>4754</v>
      </c>
      <c r="Q4238" s="3" t="s">
        <v>799</v>
      </c>
      <c r="R4238" s="3" t="s">
        <v>311</v>
      </c>
      <c r="S4238" s="3" t="s">
        <v>4755</v>
      </c>
      <c r="T4238" s="3" t="str">
        <f t="shared" si="296"/>
        <v>เวียงฝางเชียงใหม่</v>
      </c>
      <c r="U4238" s="3" t="s">
        <v>4385</v>
      </c>
      <c r="V4238" s="3" t="str">
        <f t="shared" si="297"/>
        <v/>
      </c>
      <c r="W4238" s="3" t="e">
        <f t="shared" si="298"/>
        <v>#NUM!</v>
      </c>
      <c r="X4238" s="3" t="str">
        <f t="shared" si="299"/>
        <v/>
      </c>
    </row>
    <row r="4239" spans="14:24" ht="14.5" customHeight="1">
      <c r="N4239">
        <v>4236</v>
      </c>
      <c r="O4239" s="4">
        <v>50110</v>
      </c>
      <c r="P4239" s="3" t="s">
        <v>4756</v>
      </c>
      <c r="Q4239" s="3" t="s">
        <v>799</v>
      </c>
      <c r="R4239" s="3" t="s">
        <v>311</v>
      </c>
      <c r="S4239" s="3" t="s">
        <v>4755</v>
      </c>
      <c r="T4239" s="3" t="str">
        <f t="shared" si="296"/>
        <v>ม่อนปิ่นฝางเชียงใหม่</v>
      </c>
      <c r="U4239" s="3" t="s">
        <v>4385</v>
      </c>
      <c r="V4239" s="3" t="str">
        <f t="shared" si="297"/>
        <v/>
      </c>
      <c r="W4239" s="3" t="e">
        <f t="shared" si="298"/>
        <v>#NUM!</v>
      </c>
      <c r="X4239" s="3" t="str">
        <f t="shared" si="299"/>
        <v/>
      </c>
    </row>
    <row r="4240" spans="14:24" ht="14.5" customHeight="1">
      <c r="N4240">
        <v>4237</v>
      </c>
      <c r="O4240" s="4">
        <v>50320</v>
      </c>
      <c r="P4240" s="3" t="s">
        <v>4757</v>
      </c>
      <c r="Q4240" s="3" t="s">
        <v>799</v>
      </c>
      <c r="R4240" s="3" t="s">
        <v>311</v>
      </c>
      <c r="S4240" s="3" t="s">
        <v>4755</v>
      </c>
      <c r="T4240" s="3" t="str">
        <f t="shared" si="296"/>
        <v>แม่งอนฝางเชียงใหม่</v>
      </c>
      <c r="U4240" s="3" t="s">
        <v>4385</v>
      </c>
      <c r="V4240" s="3" t="str">
        <f t="shared" si="297"/>
        <v/>
      </c>
      <c r="W4240" s="3" t="e">
        <f t="shared" si="298"/>
        <v>#NUM!</v>
      </c>
      <c r="X4240" s="3" t="str">
        <f t="shared" si="299"/>
        <v/>
      </c>
    </row>
    <row r="4241" spans="14:24" ht="14.5" customHeight="1">
      <c r="N4241">
        <v>4238</v>
      </c>
      <c r="O4241" s="4">
        <v>50110</v>
      </c>
      <c r="P4241" s="3" t="s">
        <v>4758</v>
      </c>
      <c r="Q4241" s="3" t="s">
        <v>799</v>
      </c>
      <c r="R4241" s="3" t="s">
        <v>311</v>
      </c>
      <c r="S4241" s="3" t="s">
        <v>4755</v>
      </c>
      <c r="T4241" s="3" t="str">
        <f t="shared" si="296"/>
        <v>แม่สูนฝางเชียงใหม่</v>
      </c>
      <c r="U4241" s="3" t="s">
        <v>4385</v>
      </c>
      <c r="V4241" s="3" t="str">
        <f t="shared" si="297"/>
        <v/>
      </c>
      <c r="W4241" s="3" t="e">
        <f t="shared" si="298"/>
        <v>#NUM!</v>
      </c>
      <c r="X4241" s="3" t="str">
        <f t="shared" si="299"/>
        <v/>
      </c>
    </row>
    <row r="4242" spans="14:24" ht="14.5" customHeight="1">
      <c r="N4242">
        <v>4239</v>
      </c>
      <c r="O4242" s="4">
        <v>50110</v>
      </c>
      <c r="P4242" s="3" t="s">
        <v>826</v>
      </c>
      <c r="Q4242" s="3" t="s">
        <v>799</v>
      </c>
      <c r="R4242" s="3" t="s">
        <v>311</v>
      </c>
      <c r="S4242" s="3" t="s">
        <v>4755</v>
      </c>
      <c r="T4242" s="3" t="str">
        <f t="shared" si="296"/>
        <v>สันทรายฝางเชียงใหม่</v>
      </c>
      <c r="U4242" s="3" t="s">
        <v>4385</v>
      </c>
      <c r="V4242" s="3" t="str">
        <f t="shared" si="297"/>
        <v/>
      </c>
      <c r="W4242" s="3" t="e">
        <f t="shared" si="298"/>
        <v>#NUM!</v>
      </c>
      <c r="X4242" s="3" t="str">
        <f t="shared" si="299"/>
        <v/>
      </c>
    </row>
    <row r="4243" spans="14:24" ht="14.5" customHeight="1">
      <c r="N4243">
        <v>4240</v>
      </c>
      <c r="O4243" s="4">
        <v>50110</v>
      </c>
      <c r="P4243" s="3" t="s">
        <v>4759</v>
      </c>
      <c r="Q4243" s="3" t="s">
        <v>799</v>
      </c>
      <c r="R4243" s="3" t="s">
        <v>311</v>
      </c>
      <c r="S4243" s="3" t="s">
        <v>4755</v>
      </c>
      <c r="T4243" s="3" t="str">
        <f t="shared" si="296"/>
        <v>แม่คะฝางเชียงใหม่</v>
      </c>
      <c r="U4243" s="3" t="s">
        <v>4385</v>
      </c>
      <c r="V4243" s="3" t="str">
        <f t="shared" si="297"/>
        <v/>
      </c>
      <c r="W4243" s="3" t="e">
        <f t="shared" si="298"/>
        <v>#NUM!</v>
      </c>
      <c r="X4243" s="3" t="str">
        <f t="shared" si="299"/>
        <v/>
      </c>
    </row>
    <row r="4244" spans="14:24" ht="14.5" customHeight="1">
      <c r="N4244">
        <v>4241</v>
      </c>
      <c r="O4244" s="4">
        <v>50320</v>
      </c>
      <c r="P4244" s="3" t="s">
        <v>4760</v>
      </c>
      <c r="Q4244" s="3" t="s">
        <v>799</v>
      </c>
      <c r="R4244" s="3" t="s">
        <v>311</v>
      </c>
      <c r="S4244" s="3" t="s">
        <v>4755</v>
      </c>
      <c r="T4244" s="3" t="str">
        <f t="shared" si="296"/>
        <v>แม่ข่าฝางเชียงใหม่</v>
      </c>
      <c r="U4244" s="3" t="s">
        <v>4385</v>
      </c>
      <c r="V4244" s="3" t="str">
        <f t="shared" si="297"/>
        <v/>
      </c>
      <c r="W4244" s="3" t="e">
        <f t="shared" si="298"/>
        <v>#NUM!</v>
      </c>
      <c r="X4244" s="3" t="str">
        <f t="shared" si="299"/>
        <v/>
      </c>
    </row>
    <row r="4245" spans="14:24" ht="14.5" customHeight="1">
      <c r="N4245">
        <v>4242</v>
      </c>
      <c r="O4245" s="4">
        <v>50110</v>
      </c>
      <c r="P4245" s="3" t="s">
        <v>624</v>
      </c>
      <c r="Q4245" s="3" t="s">
        <v>799</v>
      </c>
      <c r="R4245" s="3" t="s">
        <v>311</v>
      </c>
      <c r="S4245" s="3" t="s">
        <v>4755</v>
      </c>
      <c r="T4245" s="3" t="str">
        <f t="shared" si="296"/>
        <v>โป่งน้ำร้อนฝางเชียงใหม่</v>
      </c>
      <c r="U4245" s="3" t="s">
        <v>4385</v>
      </c>
      <c r="V4245" s="3" t="str">
        <f t="shared" si="297"/>
        <v/>
      </c>
      <c r="W4245" s="3" t="e">
        <f t="shared" si="298"/>
        <v>#NUM!</v>
      </c>
      <c r="X4245" s="3" t="str">
        <f t="shared" si="299"/>
        <v/>
      </c>
    </row>
    <row r="4246" spans="14:24" ht="14.5" customHeight="1">
      <c r="N4246">
        <v>4243</v>
      </c>
      <c r="O4246" s="4">
        <v>50280</v>
      </c>
      <c r="P4246" s="3" t="s">
        <v>817</v>
      </c>
      <c r="Q4246" s="3" t="s">
        <v>817</v>
      </c>
      <c r="R4246" s="3" t="s">
        <v>311</v>
      </c>
      <c r="S4246" s="3" t="s">
        <v>4761</v>
      </c>
      <c r="T4246" s="3" t="str">
        <f t="shared" si="296"/>
        <v>แม่อายแม่อายเชียงใหม่</v>
      </c>
      <c r="U4246" s="3" t="s">
        <v>4385</v>
      </c>
      <c r="V4246" s="3" t="str">
        <f t="shared" si="297"/>
        <v/>
      </c>
      <c r="W4246" s="3" t="e">
        <f t="shared" si="298"/>
        <v>#NUM!</v>
      </c>
      <c r="X4246" s="3" t="str">
        <f t="shared" si="299"/>
        <v/>
      </c>
    </row>
    <row r="4247" spans="14:24" ht="14.5" customHeight="1">
      <c r="N4247">
        <v>4244</v>
      </c>
      <c r="O4247" s="4">
        <v>50280</v>
      </c>
      <c r="P4247" s="3" t="s">
        <v>4762</v>
      </c>
      <c r="Q4247" s="3" t="s">
        <v>817</v>
      </c>
      <c r="R4247" s="3" t="s">
        <v>311</v>
      </c>
      <c r="S4247" s="3" t="s">
        <v>4761</v>
      </c>
      <c r="T4247" s="3" t="str">
        <f t="shared" si="296"/>
        <v>แม่สาวแม่อายเชียงใหม่</v>
      </c>
      <c r="U4247" s="3" t="s">
        <v>4385</v>
      </c>
      <c r="V4247" s="3" t="str">
        <f t="shared" si="297"/>
        <v/>
      </c>
      <c r="W4247" s="3" t="e">
        <f t="shared" si="298"/>
        <v>#NUM!</v>
      </c>
      <c r="X4247" s="3" t="str">
        <f t="shared" si="299"/>
        <v/>
      </c>
    </row>
    <row r="4248" spans="14:24" ht="14.5" customHeight="1">
      <c r="N4248">
        <v>4245</v>
      </c>
      <c r="O4248" s="4">
        <v>50280</v>
      </c>
      <c r="P4248" s="3" t="s">
        <v>4763</v>
      </c>
      <c r="Q4248" s="3" t="s">
        <v>817</v>
      </c>
      <c r="R4248" s="3" t="s">
        <v>311</v>
      </c>
      <c r="S4248" s="3" t="s">
        <v>4761</v>
      </c>
      <c r="T4248" s="3" t="str">
        <f t="shared" si="296"/>
        <v>สันต้นหมื้อแม่อายเชียงใหม่</v>
      </c>
      <c r="U4248" s="3" t="s">
        <v>4385</v>
      </c>
      <c r="V4248" s="3" t="str">
        <f t="shared" si="297"/>
        <v/>
      </c>
      <c r="W4248" s="3" t="e">
        <f t="shared" si="298"/>
        <v>#NUM!</v>
      </c>
      <c r="X4248" s="3" t="str">
        <f t="shared" si="299"/>
        <v/>
      </c>
    </row>
    <row r="4249" spans="14:24" ht="14.5" customHeight="1">
      <c r="N4249">
        <v>4246</v>
      </c>
      <c r="O4249" s="4">
        <v>50280</v>
      </c>
      <c r="P4249" s="3" t="s">
        <v>4764</v>
      </c>
      <c r="Q4249" s="3" t="s">
        <v>817</v>
      </c>
      <c r="R4249" s="3" t="s">
        <v>311</v>
      </c>
      <c r="S4249" s="3" t="s">
        <v>4761</v>
      </c>
      <c r="T4249" s="3" t="str">
        <f t="shared" si="296"/>
        <v>แม่นาวางแม่อายเชียงใหม่</v>
      </c>
      <c r="U4249" s="3" t="s">
        <v>4385</v>
      </c>
      <c r="V4249" s="3" t="str">
        <f t="shared" si="297"/>
        <v/>
      </c>
      <c r="W4249" s="3" t="e">
        <f t="shared" si="298"/>
        <v>#NUM!</v>
      </c>
      <c r="X4249" s="3" t="str">
        <f t="shared" si="299"/>
        <v/>
      </c>
    </row>
    <row r="4250" spans="14:24" ht="14.5" customHeight="1">
      <c r="N4250">
        <v>4247</v>
      </c>
      <c r="O4250" s="4">
        <v>50280</v>
      </c>
      <c r="P4250" s="3" t="s">
        <v>4765</v>
      </c>
      <c r="Q4250" s="3" t="s">
        <v>817</v>
      </c>
      <c r="R4250" s="3" t="s">
        <v>311</v>
      </c>
      <c r="S4250" s="3" t="s">
        <v>4761</v>
      </c>
      <c r="T4250" s="3" t="str">
        <f t="shared" si="296"/>
        <v>ท่าตอนแม่อายเชียงใหม่</v>
      </c>
      <c r="U4250" s="3" t="s">
        <v>4385</v>
      </c>
      <c r="V4250" s="3" t="str">
        <f t="shared" si="297"/>
        <v/>
      </c>
      <c r="W4250" s="3" t="e">
        <f t="shared" si="298"/>
        <v>#NUM!</v>
      </c>
      <c r="X4250" s="3" t="str">
        <f t="shared" si="299"/>
        <v/>
      </c>
    </row>
    <row r="4251" spans="14:24" ht="14.5" customHeight="1">
      <c r="N4251">
        <v>4248</v>
      </c>
      <c r="O4251" s="4">
        <v>50280</v>
      </c>
      <c r="P4251" s="3" t="s">
        <v>1129</v>
      </c>
      <c r="Q4251" s="3" t="s">
        <v>817</v>
      </c>
      <c r="R4251" s="3" t="s">
        <v>311</v>
      </c>
      <c r="S4251" s="3" t="s">
        <v>4761</v>
      </c>
      <c r="T4251" s="3" t="str">
        <f t="shared" si="296"/>
        <v>บ้านหลวงแม่อายเชียงใหม่</v>
      </c>
      <c r="U4251" s="3" t="s">
        <v>4385</v>
      </c>
      <c r="V4251" s="3" t="str">
        <f t="shared" si="297"/>
        <v/>
      </c>
      <c r="W4251" s="3" t="e">
        <f t="shared" si="298"/>
        <v>#NUM!</v>
      </c>
      <c r="X4251" s="3" t="str">
        <f t="shared" si="299"/>
        <v/>
      </c>
    </row>
    <row r="4252" spans="14:24" ht="14.5" customHeight="1">
      <c r="N4252">
        <v>4249</v>
      </c>
      <c r="O4252" s="4">
        <v>50280</v>
      </c>
      <c r="P4252" s="3" t="s">
        <v>4766</v>
      </c>
      <c r="Q4252" s="3" t="s">
        <v>817</v>
      </c>
      <c r="R4252" s="3" t="s">
        <v>311</v>
      </c>
      <c r="S4252" s="3" t="s">
        <v>4761</v>
      </c>
      <c r="T4252" s="3" t="str">
        <f t="shared" si="296"/>
        <v>มะลิกาแม่อายเชียงใหม่</v>
      </c>
      <c r="U4252" s="3" t="s">
        <v>4385</v>
      </c>
      <c r="V4252" s="3" t="str">
        <f t="shared" si="297"/>
        <v/>
      </c>
      <c r="W4252" s="3" t="e">
        <f t="shared" si="298"/>
        <v>#NUM!</v>
      </c>
      <c r="X4252" s="3" t="str">
        <f t="shared" si="299"/>
        <v/>
      </c>
    </row>
    <row r="4253" spans="14:24" ht="14.5" customHeight="1">
      <c r="N4253">
        <v>4250</v>
      </c>
      <c r="O4253" s="4">
        <v>50190</v>
      </c>
      <c r="P4253" s="3" t="s">
        <v>4754</v>
      </c>
      <c r="Q4253" s="3" t="s">
        <v>801</v>
      </c>
      <c r="R4253" s="3" t="s">
        <v>311</v>
      </c>
      <c r="S4253" s="3" t="s">
        <v>4767</v>
      </c>
      <c r="T4253" s="3" t="str">
        <f t="shared" si="296"/>
        <v>เวียงพร้าวเชียงใหม่</v>
      </c>
      <c r="U4253" s="3" t="s">
        <v>4385</v>
      </c>
      <c r="V4253" s="3" t="str">
        <f t="shared" si="297"/>
        <v/>
      </c>
      <c r="W4253" s="3" t="e">
        <f t="shared" si="298"/>
        <v>#NUM!</v>
      </c>
      <c r="X4253" s="3" t="str">
        <f t="shared" si="299"/>
        <v/>
      </c>
    </row>
    <row r="4254" spans="14:24" ht="14.5" customHeight="1">
      <c r="N4254">
        <v>4251</v>
      </c>
      <c r="O4254" s="4">
        <v>50190</v>
      </c>
      <c r="P4254" s="3" t="s">
        <v>4154</v>
      </c>
      <c r="Q4254" s="3" t="s">
        <v>801</v>
      </c>
      <c r="R4254" s="3" t="s">
        <v>311</v>
      </c>
      <c r="S4254" s="3" t="s">
        <v>4767</v>
      </c>
      <c r="T4254" s="3" t="str">
        <f t="shared" si="296"/>
        <v>ทุ่งหลวงพร้าวเชียงใหม่</v>
      </c>
      <c r="U4254" s="3" t="s">
        <v>4385</v>
      </c>
      <c r="V4254" s="3" t="str">
        <f t="shared" si="297"/>
        <v/>
      </c>
      <c r="W4254" s="3" t="e">
        <f t="shared" si="298"/>
        <v>#NUM!</v>
      </c>
      <c r="X4254" s="3" t="str">
        <f t="shared" si="299"/>
        <v/>
      </c>
    </row>
    <row r="4255" spans="14:24" ht="14.5" customHeight="1">
      <c r="N4255">
        <v>4252</v>
      </c>
      <c r="O4255" s="4">
        <v>50190</v>
      </c>
      <c r="P4255" s="3" t="s">
        <v>4768</v>
      </c>
      <c r="Q4255" s="3" t="s">
        <v>801</v>
      </c>
      <c r="R4255" s="3" t="s">
        <v>311</v>
      </c>
      <c r="S4255" s="3" t="s">
        <v>4767</v>
      </c>
      <c r="T4255" s="3" t="str">
        <f t="shared" si="296"/>
        <v>ป่าตุ้มพร้าวเชียงใหม่</v>
      </c>
      <c r="U4255" s="3" t="s">
        <v>4385</v>
      </c>
      <c r="V4255" s="3" t="str">
        <f t="shared" si="297"/>
        <v/>
      </c>
      <c r="W4255" s="3" t="e">
        <f t="shared" si="298"/>
        <v>#NUM!</v>
      </c>
      <c r="X4255" s="3" t="str">
        <f t="shared" si="299"/>
        <v/>
      </c>
    </row>
    <row r="4256" spans="14:24" ht="14.5" customHeight="1">
      <c r="N4256">
        <v>4253</v>
      </c>
      <c r="O4256" s="4">
        <v>50190</v>
      </c>
      <c r="P4256" s="3" t="s">
        <v>4769</v>
      </c>
      <c r="Q4256" s="3" t="s">
        <v>801</v>
      </c>
      <c r="R4256" s="3" t="s">
        <v>311</v>
      </c>
      <c r="S4256" s="3" t="s">
        <v>4767</v>
      </c>
      <c r="T4256" s="3" t="str">
        <f t="shared" si="296"/>
        <v>ป่าไหน่พร้าวเชียงใหม่</v>
      </c>
      <c r="U4256" s="3" t="s">
        <v>4385</v>
      </c>
      <c r="V4256" s="3" t="str">
        <f t="shared" si="297"/>
        <v/>
      </c>
      <c r="W4256" s="3" t="e">
        <f t="shared" si="298"/>
        <v>#NUM!</v>
      </c>
      <c r="X4256" s="3" t="str">
        <f t="shared" si="299"/>
        <v/>
      </c>
    </row>
    <row r="4257" spans="14:24" ht="14.5" customHeight="1">
      <c r="N4257">
        <v>4254</v>
      </c>
      <c r="O4257" s="4">
        <v>50190</v>
      </c>
      <c r="P4257" s="3" t="s">
        <v>826</v>
      </c>
      <c r="Q4257" s="3" t="s">
        <v>801</v>
      </c>
      <c r="R4257" s="3" t="s">
        <v>311</v>
      </c>
      <c r="S4257" s="3" t="s">
        <v>4767</v>
      </c>
      <c r="T4257" s="3" t="str">
        <f t="shared" si="296"/>
        <v>สันทรายพร้าวเชียงใหม่</v>
      </c>
      <c r="U4257" s="3" t="s">
        <v>4385</v>
      </c>
      <c r="V4257" s="3" t="str">
        <f t="shared" si="297"/>
        <v/>
      </c>
      <c r="W4257" s="3" t="e">
        <f t="shared" si="298"/>
        <v>#NUM!</v>
      </c>
      <c r="X4257" s="3" t="str">
        <f t="shared" si="299"/>
        <v/>
      </c>
    </row>
    <row r="4258" spans="14:24" ht="14.5" customHeight="1">
      <c r="N4258">
        <v>4255</v>
      </c>
      <c r="O4258" s="4">
        <v>50190</v>
      </c>
      <c r="P4258" s="3" t="s">
        <v>1592</v>
      </c>
      <c r="Q4258" s="3" t="s">
        <v>801</v>
      </c>
      <c r="R4258" s="3" t="s">
        <v>311</v>
      </c>
      <c r="S4258" s="3" t="s">
        <v>4767</v>
      </c>
      <c r="T4258" s="3" t="str">
        <f t="shared" si="296"/>
        <v>บ้านโป่งพร้าวเชียงใหม่</v>
      </c>
      <c r="U4258" s="3" t="s">
        <v>4385</v>
      </c>
      <c r="V4258" s="3" t="str">
        <f t="shared" si="297"/>
        <v/>
      </c>
      <c r="W4258" s="3" t="e">
        <f t="shared" si="298"/>
        <v>#NUM!</v>
      </c>
      <c r="X4258" s="3" t="str">
        <f t="shared" si="299"/>
        <v/>
      </c>
    </row>
    <row r="4259" spans="14:24" ht="14.5" customHeight="1">
      <c r="N4259">
        <v>4256</v>
      </c>
      <c r="O4259" s="4">
        <v>50190</v>
      </c>
      <c r="P4259" s="3" t="s">
        <v>4770</v>
      </c>
      <c r="Q4259" s="3" t="s">
        <v>801</v>
      </c>
      <c r="R4259" s="3" t="s">
        <v>311</v>
      </c>
      <c r="S4259" s="3" t="s">
        <v>4767</v>
      </c>
      <c r="T4259" s="3" t="str">
        <f t="shared" si="296"/>
        <v>น้ำแพร่พร้าวเชียงใหม่</v>
      </c>
      <c r="U4259" s="3" t="s">
        <v>4385</v>
      </c>
      <c r="V4259" s="3" t="str">
        <f t="shared" si="297"/>
        <v/>
      </c>
      <c r="W4259" s="3" t="e">
        <f t="shared" si="298"/>
        <v>#NUM!</v>
      </c>
      <c r="X4259" s="3" t="str">
        <f t="shared" si="299"/>
        <v/>
      </c>
    </row>
    <row r="4260" spans="14:24" ht="14.5" customHeight="1">
      <c r="N4260">
        <v>4257</v>
      </c>
      <c r="O4260" s="4">
        <v>50190</v>
      </c>
      <c r="P4260" s="3" t="s">
        <v>4771</v>
      </c>
      <c r="Q4260" s="3" t="s">
        <v>801</v>
      </c>
      <c r="R4260" s="3" t="s">
        <v>311</v>
      </c>
      <c r="S4260" s="3" t="s">
        <v>4767</v>
      </c>
      <c r="T4260" s="3" t="str">
        <f t="shared" si="296"/>
        <v>เขื่อนผากพร้าวเชียงใหม่</v>
      </c>
      <c r="U4260" s="3" t="s">
        <v>4385</v>
      </c>
      <c r="V4260" s="3" t="str">
        <f t="shared" si="297"/>
        <v/>
      </c>
      <c r="W4260" s="3" t="e">
        <f t="shared" si="298"/>
        <v>#NUM!</v>
      </c>
      <c r="X4260" s="3" t="str">
        <f t="shared" si="299"/>
        <v/>
      </c>
    </row>
    <row r="4261" spans="14:24" ht="14.5" customHeight="1">
      <c r="N4261">
        <v>4258</v>
      </c>
      <c r="O4261" s="4">
        <v>50190</v>
      </c>
      <c r="P4261" s="3" t="s">
        <v>4772</v>
      </c>
      <c r="Q4261" s="3" t="s">
        <v>801</v>
      </c>
      <c r="R4261" s="3" t="s">
        <v>311</v>
      </c>
      <c r="S4261" s="3" t="s">
        <v>4767</v>
      </c>
      <c r="T4261" s="3" t="str">
        <f t="shared" si="296"/>
        <v>แม่แวนพร้าวเชียงใหม่</v>
      </c>
      <c r="U4261" s="3" t="s">
        <v>4385</v>
      </c>
      <c r="V4261" s="3" t="str">
        <f t="shared" si="297"/>
        <v/>
      </c>
      <c r="W4261" s="3" t="e">
        <f t="shared" si="298"/>
        <v>#NUM!</v>
      </c>
      <c r="X4261" s="3" t="str">
        <f t="shared" si="299"/>
        <v/>
      </c>
    </row>
    <row r="4262" spans="14:24" ht="14.5" customHeight="1">
      <c r="N4262">
        <v>4259</v>
      </c>
      <c r="O4262" s="4">
        <v>50190</v>
      </c>
      <c r="P4262" s="3" t="s">
        <v>4773</v>
      </c>
      <c r="Q4262" s="3" t="s">
        <v>801</v>
      </c>
      <c r="R4262" s="3" t="s">
        <v>311</v>
      </c>
      <c r="S4262" s="3" t="s">
        <v>4767</v>
      </c>
      <c r="T4262" s="3" t="str">
        <f t="shared" si="296"/>
        <v>แม่ปั๋งพร้าวเชียงใหม่</v>
      </c>
      <c r="U4262" s="3" t="s">
        <v>4385</v>
      </c>
      <c r="V4262" s="3" t="str">
        <f t="shared" si="297"/>
        <v/>
      </c>
      <c r="W4262" s="3" t="e">
        <f t="shared" si="298"/>
        <v>#NUM!</v>
      </c>
      <c r="X4262" s="3" t="str">
        <f t="shared" si="299"/>
        <v/>
      </c>
    </row>
    <row r="4263" spans="14:24" ht="14.5" customHeight="1">
      <c r="N4263">
        <v>4260</v>
      </c>
      <c r="O4263" s="4">
        <v>50190</v>
      </c>
      <c r="P4263" s="3" t="s">
        <v>4774</v>
      </c>
      <c r="Q4263" s="3" t="s">
        <v>801</v>
      </c>
      <c r="R4263" s="3" t="s">
        <v>311</v>
      </c>
      <c r="S4263" s="3" t="s">
        <v>4767</v>
      </c>
      <c r="T4263" s="3" t="str">
        <f t="shared" si="296"/>
        <v>โหล่งขอดพร้าวเชียงใหม่</v>
      </c>
      <c r="U4263" s="3" t="s">
        <v>4385</v>
      </c>
      <c r="V4263" s="3" t="str">
        <f t="shared" si="297"/>
        <v/>
      </c>
      <c r="W4263" s="3" t="e">
        <f t="shared" si="298"/>
        <v>#NUM!</v>
      </c>
      <c r="X4263" s="3" t="str">
        <f t="shared" si="299"/>
        <v/>
      </c>
    </row>
    <row r="4264" spans="14:24" ht="14.5" customHeight="1">
      <c r="N4264">
        <v>4261</v>
      </c>
      <c r="O4264" s="4">
        <v>50120</v>
      </c>
      <c r="P4264" s="3" t="s">
        <v>4775</v>
      </c>
      <c r="Q4264" s="3" t="s">
        <v>828</v>
      </c>
      <c r="R4264" s="3" t="s">
        <v>311</v>
      </c>
      <c r="S4264" s="3" t="s">
        <v>4776</v>
      </c>
      <c r="T4264" s="3" t="str">
        <f t="shared" si="296"/>
        <v>ยุหว่าสันป่าตองเชียงใหม่</v>
      </c>
      <c r="U4264" s="3" t="s">
        <v>4385</v>
      </c>
      <c r="V4264" s="3" t="str">
        <f t="shared" si="297"/>
        <v/>
      </c>
      <c r="W4264" s="3" t="e">
        <f t="shared" si="298"/>
        <v>#NUM!</v>
      </c>
      <c r="X4264" s="3" t="str">
        <f t="shared" si="299"/>
        <v/>
      </c>
    </row>
    <row r="4265" spans="14:24" ht="14.5" customHeight="1">
      <c r="N4265">
        <v>4262</v>
      </c>
      <c r="O4265" s="4">
        <v>50120</v>
      </c>
      <c r="P4265" s="3" t="s">
        <v>4777</v>
      </c>
      <c r="Q4265" s="3" t="s">
        <v>828</v>
      </c>
      <c r="R4265" s="3" t="s">
        <v>311</v>
      </c>
      <c r="S4265" s="3" t="s">
        <v>4776</v>
      </c>
      <c r="T4265" s="3" t="str">
        <f t="shared" si="296"/>
        <v>สันกลางสันป่าตองเชียงใหม่</v>
      </c>
      <c r="U4265" s="3" t="s">
        <v>4385</v>
      </c>
      <c r="V4265" s="3" t="str">
        <f t="shared" si="297"/>
        <v/>
      </c>
      <c r="W4265" s="3" t="e">
        <f t="shared" si="298"/>
        <v>#NUM!</v>
      </c>
      <c r="X4265" s="3" t="str">
        <f t="shared" si="299"/>
        <v/>
      </c>
    </row>
    <row r="4266" spans="14:24" ht="14.5" customHeight="1">
      <c r="N4266">
        <v>4263</v>
      </c>
      <c r="O4266" s="4">
        <v>50120</v>
      </c>
      <c r="P4266" s="3" t="s">
        <v>4778</v>
      </c>
      <c r="Q4266" s="3" t="s">
        <v>828</v>
      </c>
      <c r="R4266" s="3" t="s">
        <v>311</v>
      </c>
      <c r="S4266" s="3" t="s">
        <v>4776</v>
      </c>
      <c r="T4266" s="3" t="str">
        <f t="shared" si="296"/>
        <v>ท่าวังพร้าวสันป่าตองเชียงใหม่</v>
      </c>
      <c r="U4266" s="3" t="s">
        <v>4385</v>
      </c>
      <c r="V4266" s="3" t="str">
        <f t="shared" si="297"/>
        <v/>
      </c>
      <c r="W4266" s="3" t="e">
        <f t="shared" si="298"/>
        <v>#NUM!</v>
      </c>
      <c r="X4266" s="3" t="str">
        <f t="shared" si="299"/>
        <v/>
      </c>
    </row>
    <row r="4267" spans="14:24" ht="14.5" customHeight="1">
      <c r="N4267">
        <v>4264</v>
      </c>
      <c r="O4267" s="4">
        <v>50120</v>
      </c>
      <c r="P4267" s="3" t="s">
        <v>4779</v>
      </c>
      <c r="Q4267" s="3" t="s">
        <v>828</v>
      </c>
      <c r="R4267" s="3" t="s">
        <v>311</v>
      </c>
      <c r="S4267" s="3" t="s">
        <v>4776</v>
      </c>
      <c r="T4267" s="3" t="str">
        <f t="shared" si="296"/>
        <v>มะขามหลวงสันป่าตองเชียงใหม่</v>
      </c>
      <c r="U4267" s="3" t="s">
        <v>4385</v>
      </c>
      <c r="V4267" s="3" t="str">
        <f t="shared" si="297"/>
        <v/>
      </c>
      <c r="W4267" s="3" t="e">
        <f t="shared" si="298"/>
        <v>#NUM!</v>
      </c>
      <c r="X4267" s="3" t="str">
        <f t="shared" si="299"/>
        <v/>
      </c>
    </row>
    <row r="4268" spans="14:24" ht="14.5" customHeight="1">
      <c r="N4268">
        <v>4265</v>
      </c>
      <c r="O4268" s="4">
        <v>50120</v>
      </c>
      <c r="P4268" s="3" t="s">
        <v>4780</v>
      </c>
      <c r="Q4268" s="3" t="s">
        <v>828</v>
      </c>
      <c r="R4268" s="3" t="s">
        <v>311</v>
      </c>
      <c r="S4268" s="3" t="s">
        <v>4776</v>
      </c>
      <c r="T4268" s="3" t="str">
        <f t="shared" si="296"/>
        <v>แม่ก๊าสันป่าตองเชียงใหม่</v>
      </c>
      <c r="U4268" s="3" t="s">
        <v>4385</v>
      </c>
      <c r="V4268" s="3" t="str">
        <f t="shared" si="297"/>
        <v/>
      </c>
      <c r="W4268" s="3" t="e">
        <f t="shared" si="298"/>
        <v>#NUM!</v>
      </c>
      <c r="X4268" s="3" t="str">
        <f t="shared" si="299"/>
        <v/>
      </c>
    </row>
    <row r="4269" spans="14:24" ht="14.5" customHeight="1">
      <c r="N4269">
        <v>4266</v>
      </c>
      <c r="O4269" s="4">
        <v>50120</v>
      </c>
      <c r="P4269" s="3" t="s">
        <v>4781</v>
      </c>
      <c r="Q4269" s="3" t="s">
        <v>828</v>
      </c>
      <c r="R4269" s="3" t="s">
        <v>311</v>
      </c>
      <c r="S4269" s="3" t="s">
        <v>4776</v>
      </c>
      <c r="T4269" s="3" t="str">
        <f t="shared" si="296"/>
        <v>บ้านแมสันป่าตองเชียงใหม่</v>
      </c>
      <c r="U4269" s="3" t="s">
        <v>4385</v>
      </c>
      <c r="V4269" s="3" t="str">
        <f t="shared" si="297"/>
        <v/>
      </c>
      <c r="W4269" s="3" t="e">
        <f t="shared" si="298"/>
        <v>#NUM!</v>
      </c>
      <c r="X4269" s="3" t="str">
        <f t="shared" si="299"/>
        <v/>
      </c>
    </row>
    <row r="4270" spans="14:24" ht="14.5" customHeight="1">
      <c r="N4270">
        <v>4267</v>
      </c>
      <c r="O4270" s="4">
        <v>50120</v>
      </c>
      <c r="P4270" s="3" t="s">
        <v>941</v>
      </c>
      <c r="Q4270" s="3" t="s">
        <v>828</v>
      </c>
      <c r="R4270" s="3" t="s">
        <v>311</v>
      </c>
      <c r="S4270" s="3" t="s">
        <v>4776</v>
      </c>
      <c r="T4270" s="3" t="str">
        <f t="shared" si="296"/>
        <v>บ้านกลางสันป่าตองเชียงใหม่</v>
      </c>
      <c r="U4270" s="3" t="s">
        <v>4385</v>
      </c>
      <c r="V4270" s="3" t="str">
        <f t="shared" si="297"/>
        <v/>
      </c>
      <c r="W4270" s="3" t="e">
        <f t="shared" si="298"/>
        <v>#NUM!</v>
      </c>
      <c r="X4270" s="3" t="str">
        <f t="shared" si="299"/>
        <v/>
      </c>
    </row>
    <row r="4271" spans="14:24" ht="14.5" customHeight="1">
      <c r="N4271">
        <v>4268</v>
      </c>
      <c r="O4271" s="4">
        <v>50120</v>
      </c>
      <c r="P4271" s="3" t="s">
        <v>4782</v>
      </c>
      <c r="Q4271" s="3" t="s">
        <v>828</v>
      </c>
      <c r="R4271" s="3" t="s">
        <v>311</v>
      </c>
      <c r="S4271" s="3" t="s">
        <v>4776</v>
      </c>
      <c r="T4271" s="3" t="str">
        <f t="shared" si="296"/>
        <v>ทุ่งสะโตกสันป่าตองเชียงใหม่</v>
      </c>
      <c r="U4271" s="3" t="s">
        <v>4385</v>
      </c>
      <c r="V4271" s="3" t="str">
        <f t="shared" si="297"/>
        <v/>
      </c>
      <c r="W4271" s="3" t="e">
        <f t="shared" si="298"/>
        <v>#NUM!</v>
      </c>
      <c r="X4271" s="3" t="str">
        <f t="shared" si="299"/>
        <v/>
      </c>
    </row>
    <row r="4272" spans="14:24" ht="14.5" customHeight="1">
      <c r="N4272">
        <v>4269</v>
      </c>
      <c r="O4272" s="4">
        <v>50120</v>
      </c>
      <c r="P4272" s="3" t="s">
        <v>4783</v>
      </c>
      <c r="Q4272" s="3" t="s">
        <v>828</v>
      </c>
      <c r="R4272" s="3" t="s">
        <v>311</v>
      </c>
      <c r="S4272" s="3" t="s">
        <v>4776</v>
      </c>
      <c r="T4272" s="3" t="str">
        <f t="shared" si="296"/>
        <v>ทุ่งต้อมสันป่าตองเชียงใหม่</v>
      </c>
      <c r="U4272" s="3" t="s">
        <v>4385</v>
      </c>
      <c r="V4272" s="3" t="str">
        <f t="shared" si="297"/>
        <v/>
      </c>
      <c r="W4272" s="3" t="e">
        <f t="shared" si="298"/>
        <v>#NUM!</v>
      </c>
      <c r="X4272" s="3" t="str">
        <f t="shared" si="299"/>
        <v/>
      </c>
    </row>
    <row r="4273" spans="14:24" ht="14.5" customHeight="1">
      <c r="N4273">
        <v>4270</v>
      </c>
      <c r="O4273" s="4">
        <v>50120</v>
      </c>
      <c r="P4273" s="3" t="s">
        <v>4784</v>
      </c>
      <c r="Q4273" s="3" t="s">
        <v>828</v>
      </c>
      <c r="R4273" s="3" t="s">
        <v>311</v>
      </c>
      <c r="S4273" s="3" t="s">
        <v>4776</v>
      </c>
      <c r="T4273" s="3" t="str">
        <f t="shared" si="296"/>
        <v>น้ำบ่อหลวงสันป่าตองเชียงใหม่</v>
      </c>
      <c r="U4273" s="3" t="s">
        <v>4385</v>
      </c>
      <c r="V4273" s="3" t="str">
        <f t="shared" si="297"/>
        <v/>
      </c>
      <c r="W4273" s="3" t="e">
        <f t="shared" si="298"/>
        <v>#NUM!</v>
      </c>
      <c r="X4273" s="3" t="str">
        <f t="shared" si="299"/>
        <v/>
      </c>
    </row>
    <row r="4274" spans="14:24" ht="14.5" customHeight="1">
      <c r="N4274">
        <v>4271</v>
      </c>
      <c r="O4274" s="4">
        <v>50120</v>
      </c>
      <c r="P4274" s="3" t="s">
        <v>4785</v>
      </c>
      <c r="Q4274" s="3" t="s">
        <v>828</v>
      </c>
      <c r="R4274" s="3" t="s">
        <v>311</v>
      </c>
      <c r="S4274" s="3" t="s">
        <v>4776</v>
      </c>
      <c r="T4274" s="3" t="str">
        <f t="shared" si="296"/>
        <v>มะขุนหวานสันป่าตองเชียงใหม่</v>
      </c>
      <c r="U4274" s="3" t="s">
        <v>4385</v>
      </c>
      <c r="V4274" s="3" t="str">
        <f t="shared" si="297"/>
        <v/>
      </c>
      <c r="W4274" s="3" t="e">
        <f t="shared" si="298"/>
        <v>#NUM!</v>
      </c>
      <c r="X4274" s="3" t="str">
        <f t="shared" si="299"/>
        <v/>
      </c>
    </row>
    <row r="4275" spans="14:24" ht="14.5" customHeight="1">
      <c r="N4275">
        <v>4272</v>
      </c>
      <c r="O4275" s="4">
        <v>50130</v>
      </c>
      <c r="P4275" s="3" t="s">
        <v>823</v>
      </c>
      <c r="Q4275" s="3" t="s">
        <v>823</v>
      </c>
      <c r="R4275" s="3" t="s">
        <v>311</v>
      </c>
      <c r="S4275" s="3" t="s">
        <v>4786</v>
      </c>
      <c r="T4275" s="3" t="str">
        <f t="shared" si="296"/>
        <v>สันกำแพงสันกำแพงเชียงใหม่</v>
      </c>
      <c r="U4275" s="3" t="s">
        <v>4385</v>
      </c>
      <c r="V4275" s="3" t="str">
        <f t="shared" si="297"/>
        <v/>
      </c>
      <c r="W4275" s="3" t="e">
        <f t="shared" si="298"/>
        <v>#NUM!</v>
      </c>
      <c r="X4275" s="3" t="str">
        <f t="shared" si="299"/>
        <v/>
      </c>
    </row>
    <row r="4276" spans="14:24" ht="14.5" customHeight="1">
      <c r="N4276">
        <v>4273</v>
      </c>
      <c r="O4276" s="4">
        <v>50130</v>
      </c>
      <c r="P4276" s="3" t="s">
        <v>1489</v>
      </c>
      <c r="Q4276" s="3" t="s">
        <v>823</v>
      </c>
      <c r="R4276" s="3" t="s">
        <v>311</v>
      </c>
      <c r="S4276" s="3" t="s">
        <v>4786</v>
      </c>
      <c r="T4276" s="3" t="str">
        <f t="shared" si="296"/>
        <v>ทรายมูลสันกำแพงเชียงใหม่</v>
      </c>
      <c r="U4276" s="3" t="s">
        <v>4385</v>
      </c>
      <c r="V4276" s="3" t="str">
        <f t="shared" si="297"/>
        <v/>
      </c>
      <c r="W4276" s="3" t="e">
        <f t="shared" si="298"/>
        <v>#NUM!</v>
      </c>
      <c r="X4276" s="3" t="str">
        <f t="shared" si="299"/>
        <v/>
      </c>
    </row>
    <row r="4277" spans="14:24" ht="14.5" customHeight="1">
      <c r="N4277">
        <v>4274</v>
      </c>
      <c r="O4277" s="4">
        <v>50130</v>
      </c>
      <c r="P4277" s="3" t="s">
        <v>4787</v>
      </c>
      <c r="Q4277" s="3" t="s">
        <v>823</v>
      </c>
      <c r="R4277" s="3" t="s">
        <v>311</v>
      </c>
      <c r="S4277" s="3" t="s">
        <v>4786</v>
      </c>
      <c r="T4277" s="3" t="str">
        <f t="shared" si="296"/>
        <v>ร้องวัวแดงสันกำแพงเชียงใหม่</v>
      </c>
      <c r="U4277" s="3" t="s">
        <v>4385</v>
      </c>
      <c r="V4277" s="3" t="str">
        <f t="shared" si="297"/>
        <v/>
      </c>
      <c r="W4277" s="3" t="e">
        <f t="shared" si="298"/>
        <v>#NUM!</v>
      </c>
      <c r="X4277" s="3" t="str">
        <f t="shared" si="299"/>
        <v/>
      </c>
    </row>
    <row r="4278" spans="14:24" ht="14.5" customHeight="1">
      <c r="N4278">
        <v>4275</v>
      </c>
      <c r="O4278" s="4">
        <v>50130</v>
      </c>
      <c r="P4278" s="3" t="s">
        <v>4788</v>
      </c>
      <c r="Q4278" s="3" t="s">
        <v>823</v>
      </c>
      <c r="R4278" s="3" t="s">
        <v>311</v>
      </c>
      <c r="S4278" s="3" t="s">
        <v>4786</v>
      </c>
      <c r="T4278" s="3" t="str">
        <f t="shared" si="296"/>
        <v>บวกค้างสันกำแพงเชียงใหม่</v>
      </c>
      <c r="U4278" s="3" t="s">
        <v>4385</v>
      </c>
      <c r="V4278" s="3" t="str">
        <f t="shared" si="297"/>
        <v/>
      </c>
      <c r="W4278" s="3" t="e">
        <f t="shared" si="298"/>
        <v>#NUM!</v>
      </c>
      <c r="X4278" s="3" t="str">
        <f t="shared" si="299"/>
        <v/>
      </c>
    </row>
    <row r="4279" spans="14:24" ht="14.5" customHeight="1">
      <c r="N4279">
        <v>4276</v>
      </c>
      <c r="O4279" s="4">
        <v>50130</v>
      </c>
      <c r="P4279" s="3" t="s">
        <v>4789</v>
      </c>
      <c r="Q4279" s="3" t="s">
        <v>823</v>
      </c>
      <c r="R4279" s="3" t="s">
        <v>311</v>
      </c>
      <c r="S4279" s="3" t="s">
        <v>4786</v>
      </c>
      <c r="T4279" s="3" t="str">
        <f t="shared" si="296"/>
        <v>แช่ช้างสันกำแพงเชียงใหม่</v>
      </c>
      <c r="U4279" s="3" t="s">
        <v>4385</v>
      </c>
      <c r="V4279" s="3" t="str">
        <f t="shared" si="297"/>
        <v/>
      </c>
      <c r="W4279" s="3" t="e">
        <f t="shared" si="298"/>
        <v>#NUM!</v>
      </c>
      <c r="X4279" s="3" t="str">
        <f t="shared" si="299"/>
        <v/>
      </c>
    </row>
    <row r="4280" spans="14:24" ht="14.5" customHeight="1">
      <c r="N4280">
        <v>4277</v>
      </c>
      <c r="O4280" s="4">
        <v>50130</v>
      </c>
      <c r="P4280" s="3" t="s">
        <v>4790</v>
      </c>
      <c r="Q4280" s="3" t="s">
        <v>823</v>
      </c>
      <c r="R4280" s="3" t="s">
        <v>311</v>
      </c>
      <c r="S4280" s="3" t="s">
        <v>4786</v>
      </c>
      <c r="T4280" s="3" t="str">
        <f t="shared" si="296"/>
        <v>ออนใต้สันกำแพงเชียงใหม่</v>
      </c>
      <c r="U4280" s="3" t="s">
        <v>4385</v>
      </c>
      <c r="V4280" s="3" t="str">
        <f t="shared" si="297"/>
        <v/>
      </c>
      <c r="W4280" s="3" t="e">
        <f t="shared" si="298"/>
        <v>#NUM!</v>
      </c>
      <c r="X4280" s="3" t="str">
        <f t="shared" si="299"/>
        <v/>
      </c>
    </row>
    <row r="4281" spans="14:24" ht="14.5" customHeight="1">
      <c r="N4281">
        <v>4278</v>
      </c>
      <c r="O4281" s="4">
        <v>50130</v>
      </c>
      <c r="P4281" s="3" t="s">
        <v>4791</v>
      </c>
      <c r="Q4281" s="3" t="s">
        <v>823</v>
      </c>
      <c r="R4281" s="3" t="s">
        <v>311</v>
      </c>
      <c r="S4281" s="3" t="s">
        <v>4786</v>
      </c>
      <c r="T4281" s="3" t="str">
        <f t="shared" si="296"/>
        <v>แม่ปูคาสันกำแพงเชียงใหม่</v>
      </c>
      <c r="U4281" s="3" t="s">
        <v>4385</v>
      </c>
      <c r="V4281" s="3" t="str">
        <f t="shared" si="297"/>
        <v/>
      </c>
      <c r="W4281" s="3" t="e">
        <f t="shared" si="298"/>
        <v>#NUM!</v>
      </c>
      <c r="X4281" s="3" t="str">
        <f t="shared" si="299"/>
        <v/>
      </c>
    </row>
    <row r="4282" spans="14:24" ht="14.5" customHeight="1">
      <c r="N4282">
        <v>4279</v>
      </c>
      <c r="O4282" s="4">
        <v>50130</v>
      </c>
      <c r="P4282" s="3" t="s">
        <v>2055</v>
      </c>
      <c r="Q4282" s="3" t="s">
        <v>823</v>
      </c>
      <c r="R4282" s="3" t="s">
        <v>311</v>
      </c>
      <c r="S4282" s="3" t="s">
        <v>4786</v>
      </c>
      <c r="T4282" s="3" t="str">
        <f t="shared" si="296"/>
        <v>ห้วยทรายสันกำแพงเชียงใหม่</v>
      </c>
      <c r="U4282" s="3" t="s">
        <v>4385</v>
      </c>
      <c r="V4282" s="3" t="str">
        <f t="shared" si="297"/>
        <v/>
      </c>
      <c r="W4282" s="3" t="e">
        <f t="shared" si="298"/>
        <v>#NUM!</v>
      </c>
      <c r="X4282" s="3" t="str">
        <f t="shared" si="299"/>
        <v/>
      </c>
    </row>
    <row r="4283" spans="14:24" ht="14.5" customHeight="1">
      <c r="N4283">
        <v>4280</v>
      </c>
      <c r="O4283" s="4">
        <v>50130</v>
      </c>
      <c r="P4283" s="3" t="s">
        <v>4792</v>
      </c>
      <c r="Q4283" s="3" t="s">
        <v>823</v>
      </c>
      <c r="R4283" s="3" t="s">
        <v>311</v>
      </c>
      <c r="S4283" s="3" t="s">
        <v>4786</v>
      </c>
      <c r="T4283" s="3" t="str">
        <f t="shared" si="296"/>
        <v>ต้นเปาสันกำแพงเชียงใหม่</v>
      </c>
      <c r="U4283" s="3" t="s">
        <v>4385</v>
      </c>
      <c r="V4283" s="3" t="str">
        <f t="shared" si="297"/>
        <v/>
      </c>
      <c r="W4283" s="3" t="e">
        <f t="shared" si="298"/>
        <v>#NUM!</v>
      </c>
      <c r="X4283" s="3" t="str">
        <f t="shared" si="299"/>
        <v/>
      </c>
    </row>
    <row r="4284" spans="14:24" ht="14.5" customHeight="1">
      <c r="N4284">
        <v>4281</v>
      </c>
      <c r="O4284" s="4">
        <v>50130</v>
      </c>
      <c r="P4284" s="3" t="s">
        <v>4777</v>
      </c>
      <c r="Q4284" s="3" t="s">
        <v>823</v>
      </c>
      <c r="R4284" s="3" t="s">
        <v>311</v>
      </c>
      <c r="S4284" s="3" t="s">
        <v>4786</v>
      </c>
      <c r="T4284" s="3" t="str">
        <f t="shared" si="296"/>
        <v>สันกลางสันกำแพงเชียงใหม่</v>
      </c>
      <c r="U4284" s="3" t="s">
        <v>4385</v>
      </c>
      <c r="V4284" s="3" t="str">
        <f t="shared" si="297"/>
        <v/>
      </c>
      <c r="W4284" s="3" t="e">
        <f t="shared" si="298"/>
        <v>#NUM!</v>
      </c>
      <c r="X4284" s="3" t="str">
        <f t="shared" si="299"/>
        <v/>
      </c>
    </row>
    <row r="4285" spans="14:24" ht="14.5" customHeight="1">
      <c r="N4285">
        <v>4282</v>
      </c>
      <c r="O4285" s="4">
        <v>50210</v>
      </c>
      <c r="P4285" s="3" t="s">
        <v>4793</v>
      </c>
      <c r="Q4285" s="3" t="s">
        <v>826</v>
      </c>
      <c r="R4285" s="3" t="s">
        <v>311</v>
      </c>
      <c r="S4285" s="3" t="s">
        <v>4794</v>
      </c>
      <c r="T4285" s="3" t="str">
        <f t="shared" si="296"/>
        <v>สันทรายหลวงสันทรายเชียงใหม่</v>
      </c>
      <c r="U4285" s="3" t="s">
        <v>4385</v>
      </c>
      <c r="V4285" s="3" t="str">
        <f t="shared" si="297"/>
        <v/>
      </c>
      <c r="W4285" s="3" t="e">
        <f t="shared" si="298"/>
        <v>#NUM!</v>
      </c>
      <c r="X4285" s="3" t="str">
        <f t="shared" si="299"/>
        <v/>
      </c>
    </row>
    <row r="4286" spans="14:24" ht="14.5" customHeight="1">
      <c r="N4286">
        <v>4283</v>
      </c>
      <c r="O4286" s="4">
        <v>50210</v>
      </c>
      <c r="P4286" s="3" t="s">
        <v>4795</v>
      </c>
      <c r="Q4286" s="3" t="s">
        <v>826</v>
      </c>
      <c r="R4286" s="3" t="s">
        <v>311</v>
      </c>
      <c r="S4286" s="3" t="s">
        <v>4794</v>
      </c>
      <c r="T4286" s="3" t="str">
        <f t="shared" si="296"/>
        <v>สันทรายน้อยสันทรายเชียงใหม่</v>
      </c>
      <c r="U4286" s="3" t="s">
        <v>4385</v>
      </c>
      <c r="V4286" s="3" t="str">
        <f t="shared" si="297"/>
        <v/>
      </c>
      <c r="W4286" s="3" t="e">
        <f t="shared" si="298"/>
        <v>#NUM!</v>
      </c>
      <c r="X4286" s="3" t="str">
        <f t="shared" si="299"/>
        <v/>
      </c>
    </row>
    <row r="4287" spans="14:24" ht="14.5" customHeight="1">
      <c r="N4287">
        <v>4284</v>
      </c>
      <c r="O4287" s="4">
        <v>50210</v>
      </c>
      <c r="P4287" s="3" t="s">
        <v>4796</v>
      </c>
      <c r="Q4287" s="3" t="s">
        <v>826</v>
      </c>
      <c r="R4287" s="3" t="s">
        <v>311</v>
      </c>
      <c r="S4287" s="3" t="s">
        <v>4794</v>
      </c>
      <c r="T4287" s="3" t="str">
        <f t="shared" si="296"/>
        <v>สันพระเนตรสันทรายเชียงใหม่</v>
      </c>
      <c r="U4287" s="3" t="s">
        <v>4385</v>
      </c>
      <c r="V4287" s="3" t="str">
        <f t="shared" si="297"/>
        <v/>
      </c>
      <c r="W4287" s="3" t="e">
        <f t="shared" si="298"/>
        <v>#NUM!</v>
      </c>
      <c r="X4287" s="3" t="str">
        <f t="shared" si="299"/>
        <v/>
      </c>
    </row>
    <row r="4288" spans="14:24" ht="14.5" customHeight="1">
      <c r="N4288">
        <v>4285</v>
      </c>
      <c r="O4288" s="4">
        <v>50210</v>
      </c>
      <c r="P4288" s="3" t="s">
        <v>4797</v>
      </c>
      <c r="Q4288" s="3" t="s">
        <v>826</v>
      </c>
      <c r="R4288" s="3" t="s">
        <v>311</v>
      </c>
      <c r="S4288" s="3" t="s">
        <v>4794</v>
      </c>
      <c r="T4288" s="3" t="str">
        <f t="shared" si="296"/>
        <v>สันนาเม็งสันทรายเชียงใหม่</v>
      </c>
      <c r="U4288" s="3" t="s">
        <v>4385</v>
      </c>
      <c r="V4288" s="3" t="str">
        <f t="shared" si="297"/>
        <v/>
      </c>
      <c r="W4288" s="3" t="e">
        <f t="shared" si="298"/>
        <v>#NUM!</v>
      </c>
      <c r="X4288" s="3" t="str">
        <f t="shared" si="299"/>
        <v/>
      </c>
    </row>
    <row r="4289" spans="14:24" ht="14.5" customHeight="1">
      <c r="N4289">
        <v>4286</v>
      </c>
      <c r="O4289" s="4">
        <v>50210</v>
      </c>
      <c r="P4289" s="3" t="s">
        <v>4798</v>
      </c>
      <c r="Q4289" s="3" t="s">
        <v>826</v>
      </c>
      <c r="R4289" s="3" t="s">
        <v>311</v>
      </c>
      <c r="S4289" s="3" t="s">
        <v>4794</v>
      </c>
      <c r="T4289" s="3" t="str">
        <f t="shared" si="296"/>
        <v>สันป่าเปาสันทรายเชียงใหม่</v>
      </c>
      <c r="U4289" s="3" t="s">
        <v>4385</v>
      </c>
      <c r="V4289" s="3" t="str">
        <f t="shared" si="297"/>
        <v/>
      </c>
      <c r="W4289" s="3" t="e">
        <f t="shared" si="298"/>
        <v>#NUM!</v>
      </c>
      <c r="X4289" s="3" t="str">
        <f t="shared" si="299"/>
        <v/>
      </c>
    </row>
    <row r="4290" spans="14:24" ht="14.5" customHeight="1">
      <c r="N4290">
        <v>4287</v>
      </c>
      <c r="O4290" s="4">
        <v>50210</v>
      </c>
      <c r="P4290" s="3" t="s">
        <v>4799</v>
      </c>
      <c r="Q4290" s="3" t="s">
        <v>826</v>
      </c>
      <c r="R4290" s="3" t="s">
        <v>311</v>
      </c>
      <c r="S4290" s="3" t="s">
        <v>4794</v>
      </c>
      <c r="T4290" s="3" t="str">
        <f t="shared" si="296"/>
        <v>หนองแหย่งสันทรายเชียงใหม่</v>
      </c>
      <c r="U4290" s="3" t="s">
        <v>4385</v>
      </c>
      <c r="V4290" s="3" t="str">
        <f t="shared" si="297"/>
        <v/>
      </c>
      <c r="W4290" s="3" t="e">
        <f t="shared" si="298"/>
        <v>#NUM!</v>
      </c>
      <c r="X4290" s="3" t="str">
        <f t="shared" si="299"/>
        <v/>
      </c>
    </row>
    <row r="4291" spans="14:24" ht="14.5" customHeight="1">
      <c r="N4291">
        <v>4288</v>
      </c>
      <c r="O4291" s="4">
        <v>50210</v>
      </c>
      <c r="P4291" s="3" t="s">
        <v>4800</v>
      </c>
      <c r="Q4291" s="3" t="s">
        <v>826</v>
      </c>
      <c r="R4291" s="3" t="s">
        <v>311</v>
      </c>
      <c r="S4291" s="3" t="s">
        <v>4794</v>
      </c>
      <c r="T4291" s="3" t="str">
        <f t="shared" si="296"/>
        <v>หนองจ๊อมสันทรายเชียงใหม่</v>
      </c>
      <c r="U4291" s="3" t="s">
        <v>4385</v>
      </c>
      <c r="V4291" s="3" t="str">
        <f t="shared" si="297"/>
        <v/>
      </c>
      <c r="W4291" s="3" t="e">
        <f t="shared" si="298"/>
        <v>#NUM!</v>
      </c>
      <c r="X4291" s="3" t="str">
        <f t="shared" si="299"/>
        <v/>
      </c>
    </row>
    <row r="4292" spans="14:24" ht="14.5" customHeight="1">
      <c r="N4292">
        <v>4289</v>
      </c>
      <c r="O4292" s="4">
        <v>50290</v>
      </c>
      <c r="P4292" s="3" t="s">
        <v>4801</v>
      </c>
      <c r="Q4292" s="3" t="s">
        <v>826</v>
      </c>
      <c r="R4292" s="3" t="s">
        <v>311</v>
      </c>
      <c r="S4292" s="3" t="s">
        <v>4794</v>
      </c>
      <c r="T4292" s="3" t="str">
        <f t="shared" si="296"/>
        <v>หนองหารสันทรายเชียงใหม่</v>
      </c>
      <c r="U4292" s="3" t="s">
        <v>4385</v>
      </c>
      <c r="V4292" s="3" t="str">
        <f t="shared" si="297"/>
        <v/>
      </c>
      <c r="W4292" s="3" t="e">
        <f t="shared" si="298"/>
        <v>#NUM!</v>
      </c>
      <c r="X4292" s="3" t="str">
        <f t="shared" si="299"/>
        <v/>
      </c>
    </row>
    <row r="4293" spans="14:24" ht="14.5" customHeight="1">
      <c r="N4293">
        <v>4290</v>
      </c>
      <c r="O4293" s="4">
        <v>50290</v>
      </c>
      <c r="P4293" s="3" t="s">
        <v>4802</v>
      </c>
      <c r="Q4293" s="3" t="s">
        <v>826</v>
      </c>
      <c r="R4293" s="3" t="s">
        <v>311</v>
      </c>
      <c r="S4293" s="3" t="s">
        <v>4794</v>
      </c>
      <c r="T4293" s="3" t="str">
        <f t="shared" ref="T4293:T4356" si="300">P4293&amp;Q4293&amp;R4293</f>
        <v>แม่แฝกสันทรายเชียงใหม่</v>
      </c>
      <c r="U4293" s="3" t="s">
        <v>4385</v>
      </c>
      <c r="V4293" s="3" t="str">
        <f t="shared" ref="V4293:V4356" si="301">IF($V$1=$S4293,$N4293,"")</f>
        <v/>
      </c>
      <c r="W4293" s="3" t="e">
        <f t="shared" ref="W4293:W4356" si="302">SMALL($V$4:$V$7439,N4293)</f>
        <v>#NUM!</v>
      </c>
      <c r="X4293" s="3" t="str">
        <f t="shared" ref="X4293:X4356" si="303">IFERROR(INDEX($P$4:$P$7439,$W4293,1),"")</f>
        <v/>
      </c>
    </row>
    <row r="4294" spans="14:24" ht="14.5" customHeight="1">
      <c r="N4294">
        <v>4291</v>
      </c>
      <c r="O4294" s="4">
        <v>50290</v>
      </c>
      <c r="P4294" s="3" t="s">
        <v>4803</v>
      </c>
      <c r="Q4294" s="3" t="s">
        <v>826</v>
      </c>
      <c r="R4294" s="3" t="s">
        <v>311</v>
      </c>
      <c r="S4294" s="3" t="s">
        <v>4794</v>
      </c>
      <c r="T4294" s="3" t="str">
        <f t="shared" si="300"/>
        <v>แม่แฝกใหม่สันทรายเชียงใหม่</v>
      </c>
      <c r="U4294" s="3" t="s">
        <v>4385</v>
      </c>
      <c r="V4294" s="3" t="str">
        <f t="shared" si="301"/>
        <v/>
      </c>
      <c r="W4294" s="3" t="e">
        <f t="shared" si="302"/>
        <v>#NUM!</v>
      </c>
      <c r="X4294" s="3" t="str">
        <f t="shared" si="303"/>
        <v/>
      </c>
    </row>
    <row r="4295" spans="14:24" ht="14.5" customHeight="1">
      <c r="N4295">
        <v>4292</v>
      </c>
      <c r="O4295" s="4">
        <v>50210</v>
      </c>
      <c r="P4295" s="3" t="s">
        <v>4804</v>
      </c>
      <c r="Q4295" s="3" t="s">
        <v>826</v>
      </c>
      <c r="R4295" s="3" t="s">
        <v>311</v>
      </c>
      <c r="S4295" s="3" t="s">
        <v>4794</v>
      </c>
      <c r="T4295" s="3" t="str">
        <f t="shared" si="300"/>
        <v>เมืองเล็นสันทรายเชียงใหม่</v>
      </c>
      <c r="U4295" s="3" t="s">
        <v>4385</v>
      </c>
      <c r="V4295" s="3" t="str">
        <f t="shared" si="301"/>
        <v/>
      </c>
      <c r="W4295" s="3" t="e">
        <f t="shared" si="302"/>
        <v>#NUM!</v>
      </c>
      <c r="X4295" s="3" t="str">
        <f t="shared" si="303"/>
        <v/>
      </c>
    </row>
    <row r="4296" spans="14:24" ht="14.5" customHeight="1">
      <c r="N4296">
        <v>4293</v>
      </c>
      <c r="O4296" s="4">
        <v>50210</v>
      </c>
      <c r="P4296" s="3" t="s">
        <v>4805</v>
      </c>
      <c r="Q4296" s="3" t="s">
        <v>826</v>
      </c>
      <c r="R4296" s="3" t="s">
        <v>311</v>
      </c>
      <c r="S4296" s="3" t="s">
        <v>4794</v>
      </c>
      <c r="T4296" s="3" t="str">
        <f t="shared" si="300"/>
        <v>ป่าไผ่สันทรายเชียงใหม่</v>
      </c>
      <c r="U4296" s="3" t="s">
        <v>4385</v>
      </c>
      <c r="V4296" s="3" t="str">
        <f t="shared" si="301"/>
        <v/>
      </c>
      <c r="W4296" s="3" t="e">
        <f t="shared" si="302"/>
        <v>#NUM!</v>
      </c>
      <c r="X4296" s="3" t="str">
        <f t="shared" si="303"/>
        <v/>
      </c>
    </row>
    <row r="4297" spans="14:24" ht="14.5" customHeight="1">
      <c r="N4297">
        <v>4294</v>
      </c>
      <c r="O4297" s="4">
        <v>50230</v>
      </c>
      <c r="P4297" s="3" t="s">
        <v>834</v>
      </c>
      <c r="Q4297" s="3" t="s">
        <v>834</v>
      </c>
      <c r="R4297" s="3" t="s">
        <v>311</v>
      </c>
      <c r="S4297" s="3" t="s">
        <v>4806</v>
      </c>
      <c r="T4297" s="3" t="str">
        <f t="shared" si="300"/>
        <v>หางดงหางดงเชียงใหม่</v>
      </c>
      <c r="U4297" s="3" t="s">
        <v>4385</v>
      </c>
      <c r="V4297" s="3" t="str">
        <f t="shared" si="301"/>
        <v/>
      </c>
      <c r="W4297" s="3" t="e">
        <f t="shared" si="302"/>
        <v>#NUM!</v>
      </c>
      <c r="X4297" s="3" t="str">
        <f t="shared" si="303"/>
        <v/>
      </c>
    </row>
    <row r="4298" spans="14:24" ht="14.5" customHeight="1">
      <c r="N4298">
        <v>4295</v>
      </c>
      <c r="O4298" s="4">
        <v>50230</v>
      </c>
      <c r="P4298" s="3" t="s">
        <v>4807</v>
      </c>
      <c r="Q4298" s="3" t="s">
        <v>834</v>
      </c>
      <c r="R4298" s="3" t="s">
        <v>311</v>
      </c>
      <c r="S4298" s="3" t="s">
        <v>4806</v>
      </c>
      <c r="T4298" s="3" t="str">
        <f t="shared" si="300"/>
        <v>หนองแก๋วหางดงเชียงใหม่</v>
      </c>
      <c r="U4298" s="3" t="s">
        <v>4385</v>
      </c>
      <c r="V4298" s="3" t="str">
        <f t="shared" si="301"/>
        <v/>
      </c>
      <c r="W4298" s="3" t="e">
        <f t="shared" si="302"/>
        <v>#NUM!</v>
      </c>
      <c r="X4298" s="3" t="str">
        <f t="shared" si="303"/>
        <v/>
      </c>
    </row>
    <row r="4299" spans="14:24" ht="14.5" customHeight="1">
      <c r="N4299">
        <v>4296</v>
      </c>
      <c r="O4299" s="4">
        <v>50230</v>
      </c>
      <c r="P4299" s="3" t="s">
        <v>4808</v>
      </c>
      <c r="Q4299" s="3" t="s">
        <v>834</v>
      </c>
      <c r="R4299" s="3" t="s">
        <v>311</v>
      </c>
      <c r="S4299" s="3" t="s">
        <v>4806</v>
      </c>
      <c r="T4299" s="3" t="str">
        <f t="shared" si="300"/>
        <v>หารแก้วหางดงเชียงใหม่</v>
      </c>
      <c r="U4299" s="3" t="s">
        <v>4385</v>
      </c>
      <c r="V4299" s="3" t="str">
        <f t="shared" si="301"/>
        <v/>
      </c>
      <c r="W4299" s="3" t="e">
        <f t="shared" si="302"/>
        <v>#NUM!</v>
      </c>
      <c r="X4299" s="3" t="str">
        <f t="shared" si="303"/>
        <v/>
      </c>
    </row>
    <row r="4300" spans="14:24" ht="14.5" customHeight="1">
      <c r="N4300">
        <v>4297</v>
      </c>
      <c r="O4300" s="4">
        <v>50340</v>
      </c>
      <c r="P4300" s="3" t="s">
        <v>4809</v>
      </c>
      <c r="Q4300" s="3" t="s">
        <v>834</v>
      </c>
      <c r="R4300" s="3" t="s">
        <v>311</v>
      </c>
      <c r="S4300" s="3" t="s">
        <v>4806</v>
      </c>
      <c r="T4300" s="3" t="str">
        <f t="shared" si="300"/>
        <v>หนองตองหางดงเชียงใหม่</v>
      </c>
      <c r="U4300" s="3" t="s">
        <v>4385</v>
      </c>
      <c r="V4300" s="3" t="str">
        <f t="shared" si="301"/>
        <v/>
      </c>
      <c r="W4300" s="3" t="e">
        <f t="shared" si="302"/>
        <v>#NUM!</v>
      </c>
      <c r="X4300" s="3" t="str">
        <f t="shared" si="303"/>
        <v/>
      </c>
    </row>
    <row r="4301" spans="14:24" ht="14.5" customHeight="1">
      <c r="N4301">
        <v>4298</v>
      </c>
      <c r="O4301" s="4">
        <v>50230</v>
      </c>
      <c r="P4301" s="3" t="s">
        <v>4810</v>
      </c>
      <c r="Q4301" s="3" t="s">
        <v>834</v>
      </c>
      <c r="R4301" s="3" t="s">
        <v>311</v>
      </c>
      <c r="S4301" s="3" t="s">
        <v>4806</v>
      </c>
      <c r="T4301" s="3" t="str">
        <f t="shared" si="300"/>
        <v>ขุนคงหางดงเชียงใหม่</v>
      </c>
      <c r="U4301" s="3" t="s">
        <v>4385</v>
      </c>
      <c r="V4301" s="3" t="str">
        <f t="shared" si="301"/>
        <v/>
      </c>
      <c r="W4301" s="3" t="e">
        <f t="shared" si="302"/>
        <v>#NUM!</v>
      </c>
      <c r="X4301" s="3" t="str">
        <f t="shared" si="303"/>
        <v/>
      </c>
    </row>
    <row r="4302" spans="14:24" ht="14.5" customHeight="1">
      <c r="N4302">
        <v>4299</v>
      </c>
      <c r="O4302" s="4">
        <v>50230</v>
      </c>
      <c r="P4302" s="3" t="s">
        <v>4811</v>
      </c>
      <c r="Q4302" s="3" t="s">
        <v>834</v>
      </c>
      <c r="R4302" s="3" t="s">
        <v>311</v>
      </c>
      <c r="S4302" s="3" t="s">
        <v>4806</v>
      </c>
      <c r="T4302" s="3" t="str">
        <f t="shared" si="300"/>
        <v>สบแม่ข่าหางดงเชียงใหม่</v>
      </c>
      <c r="U4302" s="3" t="s">
        <v>4385</v>
      </c>
      <c r="V4302" s="3" t="str">
        <f t="shared" si="301"/>
        <v/>
      </c>
      <c r="W4302" s="3" t="e">
        <f t="shared" si="302"/>
        <v>#NUM!</v>
      </c>
      <c r="X4302" s="3" t="str">
        <f t="shared" si="303"/>
        <v/>
      </c>
    </row>
    <row r="4303" spans="14:24" ht="14.5" customHeight="1">
      <c r="N4303">
        <v>4300</v>
      </c>
      <c r="O4303" s="4">
        <v>50230</v>
      </c>
      <c r="P4303" s="3" t="s">
        <v>4812</v>
      </c>
      <c r="Q4303" s="3" t="s">
        <v>834</v>
      </c>
      <c r="R4303" s="3" t="s">
        <v>311</v>
      </c>
      <c r="S4303" s="3" t="s">
        <v>4806</v>
      </c>
      <c r="T4303" s="3" t="str">
        <f t="shared" si="300"/>
        <v>บ้านแหวนหางดงเชียงใหม่</v>
      </c>
      <c r="U4303" s="3" t="s">
        <v>4385</v>
      </c>
      <c r="V4303" s="3" t="str">
        <f t="shared" si="301"/>
        <v/>
      </c>
      <c r="W4303" s="3" t="e">
        <f t="shared" si="302"/>
        <v>#NUM!</v>
      </c>
      <c r="X4303" s="3" t="str">
        <f t="shared" si="303"/>
        <v/>
      </c>
    </row>
    <row r="4304" spans="14:24" ht="14.5" customHeight="1">
      <c r="N4304">
        <v>4301</v>
      </c>
      <c r="O4304" s="4">
        <v>50230</v>
      </c>
      <c r="P4304" s="3" t="s">
        <v>4813</v>
      </c>
      <c r="Q4304" s="3" t="s">
        <v>834</v>
      </c>
      <c r="R4304" s="3" t="s">
        <v>311</v>
      </c>
      <c r="S4304" s="3" t="s">
        <v>4806</v>
      </c>
      <c r="T4304" s="3" t="str">
        <f t="shared" si="300"/>
        <v>สันผักหวานหางดงเชียงใหม่</v>
      </c>
      <c r="U4304" s="3" t="s">
        <v>4385</v>
      </c>
      <c r="V4304" s="3" t="str">
        <f t="shared" si="301"/>
        <v/>
      </c>
      <c r="W4304" s="3" t="e">
        <f t="shared" si="302"/>
        <v>#NUM!</v>
      </c>
      <c r="X4304" s="3" t="str">
        <f t="shared" si="303"/>
        <v/>
      </c>
    </row>
    <row r="4305" spans="14:24" ht="14.5" customHeight="1">
      <c r="N4305">
        <v>4302</v>
      </c>
      <c r="O4305" s="4">
        <v>50230</v>
      </c>
      <c r="P4305" s="3" t="s">
        <v>4814</v>
      </c>
      <c r="Q4305" s="3" t="s">
        <v>834</v>
      </c>
      <c r="R4305" s="3" t="s">
        <v>311</v>
      </c>
      <c r="S4305" s="3" t="s">
        <v>4806</v>
      </c>
      <c r="T4305" s="3" t="str">
        <f t="shared" si="300"/>
        <v>หนองควายหางดงเชียงใหม่</v>
      </c>
      <c r="U4305" s="3" t="s">
        <v>4385</v>
      </c>
      <c r="V4305" s="3" t="str">
        <f t="shared" si="301"/>
        <v/>
      </c>
      <c r="W4305" s="3" t="e">
        <f t="shared" si="302"/>
        <v>#NUM!</v>
      </c>
      <c r="X4305" s="3" t="str">
        <f t="shared" si="303"/>
        <v/>
      </c>
    </row>
    <row r="4306" spans="14:24" ht="14.5" customHeight="1">
      <c r="N4306">
        <v>4303</v>
      </c>
      <c r="O4306" s="4">
        <v>50230</v>
      </c>
      <c r="P4306" s="3" t="s">
        <v>4815</v>
      </c>
      <c r="Q4306" s="3" t="s">
        <v>834</v>
      </c>
      <c r="R4306" s="3" t="s">
        <v>311</v>
      </c>
      <c r="S4306" s="3" t="s">
        <v>4806</v>
      </c>
      <c r="T4306" s="3" t="str">
        <f t="shared" si="300"/>
        <v>บ้านปงหางดงเชียงใหม่</v>
      </c>
      <c r="U4306" s="3" t="s">
        <v>4385</v>
      </c>
      <c r="V4306" s="3" t="str">
        <f t="shared" si="301"/>
        <v/>
      </c>
      <c r="W4306" s="3" t="e">
        <f t="shared" si="302"/>
        <v>#NUM!</v>
      </c>
      <c r="X4306" s="3" t="str">
        <f t="shared" si="303"/>
        <v/>
      </c>
    </row>
    <row r="4307" spans="14:24" ht="14.5" customHeight="1">
      <c r="N4307">
        <v>4304</v>
      </c>
      <c r="O4307" s="4">
        <v>50230</v>
      </c>
      <c r="P4307" s="3" t="s">
        <v>4770</v>
      </c>
      <c r="Q4307" s="3" t="s">
        <v>834</v>
      </c>
      <c r="R4307" s="3" t="s">
        <v>311</v>
      </c>
      <c r="S4307" s="3" t="s">
        <v>4806</v>
      </c>
      <c r="T4307" s="3" t="str">
        <f t="shared" si="300"/>
        <v>น้ำแพร่หางดงเชียงใหม่</v>
      </c>
      <c r="U4307" s="3" t="s">
        <v>4385</v>
      </c>
      <c r="V4307" s="3" t="str">
        <f t="shared" si="301"/>
        <v/>
      </c>
      <c r="W4307" s="3" t="e">
        <f t="shared" si="302"/>
        <v>#NUM!</v>
      </c>
      <c r="X4307" s="3" t="str">
        <f t="shared" si="303"/>
        <v/>
      </c>
    </row>
    <row r="4308" spans="14:24" ht="14.5" customHeight="1">
      <c r="N4308">
        <v>4305</v>
      </c>
      <c r="O4308" s="4">
        <v>50240</v>
      </c>
      <c r="P4308" s="3" t="s">
        <v>834</v>
      </c>
      <c r="Q4308" s="3" t="s">
        <v>837</v>
      </c>
      <c r="R4308" s="3" t="s">
        <v>311</v>
      </c>
      <c r="S4308" s="3" t="s">
        <v>4816</v>
      </c>
      <c r="T4308" s="3" t="str">
        <f t="shared" si="300"/>
        <v>หางดงฮอดเชียงใหม่</v>
      </c>
      <c r="U4308" s="3" t="s">
        <v>4385</v>
      </c>
      <c r="V4308" s="3" t="str">
        <f t="shared" si="301"/>
        <v/>
      </c>
      <c r="W4308" s="3" t="e">
        <f t="shared" si="302"/>
        <v>#NUM!</v>
      </c>
      <c r="X4308" s="3" t="str">
        <f t="shared" si="303"/>
        <v/>
      </c>
    </row>
    <row r="4309" spans="14:24" ht="14.5" customHeight="1">
      <c r="N4309">
        <v>4306</v>
      </c>
      <c r="O4309" s="4">
        <v>50240</v>
      </c>
      <c r="P4309" s="3" t="s">
        <v>837</v>
      </c>
      <c r="Q4309" s="3" t="s">
        <v>837</v>
      </c>
      <c r="R4309" s="3" t="s">
        <v>311</v>
      </c>
      <c r="S4309" s="3" t="s">
        <v>4816</v>
      </c>
      <c r="T4309" s="3" t="str">
        <f t="shared" si="300"/>
        <v>ฮอดฮอดเชียงใหม่</v>
      </c>
      <c r="U4309" s="3" t="s">
        <v>4385</v>
      </c>
      <c r="V4309" s="3" t="str">
        <f t="shared" si="301"/>
        <v/>
      </c>
      <c r="W4309" s="3" t="e">
        <f t="shared" si="302"/>
        <v>#NUM!</v>
      </c>
      <c r="X4309" s="3" t="str">
        <f t="shared" si="303"/>
        <v/>
      </c>
    </row>
    <row r="4310" spans="14:24" ht="14.5" customHeight="1">
      <c r="N4310">
        <v>4307</v>
      </c>
      <c r="O4310" s="4">
        <v>50240</v>
      </c>
      <c r="P4310" s="3" t="s">
        <v>3627</v>
      </c>
      <c r="Q4310" s="3" t="s">
        <v>837</v>
      </c>
      <c r="R4310" s="3" t="s">
        <v>311</v>
      </c>
      <c r="S4310" s="3" t="s">
        <v>4816</v>
      </c>
      <c r="T4310" s="3" t="str">
        <f t="shared" si="300"/>
        <v>บ้านตาลฮอดเชียงใหม่</v>
      </c>
      <c r="U4310" s="3" t="s">
        <v>4385</v>
      </c>
      <c r="V4310" s="3" t="str">
        <f t="shared" si="301"/>
        <v/>
      </c>
      <c r="W4310" s="3" t="e">
        <f t="shared" si="302"/>
        <v>#NUM!</v>
      </c>
      <c r="X4310" s="3" t="str">
        <f t="shared" si="303"/>
        <v/>
      </c>
    </row>
    <row r="4311" spans="14:24" ht="14.5" customHeight="1">
      <c r="N4311">
        <v>4308</v>
      </c>
      <c r="O4311" s="4">
        <v>50240</v>
      </c>
      <c r="P4311" s="3" t="s">
        <v>4817</v>
      </c>
      <c r="Q4311" s="3" t="s">
        <v>837</v>
      </c>
      <c r="R4311" s="3" t="s">
        <v>311</v>
      </c>
      <c r="S4311" s="3" t="s">
        <v>4816</v>
      </c>
      <c r="T4311" s="3" t="str">
        <f t="shared" si="300"/>
        <v>บ่อหลวงฮอดเชียงใหม่</v>
      </c>
      <c r="U4311" s="3" t="s">
        <v>4385</v>
      </c>
      <c r="V4311" s="3" t="str">
        <f t="shared" si="301"/>
        <v/>
      </c>
      <c r="W4311" s="3" t="e">
        <f t="shared" si="302"/>
        <v>#NUM!</v>
      </c>
      <c r="X4311" s="3" t="str">
        <f t="shared" si="303"/>
        <v/>
      </c>
    </row>
    <row r="4312" spans="14:24" ht="14.5" customHeight="1">
      <c r="N4312">
        <v>4309</v>
      </c>
      <c r="O4312" s="4">
        <v>50240</v>
      </c>
      <c r="P4312" s="3" t="s">
        <v>4818</v>
      </c>
      <c r="Q4312" s="3" t="s">
        <v>837</v>
      </c>
      <c r="R4312" s="3" t="s">
        <v>311</v>
      </c>
      <c r="S4312" s="3" t="s">
        <v>4816</v>
      </c>
      <c r="T4312" s="3" t="str">
        <f t="shared" si="300"/>
        <v>บ่อสลีฮอดเชียงใหม่</v>
      </c>
      <c r="U4312" s="3" t="s">
        <v>4385</v>
      </c>
      <c r="V4312" s="3" t="str">
        <f t="shared" si="301"/>
        <v/>
      </c>
      <c r="W4312" s="3" t="e">
        <f t="shared" si="302"/>
        <v>#NUM!</v>
      </c>
      <c r="X4312" s="3" t="str">
        <f t="shared" si="303"/>
        <v/>
      </c>
    </row>
    <row r="4313" spans="14:24" ht="14.5" customHeight="1">
      <c r="N4313">
        <v>4310</v>
      </c>
      <c r="O4313" s="4">
        <v>50240</v>
      </c>
      <c r="P4313" s="3" t="s">
        <v>4819</v>
      </c>
      <c r="Q4313" s="3" t="s">
        <v>837</v>
      </c>
      <c r="R4313" s="3" t="s">
        <v>311</v>
      </c>
      <c r="S4313" s="3" t="s">
        <v>4816</v>
      </c>
      <c r="T4313" s="3" t="str">
        <f t="shared" si="300"/>
        <v>นาคอเรือฮอดเชียงใหม่</v>
      </c>
      <c r="U4313" s="3" t="s">
        <v>4385</v>
      </c>
      <c r="V4313" s="3" t="str">
        <f t="shared" si="301"/>
        <v/>
      </c>
      <c r="W4313" s="3" t="e">
        <f t="shared" si="302"/>
        <v>#NUM!</v>
      </c>
      <c r="X4313" s="3" t="str">
        <f t="shared" si="303"/>
        <v/>
      </c>
    </row>
    <row r="4314" spans="14:24" ht="14.5" customHeight="1">
      <c r="N4314">
        <v>4311</v>
      </c>
      <c r="O4314" s="4">
        <v>50260</v>
      </c>
      <c r="P4314" s="3" t="s">
        <v>793</v>
      </c>
      <c r="Q4314" s="3" t="s">
        <v>793</v>
      </c>
      <c r="R4314" s="3" t="s">
        <v>311</v>
      </c>
      <c r="S4314" s="3" t="s">
        <v>4820</v>
      </c>
      <c r="T4314" s="3" t="str">
        <f t="shared" si="300"/>
        <v>ดอยเต่าดอยเต่าเชียงใหม่</v>
      </c>
      <c r="U4314" s="3" t="s">
        <v>4385</v>
      </c>
      <c r="V4314" s="3" t="str">
        <f t="shared" si="301"/>
        <v/>
      </c>
      <c r="W4314" s="3" t="e">
        <f t="shared" si="302"/>
        <v>#NUM!</v>
      </c>
      <c r="X4314" s="3" t="str">
        <f t="shared" si="303"/>
        <v/>
      </c>
    </row>
    <row r="4315" spans="14:24" ht="14.5" customHeight="1">
      <c r="N4315">
        <v>4312</v>
      </c>
      <c r="O4315" s="4">
        <v>50260</v>
      </c>
      <c r="P4315" s="3" t="s">
        <v>4821</v>
      </c>
      <c r="Q4315" s="3" t="s">
        <v>793</v>
      </c>
      <c r="R4315" s="3" t="s">
        <v>311</v>
      </c>
      <c r="S4315" s="3" t="s">
        <v>4820</v>
      </c>
      <c r="T4315" s="3" t="str">
        <f t="shared" si="300"/>
        <v>ท่าเดื่อดอยเต่าเชียงใหม่</v>
      </c>
      <c r="U4315" s="3" t="s">
        <v>4385</v>
      </c>
      <c r="V4315" s="3" t="str">
        <f t="shared" si="301"/>
        <v/>
      </c>
      <c r="W4315" s="3" t="e">
        <f t="shared" si="302"/>
        <v>#NUM!</v>
      </c>
      <c r="X4315" s="3" t="str">
        <f t="shared" si="303"/>
        <v/>
      </c>
    </row>
    <row r="4316" spans="14:24" ht="14.5" customHeight="1">
      <c r="N4316">
        <v>4313</v>
      </c>
      <c r="O4316" s="4">
        <v>50260</v>
      </c>
      <c r="P4316" s="3" t="s">
        <v>4822</v>
      </c>
      <c r="Q4316" s="3" t="s">
        <v>793</v>
      </c>
      <c r="R4316" s="3" t="s">
        <v>311</v>
      </c>
      <c r="S4316" s="3" t="s">
        <v>4820</v>
      </c>
      <c r="T4316" s="3" t="str">
        <f t="shared" si="300"/>
        <v>มืดกาดอยเต่าเชียงใหม่</v>
      </c>
      <c r="U4316" s="3" t="s">
        <v>4385</v>
      </c>
      <c r="V4316" s="3" t="str">
        <f t="shared" si="301"/>
        <v/>
      </c>
      <c r="W4316" s="3" t="e">
        <f t="shared" si="302"/>
        <v>#NUM!</v>
      </c>
      <c r="X4316" s="3" t="str">
        <f t="shared" si="303"/>
        <v/>
      </c>
    </row>
    <row r="4317" spans="14:24" ht="14.5" customHeight="1">
      <c r="N4317">
        <v>4314</v>
      </c>
      <c r="O4317" s="4">
        <v>50260</v>
      </c>
      <c r="P4317" s="3" t="s">
        <v>4823</v>
      </c>
      <c r="Q4317" s="3" t="s">
        <v>793</v>
      </c>
      <c r="R4317" s="3" t="s">
        <v>311</v>
      </c>
      <c r="S4317" s="3" t="s">
        <v>4820</v>
      </c>
      <c r="T4317" s="3" t="str">
        <f t="shared" si="300"/>
        <v>บ้านแอ่นดอยเต่าเชียงใหม่</v>
      </c>
      <c r="U4317" s="3" t="s">
        <v>4385</v>
      </c>
      <c r="V4317" s="3" t="str">
        <f t="shared" si="301"/>
        <v/>
      </c>
      <c r="W4317" s="3" t="e">
        <f t="shared" si="302"/>
        <v>#NUM!</v>
      </c>
      <c r="X4317" s="3" t="str">
        <f t="shared" si="303"/>
        <v/>
      </c>
    </row>
    <row r="4318" spans="14:24" ht="14.5" customHeight="1">
      <c r="N4318">
        <v>4315</v>
      </c>
      <c r="O4318" s="4">
        <v>50260</v>
      </c>
      <c r="P4318" s="3" t="s">
        <v>4824</v>
      </c>
      <c r="Q4318" s="3" t="s">
        <v>793</v>
      </c>
      <c r="R4318" s="3" t="s">
        <v>311</v>
      </c>
      <c r="S4318" s="3" t="s">
        <v>4820</v>
      </c>
      <c r="T4318" s="3" t="str">
        <f t="shared" si="300"/>
        <v>บงตันดอยเต่าเชียงใหม่</v>
      </c>
      <c r="U4318" s="3" t="s">
        <v>4385</v>
      </c>
      <c r="V4318" s="3" t="str">
        <f t="shared" si="301"/>
        <v/>
      </c>
      <c r="W4318" s="3" t="e">
        <f t="shared" si="302"/>
        <v>#NUM!</v>
      </c>
      <c r="X4318" s="3" t="str">
        <f t="shared" si="303"/>
        <v/>
      </c>
    </row>
    <row r="4319" spans="14:24" ht="14.5" customHeight="1">
      <c r="N4319">
        <v>4316</v>
      </c>
      <c r="O4319" s="4">
        <v>50260</v>
      </c>
      <c r="P4319" s="3" t="s">
        <v>4825</v>
      </c>
      <c r="Q4319" s="3" t="s">
        <v>793</v>
      </c>
      <c r="R4319" s="3" t="s">
        <v>311</v>
      </c>
      <c r="S4319" s="3" t="s">
        <v>4820</v>
      </c>
      <c r="T4319" s="3" t="str">
        <f t="shared" si="300"/>
        <v>โปงทุ่งดอยเต่าเชียงใหม่</v>
      </c>
      <c r="U4319" s="3" t="s">
        <v>4385</v>
      </c>
      <c r="V4319" s="3" t="str">
        <f t="shared" si="301"/>
        <v/>
      </c>
      <c r="W4319" s="3" t="e">
        <f t="shared" si="302"/>
        <v>#NUM!</v>
      </c>
      <c r="X4319" s="3" t="str">
        <f t="shared" si="303"/>
        <v/>
      </c>
    </row>
    <row r="4320" spans="14:24" ht="14.5" customHeight="1">
      <c r="N4320">
        <v>4317</v>
      </c>
      <c r="O4320" s="4">
        <v>50310</v>
      </c>
      <c r="P4320" s="3" t="s">
        <v>836</v>
      </c>
      <c r="Q4320" s="3" t="s">
        <v>836</v>
      </c>
      <c r="R4320" s="3" t="s">
        <v>311</v>
      </c>
      <c r="S4320" s="3" t="s">
        <v>4826</v>
      </c>
      <c r="T4320" s="3" t="str">
        <f t="shared" si="300"/>
        <v>อมก๋อยอมก๋อยเชียงใหม่</v>
      </c>
      <c r="U4320" s="3" t="s">
        <v>4385</v>
      </c>
      <c r="V4320" s="3" t="str">
        <f t="shared" si="301"/>
        <v/>
      </c>
      <c r="W4320" s="3" t="e">
        <f t="shared" si="302"/>
        <v>#NUM!</v>
      </c>
      <c r="X4320" s="3" t="str">
        <f t="shared" si="303"/>
        <v/>
      </c>
    </row>
    <row r="4321" spans="14:24" ht="14.5" customHeight="1">
      <c r="N4321">
        <v>4318</v>
      </c>
      <c r="O4321" s="4">
        <v>50310</v>
      </c>
      <c r="P4321" s="3" t="s">
        <v>4827</v>
      </c>
      <c r="Q4321" s="3" t="s">
        <v>836</v>
      </c>
      <c r="R4321" s="3" t="s">
        <v>311</v>
      </c>
      <c r="S4321" s="3" t="s">
        <v>4826</v>
      </c>
      <c r="T4321" s="3" t="str">
        <f t="shared" si="300"/>
        <v>ยางเปียงอมก๋อยเชียงใหม่</v>
      </c>
      <c r="U4321" s="3" t="s">
        <v>4385</v>
      </c>
      <c r="V4321" s="3" t="str">
        <f t="shared" si="301"/>
        <v/>
      </c>
      <c r="W4321" s="3" t="e">
        <f t="shared" si="302"/>
        <v>#NUM!</v>
      </c>
      <c r="X4321" s="3" t="str">
        <f t="shared" si="303"/>
        <v/>
      </c>
    </row>
    <row r="4322" spans="14:24" ht="14.5" customHeight="1">
      <c r="N4322">
        <v>4319</v>
      </c>
      <c r="O4322" s="4">
        <v>50310</v>
      </c>
      <c r="P4322" s="3" t="s">
        <v>4828</v>
      </c>
      <c r="Q4322" s="3" t="s">
        <v>836</v>
      </c>
      <c r="R4322" s="3" t="s">
        <v>311</v>
      </c>
      <c r="S4322" s="3" t="s">
        <v>4826</v>
      </c>
      <c r="T4322" s="3" t="str">
        <f t="shared" si="300"/>
        <v>แม่ตื่นอมก๋อยเชียงใหม่</v>
      </c>
      <c r="U4322" s="3" t="s">
        <v>4385</v>
      </c>
      <c r="V4322" s="3" t="str">
        <f t="shared" si="301"/>
        <v/>
      </c>
      <c r="W4322" s="3" t="e">
        <f t="shared" si="302"/>
        <v>#NUM!</v>
      </c>
      <c r="X4322" s="3" t="str">
        <f t="shared" si="303"/>
        <v/>
      </c>
    </row>
    <row r="4323" spans="14:24" ht="14.5" customHeight="1">
      <c r="N4323">
        <v>4320</v>
      </c>
      <c r="O4323" s="4">
        <v>50310</v>
      </c>
      <c r="P4323" s="3" t="s">
        <v>4829</v>
      </c>
      <c r="Q4323" s="3" t="s">
        <v>836</v>
      </c>
      <c r="R4323" s="3" t="s">
        <v>311</v>
      </c>
      <c r="S4323" s="3" t="s">
        <v>4826</v>
      </c>
      <c r="T4323" s="3" t="str">
        <f t="shared" si="300"/>
        <v>ม่อนจองอมก๋อยเชียงใหม่</v>
      </c>
      <c r="U4323" s="3" t="s">
        <v>4385</v>
      </c>
      <c r="V4323" s="3" t="str">
        <f t="shared" si="301"/>
        <v/>
      </c>
      <c r="W4323" s="3" t="e">
        <f t="shared" si="302"/>
        <v>#NUM!</v>
      </c>
      <c r="X4323" s="3" t="str">
        <f t="shared" si="303"/>
        <v/>
      </c>
    </row>
    <row r="4324" spans="14:24" ht="14.5" customHeight="1">
      <c r="N4324">
        <v>4321</v>
      </c>
      <c r="O4324" s="4">
        <v>50310</v>
      </c>
      <c r="P4324" s="3" t="s">
        <v>4830</v>
      </c>
      <c r="Q4324" s="3" t="s">
        <v>836</v>
      </c>
      <c r="R4324" s="3" t="s">
        <v>311</v>
      </c>
      <c r="S4324" s="3" t="s">
        <v>4826</v>
      </c>
      <c r="T4324" s="3" t="str">
        <f t="shared" si="300"/>
        <v>สบโขงอมก๋อยเชียงใหม่</v>
      </c>
      <c r="U4324" s="3" t="s">
        <v>4385</v>
      </c>
      <c r="V4324" s="3" t="str">
        <f t="shared" si="301"/>
        <v/>
      </c>
      <c r="W4324" s="3" t="e">
        <f t="shared" si="302"/>
        <v>#NUM!</v>
      </c>
      <c r="X4324" s="3" t="str">
        <f t="shared" si="303"/>
        <v/>
      </c>
    </row>
    <row r="4325" spans="14:24" ht="14.5" customHeight="1">
      <c r="N4325">
        <v>4322</v>
      </c>
      <c r="O4325" s="4">
        <v>50310</v>
      </c>
      <c r="P4325" s="3" t="s">
        <v>4831</v>
      </c>
      <c r="Q4325" s="3" t="s">
        <v>836</v>
      </c>
      <c r="R4325" s="3" t="s">
        <v>311</v>
      </c>
      <c r="S4325" s="3" t="s">
        <v>4826</v>
      </c>
      <c r="T4325" s="3" t="str">
        <f t="shared" si="300"/>
        <v>นาเกียนอมก๋อยเชียงใหม่</v>
      </c>
      <c r="U4325" s="3" t="s">
        <v>4385</v>
      </c>
      <c r="V4325" s="3" t="str">
        <f t="shared" si="301"/>
        <v/>
      </c>
      <c r="W4325" s="3" t="e">
        <f t="shared" si="302"/>
        <v>#NUM!</v>
      </c>
      <c r="X4325" s="3" t="str">
        <f t="shared" si="303"/>
        <v/>
      </c>
    </row>
    <row r="4326" spans="14:24" ht="14.5" customHeight="1">
      <c r="N4326">
        <v>4323</v>
      </c>
      <c r="O4326" s="4">
        <v>50140</v>
      </c>
      <c r="P4326" s="3" t="s">
        <v>4832</v>
      </c>
      <c r="Q4326" s="3" t="s">
        <v>830</v>
      </c>
      <c r="R4326" s="3" t="s">
        <v>311</v>
      </c>
      <c r="S4326" s="3" t="s">
        <v>4833</v>
      </c>
      <c r="T4326" s="3" t="str">
        <f t="shared" si="300"/>
        <v>ยางเนิ้งสารภีเชียงใหม่</v>
      </c>
      <c r="U4326" s="3" t="s">
        <v>4385</v>
      </c>
      <c r="V4326" s="3" t="str">
        <f t="shared" si="301"/>
        <v/>
      </c>
      <c r="W4326" s="3" t="e">
        <f t="shared" si="302"/>
        <v>#NUM!</v>
      </c>
      <c r="X4326" s="3" t="str">
        <f t="shared" si="303"/>
        <v/>
      </c>
    </row>
    <row r="4327" spans="14:24" ht="14.5" customHeight="1">
      <c r="N4327">
        <v>4324</v>
      </c>
      <c r="O4327" s="4">
        <v>50140</v>
      </c>
      <c r="P4327" s="3" t="s">
        <v>830</v>
      </c>
      <c r="Q4327" s="3" t="s">
        <v>830</v>
      </c>
      <c r="R4327" s="3" t="s">
        <v>311</v>
      </c>
      <c r="S4327" s="3" t="s">
        <v>4833</v>
      </c>
      <c r="T4327" s="3" t="str">
        <f t="shared" si="300"/>
        <v>สารภีสารภีเชียงใหม่</v>
      </c>
      <c r="U4327" s="3" t="s">
        <v>4385</v>
      </c>
      <c r="V4327" s="3" t="str">
        <f t="shared" si="301"/>
        <v/>
      </c>
      <c r="W4327" s="3" t="e">
        <f t="shared" si="302"/>
        <v>#NUM!</v>
      </c>
      <c r="X4327" s="3" t="str">
        <f t="shared" si="303"/>
        <v/>
      </c>
    </row>
    <row r="4328" spans="14:24" ht="14.5" customHeight="1">
      <c r="N4328">
        <v>4325</v>
      </c>
      <c r="O4328" s="4">
        <v>50140</v>
      </c>
      <c r="P4328" s="3" t="s">
        <v>4834</v>
      </c>
      <c r="Q4328" s="3" t="s">
        <v>830</v>
      </c>
      <c r="R4328" s="3" t="s">
        <v>311</v>
      </c>
      <c r="S4328" s="3" t="s">
        <v>4833</v>
      </c>
      <c r="T4328" s="3" t="str">
        <f t="shared" si="300"/>
        <v>ชมภูสารภีเชียงใหม่</v>
      </c>
      <c r="U4328" s="3" t="s">
        <v>4385</v>
      </c>
      <c r="V4328" s="3" t="str">
        <f t="shared" si="301"/>
        <v/>
      </c>
      <c r="W4328" s="3" t="e">
        <f t="shared" si="302"/>
        <v>#NUM!</v>
      </c>
      <c r="X4328" s="3" t="str">
        <f t="shared" si="303"/>
        <v/>
      </c>
    </row>
    <row r="4329" spans="14:24" ht="14.5" customHeight="1">
      <c r="N4329">
        <v>4326</v>
      </c>
      <c r="O4329" s="4">
        <v>50140</v>
      </c>
      <c r="P4329" s="3" t="s">
        <v>4835</v>
      </c>
      <c r="Q4329" s="3" t="s">
        <v>830</v>
      </c>
      <c r="R4329" s="3" t="s">
        <v>311</v>
      </c>
      <c r="S4329" s="3" t="s">
        <v>4833</v>
      </c>
      <c r="T4329" s="3" t="str">
        <f t="shared" si="300"/>
        <v>ไชยสถานสารภีเชียงใหม่</v>
      </c>
      <c r="U4329" s="3" t="s">
        <v>4385</v>
      </c>
      <c r="V4329" s="3" t="str">
        <f t="shared" si="301"/>
        <v/>
      </c>
      <c r="W4329" s="3" t="e">
        <f t="shared" si="302"/>
        <v>#NUM!</v>
      </c>
      <c r="X4329" s="3" t="str">
        <f t="shared" si="303"/>
        <v/>
      </c>
    </row>
    <row r="4330" spans="14:24" ht="14.5" customHeight="1">
      <c r="N4330">
        <v>4327</v>
      </c>
      <c r="O4330" s="4">
        <v>50140</v>
      </c>
      <c r="P4330" s="3" t="s">
        <v>4836</v>
      </c>
      <c r="Q4330" s="3" t="s">
        <v>830</v>
      </c>
      <c r="R4330" s="3" t="s">
        <v>311</v>
      </c>
      <c r="S4330" s="3" t="s">
        <v>4833</v>
      </c>
      <c r="T4330" s="3" t="str">
        <f t="shared" si="300"/>
        <v>ขัวมุงสารภีเชียงใหม่</v>
      </c>
      <c r="U4330" s="3" t="s">
        <v>4385</v>
      </c>
      <c r="V4330" s="3" t="str">
        <f t="shared" si="301"/>
        <v/>
      </c>
      <c r="W4330" s="3" t="e">
        <f t="shared" si="302"/>
        <v>#NUM!</v>
      </c>
      <c r="X4330" s="3" t="str">
        <f t="shared" si="303"/>
        <v/>
      </c>
    </row>
    <row r="4331" spans="14:24" ht="14.5" customHeight="1">
      <c r="N4331">
        <v>4328</v>
      </c>
      <c r="O4331" s="4">
        <v>50140</v>
      </c>
      <c r="P4331" s="3" t="s">
        <v>4837</v>
      </c>
      <c r="Q4331" s="3" t="s">
        <v>830</v>
      </c>
      <c r="R4331" s="3" t="s">
        <v>311</v>
      </c>
      <c r="S4331" s="3" t="s">
        <v>4833</v>
      </c>
      <c r="T4331" s="3" t="str">
        <f t="shared" si="300"/>
        <v>หนองแฝกสารภีเชียงใหม่</v>
      </c>
      <c r="U4331" s="3" t="s">
        <v>4385</v>
      </c>
      <c r="V4331" s="3" t="str">
        <f t="shared" si="301"/>
        <v/>
      </c>
      <c r="W4331" s="3" t="e">
        <f t="shared" si="302"/>
        <v>#NUM!</v>
      </c>
      <c r="X4331" s="3" t="str">
        <f t="shared" si="303"/>
        <v/>
      </c>
    </row>
    <row r="4332" spans="14:24" ht="14.5" customHeight="1">
      <c r="N4332">
        <v>4329</v>
      </c>
      <c r="O4332" s="4">
        <v>50140</v>
      </c>
      <c r="P4332" s="3" t="s">
        <v>4838</v>
      </c>
      <c r="Q4332" s="3" t="s">
        <v>830</v>
      </c>
      <c r="R4332" s="3" t="s">
        <v>311</v>
      </c>
      <c r="S4332" s="3" t="s">
        <v>4833</v>
      </c>
      <c r="T4332" s="3" t="str">
        <f t="shared" si="300"/>
        <v>หนองผึ้งสารภีเชียงใหม่</v>
      </c>
      <c r="U4332" s="3" t="s">
        <v>4385</v>
      </c>
      <c r="V4332" s="3" t="str">
        <f t="shared" si="301"/>
        <v/>
      </c>
      <c r="W4332" s="3" t="e">
        <f t="shared" si="302"/>
        <v>#NUM!</v>
      </c>
      <c r="X4332" s="3" t="str">
        <f t="shared" si="303"/>
        <v/>
      </c>
    </row>
    <row r="4333" spans="14:24" ht="14.5" customHeight="1">
      <c r="N4333">
        <v>4330</v>
      </c>
      <c r="O4333" s="4">
        <v>50140</v>
      </c>
      <c r="P4333" s="3" t="s">
        <v>4839</v>
      </c>
      <c r="Q4333" s="3" t="s">
        <v>830</v>
      </c>
      <c r="R4333" s="3" t="s">
        <v>311</v>
      </c>
      <c r="S4333" s="3" t="s">
        <v>4833</v>
      </c>
      <c r="T4333" s="3" t="str">
        <f t="shared" si="300"/>
        <v>ท่ากว้างสารภีเชียงใหม่</v>
      </c>
      <c r="U4333" s="3" t="s">
        <v>4385</v>
      </c>
      <c r="V4333" s="3" t="str">
        <f t="shared" si="301"/>
        <v/>
      </c>
      <c r="W4333" s="3" t="e">
        <f t="shared" si="302"/>
        <v>#NUM!</v>
      </c>
      <c r="X4333" s="3" t="str">
        <f t="shared" si="303"/>
        <v/>
      </c>
    </row>
    <row r="4334" spans="14:24" ht="14.5" customHeight="1">
      <c r="N4334">
        <v>4331</v>
      </c>
      <c r="O4334" s="4">
        <v>50140</v>
      </c>
      <c r="P4334" s="3" t="s">
        <v>4747</v>
      </c>
      <c r="Q4334" s="3" t="s">
        <v>830</v>
      </c>
      <c r="R4334" s="3" t="s">
        <v>311</v>
      </c>
      <c r="S4334" s="3" t="s">
        <v>4833</v>
      </c>
      <c r="T4334" s="3" t="str">
        <f t="shared" si="300"/>
        <v>ดอนแก้วสารภีเชียงใหม่</v>
      </c>
      <c r="U4334" s="3" t="s">
        <v>4385</v>
      </c>
      <c r="V4334" s="3" t="str">
        <f t="shared" si="301"/>
        <v/>
      </c>
      <c r="W4334" s="3" t="e">
        <f t="shared" si="302"/>
        <v>#NUM!</v>
      </c>
      <c r="X4334" s="3" t="str">
        <f t="shared" si="303"/>
        <v/>
      </c>
    </row>
    <row r="4335" spans="14:24" ht="14.5" customHeight="1">
      <c r="N4335">
        <v>4332</v>
      </c>
      <c r="O4335" s="4">
        <v>50140</v>
      </c>
      <c r="P4335" s="3" t="s">
        <v>4840</v>
      </c>
      <c r="Q4335" s="3" t="s">
        <v>830</v>
      </c>
      <c r="R4335" s="3" t="s">
        <v>311</v>
      </c>
      <c r="S4335" s="3" t="s">
        <v>4833</v>
      </c>
      <c r="T4335" s="3" t="str">
        <f t="shared" si="300"/>
        <v>ท่าวังตาลสารภีเชียงใหม่</v>
      </c>
      <c r="U4335" s="3" t="s">
        <v>4385</v>
      </c>
      <c r="V4335" s="3" t="str">
        <f t="shared" si="301"/>
        <v/>
      </c>
      <c r="W4335" s="3" t="e">
        <f t="shared" si="302"/>
        <v>#NUM!</v>
      </c>
      <c r="X4335" s="3" t="str">
        <f t="shared" si="303"/>
        <v/>
      </c>
    </row>
    <row r="4336" spans="14:24" ht="14.5" customHeight="1">
      <c r="N4336">
        <v>4333</v>
      </c>
      <c r="O4336" s="4">
        <v>50140</v>
      </c>
      <c r="P4336" s="3" t="s">
        <v>826</v>
      </c>
      <c r="Q4336" s="3" t="s">
        <v>830</v>
      </c>
      <c r="R4336" s="3" t="s">
        <v>311</v>
      </c>
      <c r="S4336" s="3" t="s">
        <v>4833</v>
      </c>
      <c r="T4336" s="3" t="str">
        <f t="shared" si="300"/>
        <v>สันทรายสารภีเชียงใหม่</v>
      </c>
      <c r="U4336" s="3" t="s">
        <v>4385</v>
      </c>
      <c r="V4336" s="3" t="str">
        <f t="shared" si="301"/>
        <v/>
      </c>
      <c r="W4336" s="3" t="e">
        <f t="shared" si="302"/>
        <v>#NUM!</v>
      </c>
      <c r="X4336" s="3" t="str">
        <f t="shared" si="303"/>
        <v/>
      </c>
    </row>
    <row r="4337" spans="14:24" ht="14.5" customHeight="1">
      <c r="N4337">
        <v>4334</v>
      </c>
      <c r="O4337" s="4">
        <v>50140</v>
      </c>
      <c r="P4337" s="3" t="s">
        <v>4841</v>
      </c>
      <c r="Q4337" s="3" t="s">
        <v>830</v>
      </c>
      <c r="R4337" s="3" t="s">
        <v>311</v>
      </c>
      <c r="S4337" s="3" t="s">
        <v>4833</v>
      </c>
      <c r="T4337" s="3" t="str">
        <f t="shared" si="300"/>
        <v>ป่าบงสารภีเชียงใหม่</v>
      </c>
      <c r="U4337" s="3" t="s">
        <v>4385</v>
      </c>
      <c r="V4337" s="3" t="str">
        <f t="shared" si="301"/>
        <v/>
      </c>
      <c r="W4337" s="3" t="e">
        <f t="shared" si="302"/>
        <v>#NUM!</v>
      </c>
      <c r="X4337" s="3" t="str">
        <f t="shared" si="303"/>
        <v/>
      </c>
    </row>
    <row r="4338" spans="14:24" ht="14.5" customHeight="1">
      <c r="N4338">
        <v>4335</v>
      </c>
      <c r="O4338" s="4">
        <v>50350</v>
      </c>
      <c r="P4338" s="3" t="s">
        <v>4842</v>
      </c>
      <c r="Q4338" s="3" t="s">
        <v>819</v>
      </c>
      <c r="R4338" s="3" t="s">
        <v>311</v>
      </c>
      <c r="S4338" s="3" t="s">
        <v>4843</v>
      </c>
      <c r="T4338" s="3" t="str">
        <f t="shared" si="300"/>
        <v>เมืองแหงเวียงแหงเชียงใหม่</v>
      </c>
      <c r="U4338" s="3" t="s">
        <v>4385</v>
      </c>
      <c r="V4338" s="3" t="str">
        <f t="shared" si="301"/>
        <v/>
      </c>
      <c r="W4338" s="3" t="e">
        <f t="shared" si="302"/>
        <v>#NUM!</v>
      </c>
      <c r="X4338" s="3" t="str">
        <f t="shared" si="303"/>
        <v/>
      </c>
    </row>
    <row r="4339" spans="14:24" ht="14.5" customHeight="1">
      <c r="N4339">
        <v>4336</v>
      </c>
      <c r="O4339" s="4">
        <v>50350</v>
      </c>
      <c r="P4339" s="3" t="s">
        <v>4844</v>
      </c>
      <c r="Q4339" s="3" t="s">
        <v>819</v>
      </c>
      <c r="R4339" s="3" t="s">
        <v>311</v>
      </c>
      <c r="S4339" s="3" t="s">
        <v>4843</v>
      </c>
      <c r="T4339" s="3" t="str">
        <f t="shared" si="300"/>
        <v>เปียงหลวงเวียงแหงเชียงใหม่</v>
      </c>
      <c r="U4339" s="3" t="s">
        <v>4385</v>
      </c>
      <c r="V4339" s="3" t="str">
        <f t="shared" si="301"/>
        <v/>
      </c>
      <c r="W4339" s="3" t="e">
        <f t="shared" si="302"/>
        <v>#NUM!</v>
      </c>
      <c r="X4339" s="3" t="str">
        <f t="shared" si="303"/>
        <v/>
      </c>
    </row>
    <row r="4340" spans="14:24" ht="14.5" customHeight="1">
      <c r="N4340">
        <v>4337</v>
      </c>
      <c r="O4340" s="4">
        <v>50350</v>
      </c>
      <c r="P4340" s="3" t="s">
        <v>4845</v>
      </c>
      <c r="Q4340" s="3" t="s">
        <v>819</v>
      </c>
      <c r="R4340" s="3" t="s">
        <v>311</v>
      </c>
      <c r="S4340" s="3" t="s">
        <v>4843</v>
      </c>
      <c r="T4340" s="3" t="str">
        <f t="shared" si="300"/>
        <v>แสนไหเวียงแหงเชียงใหม่</v>
      </c>
      <c r="U4340" s="3" t="s">
        <v>4385</v>
      </c>
      <c r="V4340" s="3" t="str">
        <f t="shared" si="301"/>
        <v/>
      </c>
      <c r="W4340" s="3" t="e">
        <f t="shared" si="302"/>
        <v>#NUM!</v>
      </c>
      <c r="X4340" s="3" t="str">
        <f t="shared" si="303"/>
        <v/>
      </c>
    </row>
    <row r="4341" spans="14:24" ht="14.5" customHeight="1">
      <c r="N4341">
        <v>4338</v>
      </c>
      <c r="O4341" s="4">
        <v>50320</v>
      </c>
      <c r="P4341" s="3" t="s">
        <v>4846</v>
      </c>
      <c r="Q4341" s="3" t="s">
        <v>791</v>
      </c>
      <c r="R4341" s="3" t="s">
        <v>311</v>
      </c>
      <c r="S4341" s="3" t="s">
        <v>4847</v>
      </c>
      <c r="T4341" s="3" t="str">
        <f t="shared" si="300"/>
        <v>ปงตำไชยปราการเชียงใหม่</v>
      </c>
      <c r="U4341" s="3" t="s">
        <v>4385</v>
      </c>
      <c r="V4341" s="3" t="str">
        <f t="shared" si="301"/>
        <v/>
      </c>
      <c r="W4341" s="3" t="e">
        <f t="shared" si="302"/>
        <v>#NUM!</v>
      </c>
      <c r="X4341" s="3" t="str">
        <f t="shared" si="303"/>
        <v/>
      </c>
    </row>
    <row r="4342" spans="14:24" ht="14.5" customHeight="1">
      <c r="N4342">
        <v>4339</v>
      </c>
      <c r="O4342" s="4">
        <v>50320</v>
      </c>
      <c r="P4342" s="3" t="s">
        <v>4848</v>
      </c>
      <c r="Q4342" s="3" t="s">
        <v>791</v>
      </c>
      <c r="R4342" s="3" t="s">
        <v>311</v>
      </c>
      <c r="S4342" s="3" t="s">
        <v>4847</v>
      </c>
      <c r="T4342" s="3" t="str">
        <f t="shared" si="300"/>
        <v>ศรีดงเย็นไชยปราการเชียงใหม่</v>
      </c>
      <c r="U4342" s="3" t="s">
        <v>4385</v>
      </c>
      <c r="V4342" s="3" t="str">
        <f t="shared" si="301"/>
        <v/>
      </c>
      <c r="W4342" s="3" t="e">
        <f t="shared" si="302"/>
        <v>#NUM!</v>
      </c>
      <c r="X4342" s="3" t="str">
        <f t="shared" si="303"/>
        <v/>
      </c>
    </row>
    <row r="4343" spans="14:24" ht="14.5" customHeight="1">
      <c r="N4343">
        <v>4340</v>
      </c>
      <c r="O4343" s="4">
        <v>50320</v>
      </c>
      <c r="P4343" s="3" t="s">
        <v>4849</v>
      </c>
      <c r="Q4343" s="3" t="s">
        <v>791</v>
      </c>
      <c r="R4343" s="3" t="s">
        <v>311</v>
      </c>
      <c r="S4343" s="3" t="s">
        <v>4847</v>
      </c>
      <c r="T4343" s="3" t="str">
        <f t="shared" si="300"/>
        <v>แม่ทะลบไชยปราการเชียงใหม่</v>
      </c>
      <c r="U4343" s="3" t="s">
        <v>4385</v>
      </c>
      <c r="V4343" s="3" t="str">
        <f t="shared" si="301"/>
        <v/>
      </c>
      <c r="W4343" s="3" t="e">
        <f t="shared" si="302"/>
        <v>#NUM!</v>
      </c>
      <c r="X4343" s="3" t="str">
        <f t="shared" si="303"/>
        <v/>
      </c>
    </row>
    <row r="4344" spans="14:24" ht="14.5" customHeight="1">
      <c r="N4344">
        <v>4341</v>
      </c>
      <c r="O4344" s="4">
        <v>50320</v>
      </c>
      <c r="P4344" s="3" t="s">
        <v>1081</v>
      </c>
      <c r="Q4344" s="3" t="s">
        <v>791</v>
      </c>
      <c r="R4344" s="3" t="s">
        <v>311</v>
      </c>
      <c r="S4344" s="3" t="s">
        <v>4847</v>
      </c>
      <c r="T4344" s="3" t="str">
        <f t="shared" si="300"/>
        <v>หนองบัวไชยปราการเชียงใหม่</v>
      </c>
      <c r="U4344" s="3" t="s">
        <v>4385</v>
      </c>
      <c r="V4344" s="3" t="str">
        <f t="shared" si="301"/>
        <v/>
      </c>
      <c r="W4344" s="3" t="e">
        <f t="shared" si="302"/>
        <v>#NUM!</v>
      </c>
      <c r="X4344" s="3" t="str">
        <f t="shared" si="303"/>
        <v/>
      </c>
    </row>
    <row r="4345" spans="14:24" ht="14.5" customHeight="1">
      <c r="N4345">
        <v>4342</v>
      </c>
      <c r="O4345" s="4">
        <v>50360</v>
      </c>
      <c r="P4345" s="3" t="s">
        <v>4850</v>
      </c>
      <c r="Q4345" s="3" t="s">
        <v>811</v>
      </c>
      <c r="R4345" s="3" t="s">
        <v>311</v>
      </c>
      <c r="S4345" s="3" t="s">
        <v>4851</v>
      </c>
      <c r="T4345" s="3" t="str">
        <f t="shared" si="300"/>
        <v>บ้านกาดแม่วางเชียงใหม่</v>
      </c>
      <c r="U4345" s="3" t="s">
        <v>4385</v>
      </c>
      <c r="V4345" s="3" t="str">
        <f t="shared" si="301"/>
        <v/>
      </c>
      <c r="W4345" s="3" t="e">
        <f t="shared" si="302"/>
        <v>#NUM!</v>
      </c>
      <c r="X4345" s="3" t="str">
        <f t="shared" si="303"/>
        <v/>
      </c>
    </row>
    <row r="4346" spans="14:24" ht="14.5" customHeight="1">
      <c r="N4346">
        <v>4343</v>
      </c>
      <c r="O4346" s="4">
        <v>50360</v>
      </c>
      <c r="P4346" s="3" t="s">
        <v>4852</v>
      </c>
      <c r="Q4346" s="3" t="s">
        <v>811</v>
      </c>
      <c r="R4346" s="3" t="s">
        <v>311</v>
      </c>
      <c r="S4346" s="3" t="s">
        <v>4851</v>
      </c>
      <c r="T4346" s="3" t="str">
        <f t="shared" si="300"/>
        <v>ทุ่งปี๊แม่วางเชียงใหม่</v>
      </c>
      <c r="U4346" s="3" t="s">
        <v>4385</v>
      </c>
      <c r="V4346" s="3" t="str">
        <f t="shared" si="301"/>
        <v/>
      </c>
      <c r="W4346" s="3" t="e">
        <f t="shared" si="302"/>
        <v>#NUM!</v>
      </c>
      <c r="X4346" s="3" t="str">
        <f t="shared" si="303"/>
        <v/>
      </c>
    </row>
    <row r="4347" spans="14:24" ht="14.5" customHeight="1">
      <c r="N4347">
        <v>4344</v>
      </c>
      <c r="O4347" s="4">
        <v>50360</v>
      </c>
      <c r="P4347" s="3" t="s">
        <v>4853</v>
      </c>
      <c r="Q4347" s="3" t="s">
        <v>811</v>
      </c>
      <c r="R4347" s="3" t="s">
        <v>311</v>
      </c>
      <c r="S4347" s="3" t="s">
        <v>4851</v>
      </c>
      <c r="T4347" s="3" t="str">
        <f t="shared" si="300"/>
        <v>ทุ่งรวงทองแม่วางเชียงใหม่</v>
      </c>
      <c r="U4347" s="3" t="s">
        <v>4385</v>
      </c>
      <c r="V4347" s="3" t="str">
        <f t="shared" si="301"/>
        <v/>
      </c>
      <c r="W4347" s="3" t="e">
        <f t="shared" si="302"/>
        <v>#NUM!</v>
      </c>
      <c r="X4347" s="3" t="str">
        <f t="shared" si="303"/>
        <v/>
      </c>
    </row>
    <row r="4348" spans="14:24" ht="14.5" customHeight="1">
      <c r="N4348">
        <v>4345</v>
      </c>
      <c r="O4348" s="4">
        <v>50360</v>
      </c>
      <c r="P4348" s="3" t="s">
        <v>4854</v>
      </c>
      <c r="Q4348" s="3" t="s">
        <v>811</v>
      </c>
      <c r="R4348" s="3" t="s">
        <v>311</v>
      </c>
      <c r="S4348" s="3" t="s">
        <v>4851</v>
      </c>
      <c r="T4348" s="3" t="str">
        <f t="shared" si="300"/>
        <v>แม่วินแม่วางเชียงใหม่</v>
      </c>
      <c r="U4348" s="3" t="s">
        <v>4385</v>
      </c>
      <c r="V4348" s="3" t="str">
        <f t="shared" si="301"/>
        <v/>
      </c>
      <c r="W4348" s="3" t="e">
        <f t="shared" si="302"/>
        <v>#NUM!</v>
      </c>
      <c r="X4348" s="3" t="str">
        <f t="shared" si="303"/>
        <v/>
      </c>
    </row>
    <row r="4349" spans="14:24" ht="14.5" customHeight="1">
      <c r="N4349">
        <v>4346</v>
      </c>
      <c r="O4349" s="4">
        <v>50360</v>
      </c>
      <c r="P4349" s="3" t="s">
        <v>4855</v>
      </c>
      <c r="Q4349" s="3" t="s">
        <v>811</v>
      </c>
      <c r="R4349" s="3" t="s">
        <v>311</v>
      </c>
      <c r="S4349" s="3" t="s">
        <v>4851</v>
      </c>
      <c r="T4349" s="3" t="str">
        <f t="shared" si="300"/>
        <v>ดอนเปาแม่วางเชียงใหม่</v>
      </c>
      <c r="U4349" s="3" t="s">
        <v>4385</v>
      </c>
      <c r="V4349" s="3" t="str">
        <f t="shared" si="301"/>
        <v/>
      </c>
      <c r="W4349" s="3" t="e">
        <f t="shared" si="302"/>
        <v>#NUM!</v>
      </c>
      <c r="X4349" s="3" t="str">
        <f t="shared" si="303"/>
        <v/>
      </c>
    </row>
    <row r="4350" spans="14:24" ht="14.5" customHeight="1">
      <c r="N4350">
        <v>4347</v>
      </c>
      <c r="O4350" s="4">
        <v>50130</v>
      </c>
      <c r="P4350" s="3" t="s">
        <v>4856</v>
      </c>
      <c r="Q4350" s="3" t="s">
        <v>815</v>
      </c>
      <c r="R4350" s="3" t="s">
        <v>311</v>
      </c>
      <c r="S4350" s="3" t="s">
        <v>4857</v>
      </c>
      <c r="T4350" s="3" t="str">
        <f t="shared" si="300"/>
        <v>ออนเหนือแม่ออนเชียงใหม่</v>
      </c>
      <c r="U4350" s="3" t="s">
        <v>4385</v>
      </c>
      <c r="V4350" s="3" t="str">
        <f t="shared" si="301"/>
        <v/>
      </c>
      <c r="W4350" s="3" t="e">
        <f t="shared" si="302"/>
        <v>#NUM!</v>
      </c>
      <c r="X4350" s="3" t="str">
        <f t="shared" si="303"/>
        <v/>
      </c>
    </row>
    <row r="4351" spans="14:24" ht="14.5" customHeight="1">
      <c r="N4351">
        <v>4348</v>
      </c>
      <c r="O4351" s="4">
        <v>50130</v>
      </c>
      <c r="P4351" s="3" t="s">
        <v>4858</v>
      </c>
      <c r="Q4351" s="3" t="s">
        <v>815</v>
      </c>
      <c r="R4351" s="3" t="s">
        <v>311</v>
      </c>
      <c r="S4351" s="3" t="s">
        <v>4857</v>
      </c>
      <c r="T4351" s="3" t="str">
        <f t="shared" si="300"/>
        <v>ออนกลางแม่ออนเชียงใหม่</v>
      </c>
      <c r="U4351" s="3" t="s">
        <v>4385</v>
      </c>
      <c r="V4351" s="3" t="str">
        <f t="shared" si="301"/>
        <v/>
      </c>
      <c r="W4351" s="3" t="e">
        <f t="shared" si="302"/>
        <v>#NUM!</v>
      </c>
      <c r="X4351" s="3" t="str">
        <f t="shared" si="303"/>
        <v/>
      </c>
    </row>
    <row r="4352" spans="14:24" ht="14.5" customHeight="1">
      <c r="N4352">
        <v>4349</v>
      </c>
      <c r="O4352" s="4">
        <v>50130</v>
      </c>
      <c r="P4352" s="3" t="s">
        <v>4859</v>
      </c>
      <c r="Q4352" s="3" t="s">
        <v>815</v>
      </c>
      <c r="R4352" s="3" t="s">
        <v>311</v>
      </c>
      <c r="S4352" s="3" t="s">
        <v>4857</v>
      </c>
      <c r="T4352" s="3" t="str">
        <f t="shared" si="300"/>
        <v>บ้านสหกรณ์แม่ออนเชียงใหม่</v>
      </c>
      <c r="U4352" s="3" t="s">
        <v>4385</v>
      </c>
      <c r="V4352" s="3" t="str">
        <f t="shared" si="301"/>
        <v/>
      </c>
      <c r="W4352" s="3" t="e">
        <f t="shared" si="302"/>
        <v>#NUM!</v>
      </c>
      <c r="X4352" s="3" t="str">
        <f t="shared" si="303"/>
        <v/>
      </c>
    </row>
    <row r="4353" spans="14:24" ht="14.5" customHeight="1">
      <c r="N4353">
        <v>4350</v>
      </c>
      <c r="O4353" s="4">
        <v>50130</v>
      </c>
      <c r="P4353" s="3" t="s">
        <v>4860</v>
      </c>
      <c r="Q4353" s="3" t="s">
        <v>815</v>
      </c>
      <c r="R4353" s="3" t="s">
        <v>311</v>
      </c>
      <c r="S4353" s="3" t="s">
        <v>4857</v>
      </c>
      <c r="T4353" s="3" t="str">
        <f t="shared" si="300"/>
        <v>ห้วยแก้วแม่ออนเชียงใหม่</v>
      </c>
      <c r="U4353" s="3" t="s">
        <v>4385</v>
      </c>
      <c r="V4353" s="3" t="str">
        <f t="shared" si="301"/>
        <v/>
      </c>
      <c r="W4353" s="3" t="e">
        <f t="shared" si="302"/>
        <v>#NUM!</v>
      </c>
      <c r="X4353" s="3" t="str">
        <f t="shared" si="303"/>
        <v/>
      </c>
    </row>
    <row r="4354" spans="14:24" ht="14.5" customHeight="1">
      <c r="N4354">
        <v>4351</v>
      </c>
      <c r="O4354" s="4">
        <v>50130</v>
      </c>
      <c r="P4354" s="3" t="s">
        <v>1658</v>
      </c>
      <c r="Q4354" s="3" t="s">
        <v>815</v>
      </c>
      <c r="R4354" s="3" t="s">
        <v>311</v>
      </c>
      <c r="S4354" s="3" t="s">
        <v>4857</v>
      </c>
      <c r="T4354" s="3" t="str">
        <f t="shared" si="300"/>
        <v>แม่ทาแม่ออนเชียงใหม่</v>
      </c>
      <c r="U4354" s="3" t="s">
        <v>4385</v>
      </c>
      <c r="V4354" s="3" t="str">
        <f t="shared" si="301"/>
        <v/>
      </c>
      <c r="W4354" s="3" t="e">
        <f t="shared" si="302"/>
        <v>#NUM!</v>
      </c>
      <c r="X4354" s="3" t="str">
        <f t="shared" si="303"/>
        <v/>
      </c>
    </row>
    <row r="4355" spans="14:24" ht="14.5" customHeight="1">
      <c r="N4355">
        <v>4352</v>
      </c>
      <c r="O4355" s="4">
        <v>50130</v>
      </c>
      <c r="P4355" s="3" t="s">
        <v>4861</v>
      </c>
      <c r="Q4355" s="3" t="s">
        <v>815</v>
      </c>
      <c r="R4355" s="3" t="s">
        <v>311</v>
      </c>
      <c r="S4355" s="3" t="s">
        <v>4857</v>
      </c>
      <c r="T4355" s="3" t="str">
        <f t="shared" si="300"/>
        <v>ทาเหนือแม่ออนเชียงใหม่</v>
      </c>
      <c r="U4355" s="3" t="s">
        <v>4385</v>
      </c>
      <c r="V4355" s="3" t="str">
        <f t="shared" si="301"/>
        <v/>
      </c>
      <c r="W4355" s="3" t="e">
        <f t="shared" si="302"/>
        <v>#NUM!</v>
      </c>
      <c r="X4355" s="3" t="str">
        <f t="shared" si="303"/>
        <v/>
      </c>
    </row>
    <row r="4356" spans="14:24" ht="14.5" customHeight="1">
      <c r="N4356">
        <v>4353</v>
      </c>
      <c r="O4356" s="4">
        <v>50160</v>
      </c>
      <c r="P4356" s="3" t="s">
        <v>797</v>
      </c>
      <c r="Q4356" s="3" t="s">
        <v>797</v>
      </c>
      <c r="R4356" s="3" t="s">
        <v>311</v>
      </c>
      <c r="S4356" s="3" t="s">
        <v>4862</v>
      </c>
      <c r="T4356" s="3" t="str">
        <f t="shared" si="300"/>
        <v>ดอยหล่อดอยหล่อเชียงใหม่</v>
      </c>
      <c r="U4356" s="3" t="s">
        <v>4385</v>
      </c>
      <c r="V4356" s="3" t="str">
        <f t="shared" si="301"/>
        <v/>
      </c>
      <c r="W4356" s="3" t="e">
        <f t="shared" si="302"/>
        <v>#NUM!</v>
      </c>
      <c r="X4356" s="3" t="str">
        <f t="shared" si="303"/>
        <v/>
      </c>
    </row>
    <row r="4357" spans="14:24" ht="14.5" customHeight="1">
      <c r="N4357">
        <v>4354</v>
      </c>
      <c r="O4357" s="4">
        <v>50160</v>
      </c>
      <c r="P4357" s="3" t="s">
        <v>1141</v>
      </c>
      <c r="Q4357" s="3" t="s">
        <v>797</v>
      </c>
      <c r="R4357" s="3" t="s">
        <v>311</v>
      </c>
      <c r="S4357" s="3" t="s">
        <v>4862</v>
      </c>
      <c r="T4357" s="3" t="str">
        <f t="shared" ref="T4357:T4420" si="304">P4357&amp;Q4357&amp;R4357</f>
        <v>สองแควดอยหล่อเชียงใหม่</v>
      </c>
      <c r="U4357" s="3" t="s">
        <v>4385</v>
      </c>
      <c r="V4357" s="3" t="str">
        <f t="shared" ref="V4357:V4420" si="305">IF($V$1=$S4357,$N4357,"")</f>
        <v/>
      </c>
      <c r="W4357" s="3" t="e">
        <f t="shared" ref="W4357:W4420" si="306">SMALL($V$4:$V$7439,N4357)</f>
        <v>#NUM!</v>
      </c>
      <c r="X4357" s="3" t="str">
        <f t="shared" ref="X4357:X4420" si="307">IFERROR(INDEX($P$4:$P$7439,$W4357,1),"")</f>
        <v/>
      </c>
    </row>
    <row r="4358" spans="14:24" ht="14.5" customHeight="1">
      <c r="N4358">
        <v>4355</v>
      </c>
      <c r="O4358" s="4">
        <v>50160</v>
      </c>
      <c r="P4358" s="3" t="s">
        <v>4863</v>
      </c>
      <c r="Q4358" s="3" t="s">
        <v>797</v>
      </c>
      <c r="R4358" s="3" t="s">
        <v>311</v>
      </c>
      <c r="S4358" s="3" t="s">
        <v>4862</v>
      </c>
      <c r="T4358" s="3" t="str">
        <f t="shared" si="304"/>
        <v>ยางครามดอยหล่อเชียงใหม่</v>
      </c>
      <c r="U4358" s="3" t="s">
        <v>4385</v>
      </c>
      <c r="V4358" s="3" t="str">
        <f t="shared" si="305"/>
        <v/>
      </c>
      <c r="W4358" s="3" t="e">
        <f t="shared" si="306"/>
        <v>#NUM!</v>
      </c>
      <c r="X4358" s="3" t="str">
        <f t="shared" si="307"/>
        <v/>
      </c>
    </row>
    <row r="4359" spans="14:24" ht="14.5" customHeight="1">
      <c r="N4359">
        <v>4356</v>
      </c>
      <c r="O4359" s="4">
        <v>50160</v>
      </c>
      <c r="P4359" s="3" t="s">
        <v>1144</v>
      </c>
      <c r="Q4359" s="3" t="s">
        <v>797</v>
      </c>
      <c r="R4359" s="3" t="s">
        <v>311</v>
      </c>
      <c r="S4359" s="3" t="s">
        <v>4862</v>
      </c>
      <c r="T4359" s="3" t="str">
        <f t="shared" si="304"/>
        <v>สันติสุขดอยหล่อเชียงใหม่</v>
      </c>
      <c r="U4359" s="3" t="s">
        <v>4385</v>
      </c>
      <c r="V4359" s="3" t="str">
        <f t="shared" si="305"/>
        <v/>
      </c>
      <c r="W4359" s="3" t="e">
        <f t="shared" si="306"/>
        <v>#NUM!</v>
      </c>
      <c r="X4359" s="3" t="str">
        <f t="shared" si="307"/>
        <v/>
      </c>
    </row>
    <row r="4360" spans="14:24" ht="14.5" customHeight="1">
      <c r="N4360">
        <v>4357</v>
      </c>
      <c r="O4360" s="4">
        <v>58130</v>
      </c>
      <c r="P4360" s="3" t="s">
        <v>4864</v>
      </c>
      <c r="Q4360" s="3" t="s">
        <v>787</v>
      </c>
      <c r="R4360" s="3" t="s">
        <v>311</v>
      </c>
      <c r="S4360" s="3" t="s">
        <v>4865</v>
      </c>
      <c r="T4360" s="3" t="str">
        <f t="shared" si="304"/>
        <v>บ้านจันทร์กัลยาณิวัฒนาเชียงใหม่</v>
      </c>
      <c r="U4360" s="3" t="s">
        <v>4385</v>
      </c>
      <c r="V4360" s="3" t="str">
        <f t="shared" si="305"/>
        <v/>
      </c>
      <c r="W4360" s="3" t="e">
        <f t="shared" si="306"/>
        <v>#NUM!</v>
      </c>
      <c r="X4360" s="3" t="str">
        <f t="shared" si="307"/>
        <v/>
      </c>
    </row>
    <row r="4361" spans="14:24" ht="14.5" customHeight="1">
      <c r="N4361">
        <v>4358</v>
      </c>
      <c r="O4361" s="4">
        <v>58130</v>
      </c>
      <c r="P4361" s="3" t="s">
        <v>4866</v>
      </c>
      <c r="Q4361" s="3" t="s">
        <v>787</v>
      </c>
      <c r="R4361" s="3" t="s">
        <v>311</v>
      </c>
      <c r="S4361" s="3" t="s">
        <v>4865</v>
      </c>
      <c r="T4361" s="3" t="str">
        <f t="shared" si="304"/>
        <v>แม่แดดกัลยาณิวัฒนาเชียงใหม่</v>
      </c>
      <c r="U4361" s="3" t="s">
        <v>4385</v>
      </c>
      <c r="V4361" s="3" t="str">
        <f t="shared" si="305"/>
        <v/>
      </c>
      <c r="W4361" s="3" t="e">
        <f t="shared" si="306"/>
        <v>#NUM!</v>
      </c>
      <c r="X4361" s="3" t="str">
        <f t="shared" si="307"/>
        <v/>
      </c>
    </row>
    <row r="4362" spans="14:24" ht="14.5" customHeight="1">
      <c r="N4362">
        <v>4359</v>
      </c>
      <c r="O4362" s="4">
        <v>58130</v>
      </c>
      <c r="P4362" s="3" t="s">
        <v>4867</v>
      </c>
      <c r="Q4362" s="3" t="s">
        <v>787</v>
      </c>
      <c r="R4362" s="3" t="s">
        <v>311</v>
      </c>
      <c r="S4362" s="3" t="s">
        <v>4865</v>
      </c>
      <c r="T4362" s="3" t="str">
        <f t="shared" si="304"/>
        <v>แจ่มหลวงกัลยาณิวัฒนาเชียงใหม่</v>
      </c>
      <c r="U4362" s="3" t="s">
        <v>4385</v>
      </c>
      <c r="V4362" s="3" t="str">
        <f t="shared" si="305"/>
        <v/>
      </c>
      <c r="W4362" s="3" t="e">
        <f t="shared" si="306"/>
        <v>#NUM!</v>
      </c>
      <c r="X4362" s="3" t="str">
        <f t="shared" si="307"/>
        <v/>
      </c>
    </row>
    <row r="4363" spans="14:24" ht="14.5" customHeight="1">
      <c r="N4363">
        <v>4360</v>
      </c>
      <c r="O4363" s="4">
        <v>51000</v>
      </c>
      <c r="P4363" s="3" t="s">
        <v>1895</v>
      </c>
      <c r="Q4363" s="3" t="s">
        <v>1656</v>
      </c>
      <c r="R4363" s="3" t="s">
        <v>443</v>
      </c>
      <c r="S4363" s="3" t="s">
        <v>4868</v>
      </c>
      <c r="T4363" s="3" t="str">
        <f t="shared" si="304"/>
        <v>ในเมืองเมืองลำพูนลำพูน</v>
      </c>
      <c r="U4363" s="3" t="s">
        <v>4385</v>
      </c>
      <c r="V4363" s="3" t="str">
        <f t="shared" si="305"/>
        <v/>
      </c>
      <c r="W4363" s="3" t="e">
        <f t="shared" si="306"/>
        <v>#NUM!</v>
      </c>
      <c r="X4363" s="3" t="str">
        <f t="shared" si="307"/>
        <v/>
      </c>
    </row>
    <row r="4364" spans="14:24" ht="14.5" customHeight="1">
      <c r="N4364">
        <v>4361</v>
      </c>
      <c r="O4364" s="4">
        <v>51000</v>
      </c>
      <c r="P4364" s="3" t="s">
        <v>4869</v>
      </c>
      <c r="Q4364" s="3" t="s">
        <v>1656</v>
      </c>
      <c r="R4364" s="3" t="s">
        <v>443</v>
      </c>
      <c r="S4364" s="3" t="s">
        <v>4868</v>
      </c>
      <c r="T4364" s="3" t="str">
        <f t="shared" si="304"/>
        <v>เหมืองง่าเมืองลำพูนลำพูน</v>
      </c>
      <c r="U4364" s="3" t="s">
        <v>4385</v>
      </c>
      <c r="V4364" s="3" t="str">
        <f t="shared" si="305"/>
        <v/>
      </c>
      <c r="W4364" s="3" t="e">
        <f t="shared" si="306"/>
        <v>#NUM!</v>
      </c>
      <c r="X4364" s="3" t="str">
        <f t="shared" si="307"/>
        <v/>
      </c>
    </row>
    <row r="4365" spans="14:24" ht="14.5" customHeight="1">
      <c r="N4365">
        <v>4362</v>
      </c>
      <c r="O4365" s="4">
        <v>51150</v>
      </c>
      <c r="P4365" s="3" t="s">
        <v>4870</v>
      </c>
      <c r="Q4365" s="3" t="s">
        <v>1656</v>
      </c>
      <c r="R4365" s="3" t="s">
        <v>443</v>
      </c>
      <c r="S4365" s="3" t="s">
        <v>4868</v>
      </c>
      <c r="T4365" s="3" t="str">
        <f t="shared" si="304"/>
        <v>อุโมงค์เมืองลำพูนลำพูน</v>
      </c>
      <c r="U4365" s="3" t="s">
        <v>4385</v>
      </c>
      <c r="V4365" s="3" t="str">
        <f t="shared" si="305"/>
        <v/>
      </c>
      <c r="W4365" s="3" t="e">
        <f t="shared" si="306"/>
        <v>#NUM!</v>
      </c>
      <c r="X4365" s="3" t="str">
        <f t="shared" si="307"/>
        <v/>
      </c>
    </row>
    <row r="4366" spans="14:24" ht="14.5" customHeight="1">
      <c r="N4366">
        <v>4363</v>
      </c>
      <c r="O4366" s="4">
        <v>51150</v>
      </c>
      <c r="P4366" s="3" t="s">
        <v>4871</v>
      </c>
      <c r="Q4366" s="3" t="s">
        <v>1656</v>
      </c>
      <c r="R4366" s="3" t="s">
        <v>443</v>
      </c>
      <c r="S4366" s="3" t="s">
        <v>4868</v>
      </c>
      <c r="T4366" s="3" t="str">
        <f t="shared" si="304"/>
        <v>หนองช้างคืนเมืองลำพูนลำพูน</v>
      </c>
      <c r="U4366" s="3" t="s">
        <v>4385</v>
      </c>
      <c r="V4366" s="3" t="str">
        <f t="shared" si="305"/>
        <v/>
      </c>
      <c r="W4366" s="3" t="e">
        <f t="shared" si="306"/>
        <v>#NUM!</v>
      </c>
      <c r="X4366" s="3" t="str">
        <f t="shared" si="307"/>
        <v/>
      </c>
    </row>
    <row r="4367" spans="14:24" ht="14.5" customHeight="1">
      <c r="N4367">
        <v>4364</v>
      </c>
      <c r="O4367" s="4">
        <v>51000</v>
      </c>
      <c r="P4367" s="3" t="s">
        <v>4872</v>
      </c>
      <c r="Q4367" s="3" t="s">
        <v>1656</v>
      </c>
      <c r="R4367" s="3" t="s">
        <v>443</v>
      </c>
      <c r="S4367" s="3" t="s">
        <v>4868</v>
      </c>
      <c r="T4367" s="3" t="str">
        <f t="shared" si="304"/>
        <v>ประตูป่าเมืองลำพูนลำพูน</v>
      </c>
      <c r="U4367" s="3" t="s">
        <v>4385</v>
      </c>
      <c r="V4367" s="3" t="str">
        <f t="shared" si="305"/>
        <v/>
      </c>
      <c r="W4367" s="3" t="e">
        <f t="shared" si="306"/>
        <v>#NUM!</v>
      </c>
      <c r="X4367" s="3" t="str">
        <f t="shared" si="307"/>
        <v/>
      </c>
    </row>
    <row r="4368" spans="14:24" ht="14.5" customHeight="1">
      <c r="N4368">
        <v>4365</v>
      </c>
      <c r="O4368" s="4">
        <v>51000</v>
      </c>
      <c r="P4368" s="3" t="s">
        <v>4873</v>
      </c>
      <c r="Q4368" s="3" t="s">
        <v>1656</v>
      </c>
      <c r="R4368" s="3" t="s">
        <v>443</v>
      </c>
      <c r="S4368" s="3" t="s">
        <v>4868</v>
      </c>
      <c r="T4368" s="3" t="str">
        <f t="shared" si="304"/>
        <v>ริมปิงเมืองลำพูนลำพูน</v>
      </c>
      <c r="U4368" s="3" t="s">
        <v>4385</v>
      </c>
      <c r="V4368" s="3" t="str">
        <f t="shared" si="305"/>
        <v/>
      </c>
      <c r="W4368" s="3" t="e">
        <f t="shared" si="306"/>
        <v>#NUM!</v>
      </c>
      <c r="X4368" s="3" t="str">
        <f t="shared" si="307"/>
        <v/>
      </c>
    </row>
    <row r="4369" spans="14:24" ht="14.5" customHeight="1">
      <c r="N4369">
        <v>4366</v>
      </c>
      <c r="O4369" s="4">
        <v>51000</v>
      </c>
      <c r="P4369" s="3" t="s">
        <v>4874</v>
      </c>
      <c r="Q4369" s="3" t="s">
        <v>1656</v>
      </c>
      <c r="R4369" s="3" t="s">
        <v>443</v>
      </c>
      <c r="S4369" s="3" t="s">
        <v>4868</v>
      </c>
      <c r="T4369" s="3" t="str">
        <f t="shared" si="304"/>
        <v>ต้นธงเมืองลำพูนลำพูน</v>
      </c>
      <c r="U4369" s="3" t="s">
        <v>4385</v>
      </c>
      <c r="V4369" s="3" t="str">
        <f t="shared" si="305"/>
        <v/>
      </c>
      <c r="W4369" s="3" t="e">
        <f t="shared" si="306"/>
        <v>#NUM!</v>
      </c>
      <c r="X4369" s="3" t="str">
        <f t="shared" si="307"/>
        <v/>
      </c>
    </row>
    <row r="4370" spans="14:24" ht="14.5" customHeight="1">
      <c r="N4370">
        <v>4367</v>
      </c>
      <c r="O4370" s="4">
        <v>51000</v>
      </c>
      <c r="P4370" s="3" t="s">
        <v>4578</v>
      </c>
      <c r="Q4370" s="3" t="s">
        <v>1656</v>
      </c>
      <c r="R4370" s="3" t="s">
        <v>443</v>
      </c>
      <c r="S4370" s="3" t="s">
        <v>4868</v>
      </c>
      <c r="T4370" s="3" t="str">
        <f t="shared" si="304"/>
        <v>บ้านแป้นเมืองลำพูนลำพูน</v>
      </c>
      <c r="U4370" s="3" t="s">
        <v>4385</v>
      </c>
      <c r="V4370" s="3" t="str">
        <f t="shared" si="305"/>
        <v/>
      </c>
      <c r="W4370" s="3" t="e">
        <f t="shared" si="306"/>
        <v>#NUM!</v>
      </c>
      <c r="X4370" s="3" t="str">
        <f t="shared" si="307"/>
        <v/>
      </c>
    </row>
    <row r="4371" spans="14:24" ht="14.5" customHeight="1">
      <c r="N4371">
        <v>4368</v>
      </c>
      <c r="O4371" s="4">
        <v>51000</v>
      </c>
      <c r="P4371" s="3" t="s">
        <v>4875</v>
      </c>
      <c r="Q4371" s="3" t="s">
        <v>1656</v>
      </c>
      <c r="R4371" s="3" t="s">
        <v>443</v>
      </c>
      <c r="S4371" s="3" t="s">
        <v>4868</v>
      </c>
      <c r="T4371" s="3" t="str">
        <f t="shared" si="304"/>
        <v>เหมืองจี้เมืองลำพูนลำพูน</v>
      </c>
      <c r="U4371" s="3" t="s">
        <v>4385</v>
      </c>
      <c r="V4371" s="3" t="str">
        <f t="shared" si="305"/>
        <v/>
      </c>
      <c r="W4371" s="3" t="e">
        <f t="shared" si="306"/>
        <v>#NUM!</v>
      </c>
      <c r="X4371" s="3" t="str">
        <f t="shared" si="307"/>
        <v/>
      </c>
    </row>
    <row r="4372" spans="14:24" ht="14.5" customHeight="1">
      <c r="N4372">
        <v>4369</v>
      </c>
      <c r="O4372" s="4">
        <v>51000</v>
      </c>
      <c r="P4372" s="3" t="s">
        <v>4876</v>
      </c>
      <c r="Q4372" s="3" t="s">
        <v>1656</v>
      </c>
      <c r="R4372" s="3" t="s">
        <v>443</v>
      </c>
      <c r="S4372" s="3" t="s">
        <v>4868</v>
      </c>
      <c r="T4372" s="3" t="str">
        <f t="shared" si="304"/>
        <v>ป่าสักเมืองลำพูนลำพูน</v>
      </c>
      <c r="U4372" s="3" t="s">
        <v>4385</v>
      </c>
      <c r="V4372" s="3" t="str">
        <f t="shared" si="305"/>
        <v/>
      </c>
      <c r="W4372" s="3" t="e">
        <f t="shared" si="306"/>
        <v>#NUM!</v>
      </c>
      <c r="X4372" s="3" t="str">
        <f t="shared" si="307"/>
        <v/>
      </c>
    </row>
    <row r="4373" spans="14:24" ht="14.5" customHeight="1">
      <c r="N4373">
        <v>4370</v>
      </c>
      <c r="O4373" s="4">
        <v>51000</v>
      </c>
      <c r="P4373" s="3" t="s">
        <v>4877</v>
      </c>
      <c r="Q4373" s="3" t="s">
        <v>1656</v>
      </c>
      <c r="R4373" s="3" t="s">
        <v>443</v>
      </c>
      <c r="S4373" s="3" t="s">
        <v>4868</v>
      </c>
      <c r="T4373" s="3" t="str">
        <f t="shared" si="304"/>
        <v>เวียงยองเมืองลำพูนลำพูน</v>
      </c>
      <c r="U4373" s="3" t="s">
        <v>4385</v>
      </c>
      <c r="V4373" s="3" t="str">
        <f t="shared" si="305"/>
        <v/>
      </c>
      <c r="W4373" s="3" t="e">
        <f t="shared" si="306"/>
        <v>#NUM!</v>
      </c>
      <c r="X4373" s="3" t="str">
        <f t="shared" si="307"/>
        <v/>
      </c>
    </row>
    <row r="4374" spans="14:24" ht="14.5" customHeight="1">
      <c r="N4374">
        <v>4371</v>
      </c>
      <c r="O4374" s="4">
        <v>51000</v>
      </c>
      <c r="P4374" s="3" t="s">
        <v>941</v>
      </c>
      <c r="Q4374" s="3" t="s">
        <v>1656</v>
      </c>
      <c r="R4374" s="3" t="s">
        <v>443</v>
      </c>
      <c r="S4374" s="3" t="s">
        <v>4868</v>
      </c>
      <c r="T4374" s="3" t="str">
        <f t="shared" si="304"/>
        <v>บ้านกลางเมืองลำพูนลำพูน</v>
      </c>
      <c r="U4374" s="3" t="s">
        <v>4385</v>
      </c>
      <c r="V4374" s="3" t="str">
        <f t="shared" si="305"/>
        <v/>
      </c>
      <c r="W4374" s="3" t="e">
        <f t="shared" si="306"/>
        <v>#NUM!</v>
      </c>
      <c r="X4374" s="3" t="str">
        <f t="shared" si="307"/>
        <v/>
      </c>
    </row>
    <row r="4375" spans="14:24" ht="14.5" customHeight="1">
      <c r="N4375">
        <v>4372</v>
      </c>
      <c r="O4375" s="4">
        <v>51000</v>
      </c>
      <c r="P4375" s="3" t="s">
        <v>4878</v>
      </c>
      <c r="Q4375" s="3" t="s">
        <v>1656</v>
      </c>
      <c r="R4375" s="3" t="s">
        <v>443</v>
      </c>
      <c r="S4375" s="3" t="s">
        <v>4868</v>
      </c>
      <c r="T4375" s="3" t="str">
        <f t="shared" si="304"/>
        <v>มะเขือแจ้เมืองลำพูนลำพูน</v>
      </c>
      <c r="U4375" s="3" t="s">
        <v>4385</v>
      </c>
      <c r="V4375" s="3" t="str">
        <f t="shared" si="305"/>
        <v/>
      </c>
      <c r="W4375" s="3" t="e">
        <f t="shared" si="306"/>
        <v>#NUM!</v>
      </c>
      <c r="X4375" s="3" t="str">
        <f t="shared" si="307"/>
        <v/>
      </c>
    </row>
    <row r="4376" spans="14:24" ht="14.5" customHeight="1">
      <c r="N4376">
        <v>4373</v>
      </c>
      <c r="O4376" s="4">
        <v>51000</v>
      </c>
      <c r="P4376" s="3" t="s">
        <v>4879</v>
      </c>
      <c r="Q4376" s="3" t="s">
        <v>1656</v>
      </c>
      <c r="R4376" s="3" t="s">
        <v>443</v>
      </c>
      <c r="S4376" s="3" t="s">
        <v>4868</v>
      </c>
      <c r="T4376" s="3" t="str">
        <f t="shared" si="304"/>
        <v>ศรีบัวบานเมืองลำพูนลำพูน</v>
      </c>
      <c r="U4376" s="3" t="s">
        <v>4385</v>
      </c>
      <c r="V4376" s="3" t="str">
        <f t="shared" si="305"/>
        <v/>
      </c>
      <c r="W4376" s="3" t="e">
        <f t="shared" si="306"/>
        <v>#NUM!</v>
      </c>
      <c r="X4376" s="3" t="str">
        <f t="shared" si="307"/>
        <v/>
      </c>
    </row>
    <row r="4377" spans="14:24" ht="14.5" customHeight="1">
      <c r="N4377">
        <v>4374</v>
      </c>
      <c r="O4377" s="4">
        <v>51000</v>
      </c>
      <c r="P4377" s="3" t="s">
        <v>4880</v>
      </c>
      <c r="Q4377" s="3" t="s">
        <v>1656</v>
      </c>
      <c r="R4377" s="3" t="s">
        <v>443</v>
      </c>
      <c r="S4377" s="3" t="s">
        <v>4868</v>
      </c>
      <c r="T4377" s="3" t="str">
        <f t="shared" si="304"/>
        <v>หนองหนามเมืองลำพูนลำพูน</v>
      </c>
      <c r="U4377" s="3" t="s">
        <v>4385</v>
      </c>
      <c r="V4377" s="3" t="str">
        <f t="shared" si="305"/>
        <v/>
      </c>
      <c r="W4377" s="3" t="e">
        <f t="shared" si="306"/>
        <v>#NUM!</v>
      </c>
      <c r="X4377" s="3" t="str">
        <f t="shared" si="307"/>
        <v/>
      </c>
    </row>
    <row r="4378" spans="14:24" ht="14.5" customHeight="1">
      <c r="N4378">
        <v>4375</v>
      </c>
      <c r="O4378" s="4">
        <v>51140</v>
      </c>
      <c r="P4378" s="3" t="s">
        <v>4881</v>
      </c>
      <c r="Q4378" s="3" t="s">
        <v>1658</v>
      </c>
      <c r="R4378" s="3" t="s">
        <v>443</v>
      </c>
      <c r="S4378" s="3" t="s">
        <v>4882</v>
      </c>
      <c r="T4378" s="3" t="str">
        <f t="shared" si="304"/>
        <v>ทาปลาดุกแม่ทาลำพูน</v>
      </c>
      <c r="U4378" s="3" t="s">
        <v>4385</v>
      </c>
      <c r="V4378" s="3" t="str">
        <f t="shared" si="305"/>
        <v/>
      </c>
      <c r="W4378" s="3" t="e">
        <f t="shared" si="306"/>
        <v>#NUM!</v>
      </c>
      <c r="X4378" s="3" t="str">
        <f t="shared" si="307"/>
        <v/>
      </c>
    </row>
    <row r="4379" spans="14:24" ht="14.5" customHeight="1">
      <c r="N4379">
        <v>4376</v>
      </c>
      <c r="O4379" s="4">
        <v>51140</v>
      </c>
      <c r="P4379" s="3" t="s">
        <v>4883</v>
      </c>
      <c r="Q4379" s="3" t="s">
        <v>1658</v>
      </c>
      <c r="R4379" s="3" t="s">
        <v>443</v>
      </c>
      <c r="S4379" s="3" t="s">
        <v>4882</v>
      </c>
      <c r="T4379" s="3" t="str">
        <f t="shared" si="304"/>
        <v>ทาสบเส้าแม่ทาลำพูน</v>
      </c>
      <c r="U4379" s="3" t="s">
        <v>4385</v>
      </c>
      <c r="V4379" s="3" t="str">
        <f t="shared" si="305"/>
        <v/>
      </c>
      <c r="W4379" s="3" t="e">
        <f t="shared" si="306"/>
        <v>#NUM!</v>
      </c>
      <c r="X4379" s="3" t="str">
        <f t="shared" si="307"/>
        <v/>
      </c>
    </row>
    <row r="4380" spans="14:24" ht="14.5" customHeight="1">
      <c r="N4380">
        <v>4377</v>
      </c>
      <c r="O4380" s="4">
        <v>51170</v>
      </c>
      <c r="P4380" s="3" t="s">
        <v>4884</v>
      </c>
      <c r="Q4380" s="3" t="s">
        <v>1658</v>
      </c>
      <c r="R4380" s="3" t="s">
        <v>443</v>
      </c>
      <c r="S4380" s="3" t="s">
        <v>4882</v>
      </c>
      <c r="T4380" s="3" t="str">
        <f t="shared" si="304"/>
        <v>ทากาศแม่ทาลำพูน</v>
      </c>
      <c r="U4380" s="3" t="s">
        <v>4385</v>
      </c>
      <c r="V4380" s="3" t="str">
        <f t="shared" si="305"/>
        <v/>
      </c>
      <c r="W4380" s="3" t="e">
        <f t="shared" si="306"/>
        <v>#NUM!</v>
      </c>
      <c r="X4380" s="3" t="str">
        <f t="shared" si="307"/>
        <v/>
      </c>
    </row>
    <row r="4381" spans="14:24" ht="14.5" customHeight="1">
      <c r="N4381">
        <v>4378</v>
      </c>
      <c r="O4381" s="4">
        <v>51170</v>
      </c>
      <c r="P4381" s="3" t="s">
        <v>4885</v>
      </c>
      <c r="Q4381" s="3" t="s">
        <v>1658</v>
      </c>
      <c r="R4381" s="3" t="s">
        <v>443</v>
      </c>
      <c r="S4381" s="3" t="s">
        <v>4882</v>
      </c>
      <c r="T4381" s="3" t="str">
        <f t="shared" si="304"/>
        <v>ทาขุมเงินแม่ทาลำพูน</v>
      </c>
      <c r="U4381" s="3" t="s">
        <v>4385</v>
      </c>
      <c r="V4381" s="3" t="str">
        <f t="shared" si="305"/>
        <v/>
      </c>
      <c r="W4381" s="3" t="e">
        <f t="shared" si="306"/>
        <v>#NUM!</v>
      </c>
      <c r="X4381" s="3" t="str">
        <f t="shared" si="307"/>
        <v/>
      </c>
    </row>
    <row r="4382" spans="14:24" ht="14.5" customHeight="1">
      <c r="N4382">
        <v>4379</v>
      </c>
      <c r="O4382" s="4">
        <v>51170</v>
      </c>
      <c r="P4382" s="3" t="s">
        <v>4886</v>
      </c>
      <c r="Q4382" s="3" t="s">
        <v>1658</v>
      </c>
      <c r="R4382" s="3" t="s">
        <v>443</v>
      </c>
      <c r="S4382" s="3" t="s">
        <v>4882</v>
      </c>
      <c r="T4382" s="3" t="str">
        <f t="shared" si="304"/>
        <v>ทาทุ่งหลวงแม่ทาลำพูน</v>
      </c>
      <c r="U4382" s="3" t="s">
        <v>4385</v>
      </c>
      <c r="V4382" s="3" t="str">
        <f t="shared" si="305"/>
        <v/>
      </c>
      <c r="W4382" s="3" t="e">
        <f t="shared" si="306"/>
        <v>#NUM!</v>
      </c>
      <c r="X4382" s="3" t="str">
        <f t="shared" si="307"/>
        <v/>
      </c>
    </row>
    <row r="4383" spans="14:24" ht="14.5" customHeight="1">
      <c r="N4383">
        <v>4380</v>
      </c>
      <c r="O4383" s="4">
        <v>51170</v>
      </c>
      <c r="P4383" s="3" t="s">
        <v>4887</v>
      </c>
      <c r="Q4383" s="3" t="s">
        <v>1658</v>
      </c>
      <c r="R4383" s="3" t="s">
        <v>443</v>
      </c>
      <c r="S4383" s="3" t="s">
        <v>4882</v>
      </c>
      <c r="T4383" s="3" t="str">
        <f t="shared" si="304"/>
        <v>ทาแม่ลอบแม่ทาลำพูน</v>
      </c>
      <c r="U4383" s="3" t="s">
        <v>4385</v>
      </c>
      <c r="V4383" s="3" t="str">
        <f t="shared" si="305"/>
        <v/>
      </c>
      <c r="W4383" s="3" t="e">
        <f t="shared" si="306"/>
        <v>#NUM!</v>
      </c>
      <c r="X4383" s="3" t="str">
        <f t="shared" si="307"/>
        <v/>
      </c>
    </row>
    <row r="4384" spans="14:24" ht="14.5" customHeight="1">
      <c r="N4384">
        <v>4381</v>
      </c>
      <c r="O4384" s="4">
        <v>51130</v>
      </c>
      <c r="P4384" s="3" t="s">
        <v>1652</v>
      </c>
      <c r="Q4384" s="3" t="s">
        <v>1652</v>
      </c>
      <c r="R4384" s="3" t="s">
        <v>443</v>
      </c>
      <c r="S4384" s="3" t="s">
        <v>4888</v>
      </c>
      <c r="T4384" s="3" t="str">
        <f t="shared" si="304"/>
        <v>บ้านโฮ่งบ้านโฮ่งลำพูน</v>
      </c>
      <c r="U4384" s="3" t="s">
        <v>4385</v>
      </c>
      <c r="V4384" s="3" t="str">
        <f t="shared" si="305"/>
        <v/>
      </c>
      <c r="W4384" s="3" t="e">
        <f t="shared" si="306"/>
        <v>#NUM!</v>
      </c>
      <c r="X4384" s="3" t="str">
        <f t="shared" si="307"/>
        <v/>
      </c>
    </row>
    <row r="4385" spans="14:24" ht="14.5" customHeight="1">
      <c r="N4385">
        <v>4382</v>
      </c>
      <c r="O4385" s="4">
        <v>51130</v>
      </c>
      <c r="P4385" s="3" t="s">
        <v>4889</v>
      </c>
      <c r="Q4385" s="3" t="s">
        <v>1652</v>
      </c>
      <c r="R4385" s="3" t="s">
        <v>443</v>
      </c>
      <c r="S4385" s="3" t="s">
        <v>4888</v>
      </c>
      <c r="T4385" s="3" t="str">
        <f t="shared" si="304"/>
        <v>ป่าพลูบ้านโฮ่งลำพูน</v>
      </c>
      <c r="U4385" s="3" t="s">
        <v>4385</v>
      </c>
      <c r="V4385" s="3" t="str">
        <f t="shared" si="305"/>
        <v/>
      </c>
      <c r="W4385" s="3" t="e">
        <f t="shared" si="306"/>
        <v>#NUM!</v>
      </c>
      <c r="X4385" s="3" t="str">
        <f t="shared" si="307"/>
        <v/>
      </c>
    </row>
    <row r="4386" spans="14:24" ht="14.5" customHeight="1">
      <c r="N4386">
        <v>4383</v>
      </c>
      <c r="O4386" s="4">
        <v>51130</v>
      </c>
      <c r="P4386" s="3" t="s">
        <v>4890</v>
      </c>
      <c r="Q4386" s="3" t="s">
        <v>1652</v>
      </c>
      <c r="R4386" s="3" t="s">
        <v>443</v>
      </c>
      <c r="S4386" s="3" t="s">
        <v>4888</v>
      </c>
      <c r="T4386" s="3" t="str">
        <f t="shared" si="304"/>
        <v>เหล่ายาวบ้านโฮ่งลำพูน</v>
      </c>
      <c r="U4386" s="3" t="s">
        <v>4385</v>
      </c>
      <c r="V4386" s="3" t="str">
        <f t="shared" si="305"/>
        <v/>
      </c>
      <c r="W4386" s="3" t="e">
        <f t="shared" si="306"/>
        <v>#NUM!</v>
      </c>
      <c r="X4386" s="3" t="str">
        <f t="shared" si="307"/>
        <v/>
      </c>
    </row>
    <row r="4387" spans="14:24" ht="14.5" customHeight="1">
      <c r="N4387">
        <v>4384</v>
      </c>
      <c r="O4387" s="4">
        <v>51130</v>
      </c>
      <c r="P4387" s="3" t="s">
        <v>4891</v>
      </c>
      <c r="Q4387" s="3" t="s">
        <v>1652</v>
      </c>
      <c r="R4387" s="3" t="s">
        <v>443</v>
      </c>
      <c r="S4387" s="3" t="s">
        <v>4888</v>
      </c>
      <c r="T4387" s="3" t="str">
        <f t="shared" si="304"/>
        <v>ศรีเตี้ยบ้านโฮ่งลำพูน</v>
      </c>
      <c r="U4387" s="3" t="s">
        <v>4385</v>
      </c>
      <c r="V4387" s="3" t="str">
        <f t="shared" si="305"/>
        <v/>
      </c>
      <c r="W4387" s="3" t="e">
        <f t="shared" si="306"/>
        <v>#NUM!</v>
      </c>
      <c r="X4387" s="3" t="str">
        <f t="shared" si="307"/>
        <v/>
      </c>
    </row>
    <row r="4388" spans="14:24" ht="14.5" customHeight="1">
      <c r="N4388">
        <v>4385</v>
      </c>
      <c r="O4388" s="4">
        <v>51130</v>
      </c>
      <c r="P4388" s="3" t="s">
        <v>4892</v>
      </c>
      <c r="Q4388" s="3" t="s">
        <v>1652</v>
      </c>
      <c r="R4388" s="3" t="s">
        <v>443</v>
      </c>
      <c r="S4388" s="3" t="s">
        <v>4888</v>
      </c>
      <c r="T4388" s="3" t="str">
        <f t="shared" si="304"/>
        <v>หนองปลาสะวายบ้านโฮ่งลำพูน</v>
      </c>
      <c r="U4388" s="3" t="s">
        <v>4385</v>
      </c>
      <c r="V4388" s="3" t="str">
        <f t="shared" si="305"/>
        <v/>
      </c>
      <c r="W4388" s="3" t="e">
        <f t="shared" si="306"/>
        <v>#NUM!</v>
      </c>
      <c r="X4388" s="3" t="str">
        <f t="shared" si="307"/>
        <v/>
      </c>
    </row>
    <row r="4389" spans="14:24" ht="14.5" customHeight="1">
      <c r="N4389">
        <v>4386</v>
      </c>
      <c r="O4389" s="4">
        <v>51110</v>
      </c>
      <c r="P4389" s="3" t="s">
        <v>1660</v>
      </c>
      <c r="Q4389" s="3" t="s">
        <v>1660</v>
      </c>
      <c r="R4389" s="3" t="s">
        <v>443</v>
      </c>
      <c r="S4389" s="3" t="s">
        <v>4893</v>
      </c>
      <c r="T4389" s="3" t="str">
        <f t="shared" si="304"/>
        <v>ลี้ลี้ลำพูน</v>
      </c>
      <c r="U4389" s="3" t="s">
        <v>4385</v>
      </c>
      <c r="V4389" s="3" t="str">
        <f t="shared" si="305"/>
        <v/>
      </c>
      <c r="W4389" s="3" t="e">
        <f t="shared" si="306"/>
        <v>#NUM!</v>
      </c>
      <c r="X4389" s="3" t="str">
        <f t="shared" si="307"/>
        <v/>
      </c>
    </row>
    <row r="4390" spans="14:24" ht="14.5" customHeight="1">
      <c r="N4390">
        <v>4387</v>
      </c>
      <c r="O4390" s="4">
        <v>51110</v>
      </c>
      <c r="P4390" s="3" t="s">
        <v>4894</v>
      </c>
      <c r="Q4390" s="3" t="s">
        <v>1660</v>
      </c>
      <c r="R4390" s="3" t="s">
        <v>443</v>
      </c>
      <c r="S4390" s="3" t="s">
        <v>4893</v>
      </c>
      <c r="T4390" s="3" t="str">
        <f t="shared" si="304"/>
        <v>แม่ตืนลี้ลำพูน</v>
      </c>
      <c r="U4390" s="3" t="s">
        <v>4385</v>
      </c>
      <c r="V4390" s="3" t="str">
        <f t="shared" si="305"/>
        <v/>
      </c>
      <c r="W4390" s="3" t="e">
        <f t="shared" si="306"/>
        <v>#NUM!</v>
      </c>
      <c r="X4390" s="3" t="str">
        <f t="shared" si="307"/>
        <v/>
      </c>
    </row>
    <row r="4391" spans="14:24" ht="14.5" customHeight="1">
      <c r="N4391">
        <v>4388</v>
      </c>
      <c r="O4391" s="4">
        <v>51110</v>
      </c>
      <c r="P4391" s="3" t="s">
        <v>4045</v>
      </c>
      <c r="Q4391" s="3" t="s">
        <v>1660</v>
      </c>
      <c r="R4391" s="3" t="s">
        <v>443</v>
      </c>
      <c r="S4391" s="3" t="s">
        <v>4893</v>
      </c>
      <c r="T4391" s="3" t="str">
        <f t="shared" si="304"/>
        <v>นาทรายลี้ลำพูน</v>
      </c>
      <c r="U4391" s="3" t="s">
        <v>4385</v>
      </c>
      <c r="V4391" s="3" t="str">
        <f t="shared" si="305"/>
        <v/>
      </c>
      <c r="W4391" s="3" t="e">
        <f t="shared" si="306"/>
        <v>#NUM!</v>
      </c>
      <c r="X4391" s="3" t="str">
        <f t="shared" si="307"/>
        <v/>
      </c>
    </row>
    <row r="4392" spans="14:24" ht="14.5" customHeight="1">
      <c r="N4392">
        <v>4389</v>
      </c>
      <c r="O4392" s="4">
        <v>51110</v>
      </c>
      <c r="P4392" s="3" t="s">
        <v>4895</v>
      </c>
      <c r="Q4392" s="3" t="s">
        <v>1660</v>
      </c>
      <c r="R4392" s="3" t="s">
        <v>443</v>
      </c>
      <c r="S4392" s="3" t="s">
        <v>4893</v>
      </c>
      <c r="T4392" s="3" t="str">
        <f t="shared" si="304"/>
        <v>ดงดำลี้ลำพูน</v>
      </c>
      <c r="U4392" s="3" t="s">
        <v>4385</v>
      </c>
      <c r="V4392" s="3" t="str">
        <f t="shared" si="305"/>
        <v/>
      </c>
      <c r="W4392" s="3" t="e">
        <f t="shared" si="306"/>
        <v>#NUM!</v>
      </c>
      <c r="X4392" s="3" t="str">
        <f t="shared" si="307"/>
        <v/>
      </c>
    </row>
    <row r="4393" spans="14:24" ht="14.5" customHeight="1">
      <c r="N4393">
        <v>4390</v>
      </c>
      <c r="O4393" s="4">
        <v>51110</v>
      </c>
      <c r="P4393" s="3" t="s">
        <v>4896</v>
      </c>
      <c r="Q4393" s="3" t="s">
        <v>1660</v>
      </c>
      <c r="R4393" s="3" t="s">
        <v>443</v>
      </c>
      <c r="S4393" s="3" t="s">
        <v>4893</v>
      </c>
      <c r="T4393" s="3" t="str">
        <f t="shared" si="304"/>
        <v>ก้อลี้ลำพูน</v>
      </c>
      <c r="U4393" s="3" t="s">
        <v>4385</v>
      </c>
      <c r="V4393" s="3" t="str">
        <f t="shared" si="305"/>
        <v/>
      </c>
      <c r="W4393" s="3" t="e">
        <f t="shared" si="306"/>
        <v>#NUM!</v>
      </c>
      <c r="X4393" s="3" t="str">
        <f t="shared" si="307"/>
        <v/>
      </c>
    </row>
    <row r="4394" spans="14:24" ht="14.5" customHeight="1">
      <c r="N4394">
        <v>4391</v>
      </c>
      <c r="O4394" s="4">
        <v>51110</v>
      </c>
      <c r="P4394" s="3" t="s">
        <v>1247</v>
      </c>
      <c r="Q4394" s="3" t="s">
        <v>1660</v>
      </c>
      <c r="R4394" s="3" t="s">
        <v>443</v>
      </c>
      <c r="S4394" s="3" t="s">
        <v>4893</v>
      </c>
      <c r="T4394" s="3" t="str">
        <f t="shared" si="304"/>
        <v>แม่ลานลี้ลำพูน</v>
      </c>
      <c r="U4394" s="3" t="s">
        <v>4385</v>
      </c>
      <c r="V4394" s="3" t="str">
        <f t="shared" si="305"/>
        <v/>
      </c>
      <c r="W4394" s="3" t="e">
        <f t="shared" si="306"/>
        <v>#NUM!</v>
      </c>
      <c r="X4394" s="3" t="str">
        <f t="shared" si="307"/>
        <v/>
      </c>
    </row>
    <row r="4395" spans="14:24" ht="14.5" customHeight="1">
      <c r="N4395">
        <v>4392</v>
      </c>
      <c r="O4395" s="4">
        <v>51110</v>
      </c>
      <c r="P4395" s="3" t="s">
        <v>4805</v>
      </c>
      <c r="Q4395" s="3" t="s">
        <v>1660</v>
      </c>
      <c r="R4395" s="3" t="s">
        <v>443</v>
      </c>
      <c r="S4395" s="3" t="s">
        <v>4893</v>
      </c>
      <c r="T4395" s="3" t="str">
        <f t="shared" si="304"/>
        <v>ป่าไผ่ลี้ลำพูน</v>
      </c>
      <c r="U4395" s="3" t="s">
        <v>4385</v>
      </c>
      <c r="V4395" s="3" t="str">
        <f t="shared" si="305"/>
        <v/>
      </c>
      <c r="W4395" s="3" t="e">
        <f t="shared" si="306"/>
        <v>#NUM!</v>
      </c>
      <c r="X4395" s="3" t="str">
        <f t="shared" si="307"/>
        <v/>
      </c>
    </row>
    <row r="4396" spans="14:24" ht="14.5" customHeight="1">
      <c r="N4396">
        <v>4393</v>
      </c>
      <c r="O4396" s="4">
        <v>51110</v>
      </c>
      <c r="P4396" s="3" t="s">
        <v>4529</v>
      </c>
      <c r="Q4396" s="3" t="s">
        <v>1660</v>
      </c>
      <c r="R4396" s="3" t="s">
        <v>443</v>
      </c>
      <c r="S4396" s="3" t="s">
        <v>4893</v>
      </c>
      <c r="T4396" s="3" t="str">
        <f t="shared" si="304"/>
        <v>ศรีวิชัยลี้ลำพูน</v>
      </c>
      <c r="U4396" s="3" t="s">
        <v>4385</v>
      </c>
      <c r="V4396" s="3" t="str">
        <f t="shared" si="305"/>
        <v/>
      </c>
      <c r="W4396" s="3" t="e">
        <f t="shared" si="306"/>
        <v>#NUM!</v>
      </c>
      <c r="X4396" s="3" t="str">
        <f t="shared" si="307"/>
        <v/>
      </c>
    </row>
    <row r="4397" spans="14:24" ht="14.5" customHeight="1">
      <c r="N4397">
        <v>4394</v>
      </c>
      <c r="O4397" s="4">
        <v>51160</v>
      </c>
      <c r="P4397" s="3" t="s">
        <v>1648</v>
      </c>
      <c r="Q4397" s="3" t="s">
        <v>1648</v>
      </c>
      <c r="R4397" s="3" t="s">
        <v>443</v>
      </c>
      <c r="S4397" s="3" t="s">
        <v>4897</v>
      </c>
      <c r="T4397" s="3" t="str">
        <f t="shared" si="304"/>
        <v>ทุ่งหัวช้างทุ่งหัวช้างลำพูน</v>
      </c>
      <c r="U4397" s="3" t="s">
        <v>4385</v>
      </c>
      <c r="V4397" s="3" t="str">
        <f t="shared" si="305"/>
        <v/>
      </c>
      <c r="W4397" s="3" t="e">
        <f t="shared" si="306"/>
        <v>#NUM!</v>
      </c>
      <c r="X4397" s="3" t="str">
        <f t="shared" si="307"/>
        <v/>
      </c>
    </row>
    <row r="4398" spans="14:24" ht="14.5" customHeight="1">
      <c r="N4398">
        <v>4395</v>
      </c>
      <c r="O4398" s="4">
        <v>51160</v>
      </c>
      <c r="P4398" s="3" t="s">
        <v>4898</v>
      </c>
      <c r="Q4398" s="3" t="s">
        <v>1648</v>
      </c>
      <c r="R4398" s="3" t="s">
        <v>443</v>
      </c>
      <c r="S4398" s="3" t="s">
        <v>4897</v>
      </c>
      <c r="T4398" s="3" t="str">
        <f t="shared" si="304"/>
        <v>บ้านปวงทุ่งหัวช้างลำพูน</v>
      </c>
      <c r="U4398" s="3" t="s">
        <v>4385</v>
      </c>
      <c r="V4398" s="3" t="str">
        <f t="shared" si="305"/>
        <v/>
      </c>
      <c r="W4398" s="3" t="e">
        <f t="shared" si="306"/>
        <v>#NUM!</v>
      </c>
      <c r="X4398" s="3" t="str">
        <f t="shared" si="307"/>
        <v/>
      </c>
    </row>
    <row r="4399" spans="14:24" ht="14.5" customHeight="1">
      <c r="N4399">
        <v>4396</v>
      </c>
      <c r="O4399" s="4">
        <v>51160</v>
      </c>
      <c r="P4399" s="3" t="s">
        <v>4899</v>
      </c>
      <c r="Q4399" s="3" t="s">
        <v>1648</v>
      </c>
      <c r="R4399" s="3" t="s">
        <v>443</v>
      </c>
      <c r="S4399" s="3" t="s">
        <v>4897</v>
      </c>
      <c r="T4399" s="3" t="str">
        <f t="shared" si="304"/>
        <v>ตะเคียนปมทุ่งหัวช้างลำพูน</v>
      </c>
      <c r="U4399" s="3" t="s">
        <v>4385</v>
      </c>
      <c r="V4399" s="3" t="str">
        <f t="shared" si="305"/>
        <v/>
      </c>
      <c r="W4399" s="3" t="e">
        <f t="shared" si="306"/>
        <v>#NUM!</v>
      </c>
      <c r="X4399" s="3" t="str">
        <f t="shared" si="307"/>
        <v/>
      </c>
    </row>
    <row r="4400" spans="14:24" ht="14.5" customHeight="1">
      <c r="N4400">
        <v>4397</v>
      </c>
      <c r="O4400" s="4">
        <v>51120</v>
      </c>
      <c r="P4400" s="3" t="s">
        <v>4900</v>
      </c>
      <c r="Q4400" s="3" t="s">
        <v>1654</v>
      </c>
      <c r="R4400" s="3" t="s">
        <v>443</v>
      </c>
      <c r="S4400" s="3" t="s">
        <v>4901</v>
      </c>
      <c r="T4400" s="3" t="str">
        <f t="shared" si="304"/>
        <v>ปากบ่องป่าซางลำพูน</v>
      </c>
      <c r="U4400" s="3" t="s">
        <v>4385</v>
      </c>
      <c r="V4400" s="3" t="str">
        <f t="shared" si="305"/>
        <v/>
      </c>
      <c r="W4400" s="3" t="e">
        <f t="shared" si="306"/>
        <v>#NUM!</v>
      </c>
      <c r="X4400" s="3" t="str">
        <f t="shared" si="307"/>
        <v/>
      </c>
    </row>
    <row r="4401" spans="14:24" ht="14.5" customHeight="1">
      <c r="N4401">
        <v>4398</v>
      </c>
      <c r="O4401" s="4">
        <v>51120</v>
      </c>
      <c r="P4401" s="3" t="s">
        <v>1654</v>
      </c>
      <c r="Q4401" s="3" t="s">
        <v>1654</v>
      </c>
      <c r="R4401" s="3" t="s">
        <v>443</v>
      </c>
      <c r="S4401" s="3" t="s">
        <v>4901</v>
      </c>
      <c r="T4401" s="3" t="str">
        <f t="shared" si="304"/>
        <v>ป่าซางป่าซางลำพูน</v>
      </c>
      <c r="U4401" s="3" t="s">
        <v>4385</v>
      </c>
      <c r="V4401" s="3" t="str">
        <f t="shared" si="305"/>
        <v/>
      </c>
      <c r="W4401" s="3" t="e">
        <f t="shared" si="306"/>
        <v>#NUM!</v>
      </c>
      <c r="X4401" s="3" t="str">
        <f t="shared" si="307"/>
        <v/>
      </c>
    </row>
    <row r="4402" spans="14:24" ht="14.5" customHeight="1">
      <c r="N4402">
        <v>4399</v>
      </c>
      <c r="O4402" s="4">
        <v>51120</v>
      </c>
      <c r="P4402" s="3" t="s">
        <v>4902</v>
      </c>
      <c r="Q4402" s="3" t="s">
        <v>1654</v>
      </c>
      <c r="R4402" s="3" t="s">
        <v>443</v>
      </c>
      <c r="S4402" s="3" t="s">
        <v>4901</v>
      </c>
      <c r="T4402" s="3" t="str">
        <f t="shared" si="304"/>
        <v>แม่แรงป่าซางลำพูน</v>
      </c>
      <c r="U4402" s="3" t="s">
        <v>4385</v>
      </c>
      <c r="V4402" s="3" t="str">
        <f t="shared" si="305"/>
        <v/>
      </c>
      <c r="W4402" s="3" t="e">
        <f t="shared" si="306"/>
        <v>#NUM!</v>
      </c>
      <c r="X4402" s="3" t="str">
        <f t="shared" si="307"/>
        <v/>
      </c>
    </row>
    <row r="4403" spans="14:24" ht="14.5" customHeight="1">
      <c r="N4403">
        <v>4400</v>
      </c>
      <c r="O4403" s="4">
        <v>51120</v>
      </c>
      <c r="P4403" s="3" t="s">
        <v>4903</v>
      </c>
      <c r="Q4403" s="3" t="s">
        <v>1654</v>
      </c>
      <c r="R4403" s="3" t="s">
        <v>443</v>
      </c>
      <c r="S4403" s="3" t="s">
        <v>4901</v>
      </c>
      <c r="T4403" s="3" t="str">
        <f t="shared" si="304"/>
        <v>ม่วงน้อยป่าซางลำพูน</v>
      </c>
      <c r="U4403" s="3" t="s">
        <v>4385</v>
      </c>
      <c r="V4403" s="3" t="str">
        <f t="shared" si="305"/>
        <v/>
      </c>
      <c r="W4403" s="3" t="e">
        <f t="shared" si="306"/>
        <v>#NUM!</v>
      </c>
      <c r="X4403" s="3" t="str">
        <f t="shared" si="307"/>
        <v/>
      </c>
    </row>
    <row r="4404" spans="14:24" ht="14.5" customHeight="1">
      <c r="N4404">
        <v>4401</v>
      </c>
      <c r="O4404" s="4">
        <v>51120</v>
      </c>
      <c r="P4404" s="3" t="s">
        <v>4904</v>
      </c>
      <c r="Q4404" s="3" t="s">
        <v>1654</v>
      </c>
      <c r="R4404" s="3" t="s">
        <v>443</v>
      </c>
      <c r="S4404" s="3" t="s">
        <v>4901</v>
      </c>
      <c r="T4404" s="3" t="str">
        <f t="shared" si="304"/>
        <v>บ้านเรือนป่าซางลำพูน</v>
      </c>
      <c r="U4404" s="3" t="s">
        <v>4385</v>
      </c>
      <c r="V4404" s="3" t="str">
        <f t="shared" si="305"/>
        <v/>
      </c>
      <c r="W4404" s="3" t="e">
        <f t="shared" si="306"/>
        <v>#NUM!</v>
      </c>
      <c r="X4404" s="3" t="str">
        <f t="shared" si="307"/>
        <v/>
      </c>
    </row>
    <row r="4405" spans="14:24" ht="14.5" customHeight="1">
      <c r="N4405">
        <v>4402</v>
      </c>
      <c r="O4405" s="4">
        <v>51120</v>
      </c>
      <c r="P4405" s="3" t="s">
        <v>4905</v>
      </c>
      <c r="Q4405" s="3" t="s">
        <v>1654</v>
      </c>
      <c r="R4405" s="3" t="s">
        <v>443</v>
      </c>
      <c r="S4405" s="3" t="s">
        <v>4901</v>
      </c>
      <c r="T4405" s="3" t="str">
        <f t="shared" si="304"/>
        <v>มะกอกป่าซางลำพูน</v>
      </c>
      <c r="U4405" s="3" t="s">
        <v>4385</v>
      </c>
      <c r="V4405" s="3" t="str">
        <f t="shared" si="305"/>
        <v/>
      </c>
      <c r="W4405" s="3" t="e">
        <f t="shared" si="306"/>
        <v>#NUM!</v>
      </c>
      <c r="X4405" s="3" t="str">
        <f t="shared" si="307"/>
        <v/>
      </c>
    </row>
    <row r="4406" spans="14:24" ht="14.5" customHeight="1">
      <c r="N4406">
        <v>4403</v>
      </c>
      <c r="O4406" s="4">
        <v>51120</v>
      </c>
      <c r="P4406" s="3" t="s">
        <v>4906</v>
      </c>
      <c r="Q4406" s="3" t="s">
        <v>1654</v>
      </c>
      <c r="R4406" s="3" t="s">
        <v>443</v>
      </c>
      <c r="S4406" s="3" t="s">
        <v>4901</v>
      </c>
      <c r="T4406" s="3" t="str">
        <f t="shared" si="304"/>
        <v>ท่าตุ้มป่าซางลำพูน</v>
      </c>
      <c r="U4406" s="3" t="s">
        <v>4385</v>
      </c>
      <c r="V4406" s="3" t="str">
        <f t="shared" si="305"/>
        <v/>
      </c>
      <c r="W4406" s="3" t="e">
        <f t="shared" si="306"/>
        <v>#NUM!</v>
      </c>
      <c r="X4406" s="3" t="str">
        <f t="shared" si="307"/>
        <v/>
      </c>
    </row>
    <row r="4407" spans="14:24" ht="14.5" customHeight="1">
      <c r="N4407">
        <v>4404</v>
      </c>
      <c r="O4407" s="4">
        <v>51120</v>
      </c>
      <c r="P4407" s="3" t="s">
        <v>4907</v>
      </c>
      <c r="Q4407" s="3" t="s">
        <v>1654</v>
      </c>
      <c r="R4407" s="3" t="s">
        <v>443</v>
      </c>
      <c r="S4407" s="3" t="s">
        <v>4901</v>
      </c>
      <c r="T4407" s="3" t="str">
        <f t="shared" si="304"/>
        <v>น้ำดิบป่าซางลำพูน</v>
      </c>
      <c r="U4407" s="3" t="s">
        <v>4385</v>
      </c>
      <c r="V4407" s="3" t="str">
        <f t="shared" si="305"/>
        <v/>
      </c>
      <c r="W4407" s="3" t="e">
        <f t="shared" si="306"/>
        <v>#NUM!</v>
      </c>
      <c r="X4407" s="3" t="str">
        <f t="shared" si="307"/>
        <v/>
      </c>
    </row>
    <row r="4408" spans="14:24" ht="14.5" customHeight="1">
      <c r="N4408">
        <v>4405</v>
      </c>
      <c r="O4408" s="4">
        <v>51120</v>
      </c>
      <c r="P4408" s="3" t="s">
        <v>4908</v>
      </c>
      <c r="Q4408" s="3" t="s">
        <v>1654</v>
      </c>
      <c r="R4408" s="3" t="s">
        <v>443</v>
      </c>
      <c r="S4408" s="3" t="s">
        <v>4901</v>
      </c>
      <c r="T4408" s="3" t="str">
        <f t="shared" si="304"/>
        <v>นครเจดีย์ป่าซางลำพูน</v>
      </c>
      <c r="U4408" s="3" t="s">
        <v>4385</v>
      </c>
      <c r="V4408" s="3" t="str">
        <f t="shared" si="305"/>
        <v/>
      </c>
      <c r="W4408" s="3" t="e">
        <f t="shared" si="306"/>
        <v>#NUM!</v>
      </c>
      <c r="X4408" s="3" t="str">
        <f t="shared" si="307"/>
        <v/>
      </c>
    </row>
    <row r="4409" spans="14:24" ht="14.5" customHeight="1">
      <c r="N4409">
        <v>4406</v>
      </c>
      <c r="O4409" s="4">
        <v>51180</v>
      </c>
      <c r="P4409" s="3" t="s">
        <v>1650</v>
      </c>
      <c r="Q4409" s="3" t="s">
        <v>1650</v>
      </c>
      <c r="R4409" s="3" t="s">
        <v>443</v>
      </c>
      <c r="S4409" s="3" t="s">
        <v>4909</v>
      </c>
      <c r="T4409" s="3" t="str">
        <f t="shared" si="304"/>
        <v>บ้านธิบ้านธิลำพูน</v>
      </c>
      <c r="U4409" s="3" t="s">
        <v>4385</v>
      </c>
      <c r="V4409" s="3" t="str">
        <f t="shared" si="305"/>
        <v/>
      </c>
      <c r="W4409" s="3" t="e">
        <f t="shared" si="306"/>
        <v>#NUM!</v>
      </c>
      <c r="X4409" s="3" t="str">
        <f t="shared" si="307"/>
        <v/>
      </c>
    </row>
    <row r="4410" spans="14:24" ht="14.5" customHeight="1">
      <c r="N4410">
        <v>4407</v>
      </c>
      <c r="O4410" s="4">
        <v>51180</v>
      </c>
      <c r="P4410" s="3" t="s">
        <v>4910</v>
      </c>
      <c r="Q4410" s="3" t="s">
        <v>1650</v>
      </c>
      <c r="R4410" s="3" t="s">
        <v>443</v>
      </c>
      <c r="S4410" s="3" t="s">
        <v>4909</v>
      </c>
      <c r="T4410" s="3" t="str">
        <f t="shared" si="304"/>
        <v>ห้วยยาบบ้านธิลำพูน</v>
      </c>
      <c r="U4410" s="3" t="s">
        <v>4385</v>
      </c>
      <c r="V4410" s="3" t="str">
        <f t="shared" si="305"/>
        <v/>
      </c>
      <c r="W4410" s="3" t="e">
        <f t="shared" si="306"/>
        <v>#NUM!</v>
      </c>
      <c r="X4410" s="3" t="str">
        <f t="shared" si="307"/>
        <v/>
      </c>
    </row>
    <row r="4411" spans="14:24" ht="14.5" customHeight="1">
      <c r="N4411">
        <v>4408</v>
      </c>
      <c r="O4411" s="4">
        <v>51120</v>
      </c>
      <c r="P4411" s="3" t="s">
        <v>4911</v>
      </c>
      <c r="Q4411" s="3" t="s">
        <v>1662</v>
      </c>
      <c r="R4411" s="3" t="s">
        <v>443</v>
      </c>
      <c r="S4411" s="3" t="s">
        <v>4912</v>
      </c>
      <c r="T4411" s="3" t="str">
        <f t="shared" si="304"/>
        <v>หนองล่องเวียงหนองล่องลำพูน</v>
      </c>
      <c r="U4411" s="3" t="s">
        <v>4385</v>
      </c>
      <c r="V4411" s="3" t="str">
        <f t="shared" si="305"/>
        <v/>
      </c>
      <c r="W4411" s="3" t="e">
        <f t="shared" si="306"/>
        <v>#NUM!</v>
      </c>
      <c r="X4411" s="3" t="str">
        <f t="shared" si="307"/>
        <v/>
      </c>
    </row>
    <row r="4412" spans="14:24" ht="14.5" customHeight="1">
      <c r="N4412">
        <v>4409</v>
      </c>
      <c r="O4412" s="4">
        <v>51120</v>
      </c>
      <c r="P4412" s="3" t="s">
        <v>4913</v>
      </c>
      <c r="Q4412" s="3" t="s">
        <v>1662</v>
      </c>
      <c r="R4412" s="3" t="s">
        <v>443</v>
      </c>
      <c r="S4412" s="3" t="s">
        <v>4912</v>
      </c>
      <c r="T4412" s="3" t="str">
        <f t="shared" si="304"/>
        <v>หนองยวงเวียงหนองล่องลำพูน</v>
      </c>
      <c r="U4412" s="3" t="s">
        <v>4385</v>
      </c>
      <c r="V4412" s="3" t="str">
        <f t="shared" si="305"/>
        <v/>
      </c>
      <c r="W4412" s="3" t="e">
        <f t="shared" si="306"/>
        <v>#NUM!</v>
      </c>
      <c r="X4412" s="3" t="str">
        <f t="shared" si="307"/>
        <v/>
      </c>
    </row>
    <row r="4413" spans="14:24" ht="14.5" customHeight="1">
      <c r="N4413">
        <v>4410</v>
      </c>
      <c r="O4413" s="4">
        <v>51120</v>
      </c>
      <c r="P4413" s="3" t="s">
        <v>4914</v>
      </c>
      <c r="Q4413" s="3" t="s">
        <v>1662</v>
      </c>
      <c r="R4413" s="3" t="s">
        <v>443</v>
      </c>
      <c r="S4413" s="3" t="s">
        <v>4912</v>
      </c>
      <c r="T4413" s="3" t="str">
        <f t="shared" si="304"/>
        <v>วังผางเวียงหนองล่องลำพูน</v>
      </c>
      <c r="U4413" s="3" t="s">
        <v>4385</v>
      </c>
      <c r="V4413" s="3" t="str">
        <f t="shared" si="305"/>
        <v/>
      </c>
      <c r="W4413" s="3" t="e">
        <f t="shared" si="306"/>
        <v>#NUM!</v>
      </c>
      <c r="X4413" s="3" t="str">
        <f t="shared" si="307"/>
        <v/>
      </c>
    </row>
    <row r="4414" spans="14:24" ht="14.5" customHeight="1">
      <c r="N4414">
        <v>4411</v>
      </c>
      <c r="O4414" s="4">
        <v>52000</v>
      </c>
      <c r="P4414" s="3" t="s">
        <v>3209</v>
      </c>
      <c r="Q4414" s="3" t="s">
        <v>1633</v>
      </c>
      <c r="R4414" s="3" t="s">
        <v>439</v>
      </c>
      <c r="S4414" s="3" t="s">
        <v>4915</v>
      </c>
      <c r="T4414" s="3" t="str">
        <f t="shared" si="304"/>
        <v>เวียงเหนือเมืองลำปางลำปาง</v>
      </c>
      <c r="U4414" s="3" t="s">
        <v>4385</v>
      </c>
      <c r="V4414" s="3" t="str">
        <f t="shared" si="305"/>
        <v/>
      </c>
      <c r="W4414" s="3" t="e">
        <f t="shared" si="306"/>
        <v>#NUM!</v>
      </c>
      <c r="X4414" s="3" t="str">
        <f t="shared" si="307"/>
        <v/>
      </c>
    </row>
    <row r="4415" spans="14:24" ht="14.5" customHeight="1">
      <c r="N4415">
        <v>4412</v>
      </c>
      <c r="O4415" s="4">
        <v>52000</v>
      </c>
      <c r="P4415" s="3" t="s">
        <v>1353</v>
      </c>
      <c r="Q4415" s="3" t="s">
        <v>1633</v>
      </c>
      <c r="R4415" s="3" t="s">
        <v>439</v>
      </c>
      <c r="S4415" s="3" t="s">
        <v>4915</v>
      </c>
      <c r="T4415" s="3" t="str">
        <f t="shared" si="304"/>
        <v>หัวเวียงเมืองลำปางลำปาง</v>
      </c>
      <c r="U4415" s="3" t="s">
        <v>4385</v>
      </c>
      <c r="V4415" s="3" t="str">
        <f t="shared" si="305"/>
        <v/>
      </c>
      <c r="W4415" s="3" t="e">
        <f t="shared" si="306"/>
        <v>#NUM!</v>
      </c>
      <c r="X4415" s="3" t="str">
        <f t="shared" si="307"/>
        <v/>
      </c>
    </row>
    <row r="4416" spans="14:24" ht="14.5" customHeight="1">
      <c r="N4416">
        <v>4413</v>
      </c>
      <c r="O4416" s="4">
        <v>52100</v>
      </c>
      <c r="P4416" s="3" t="s">
        <v>4916</v>
      </c>
      <c r="Q4416" s="3" t="s">
        <v>1633</v>
      </c>
      <c r="R4416" s="3" t="s">
        <v>439</v>
      </c>
      <c r="S4416" s="3" t="s">
        <v>4915</v>
      </c>
      <c r="T4416" s="3" t="str">
        <f t="shared" si="304"/>
        <v>สวนดอกเมืองลำปางลำปาง</v>
      </c>
      <c r="U4416" s="3" t="s">
        <v>4385</v>
      </c>
      <c r="V4416" s="3" t="str">
        <f t="shared" si="305"/>
        <v/>
      </c>
      <c r="W4416" s="3" t="e">
        <f t="shared" si="306"/>
        <v>#NUM!</v>
      </c>
      <c r="X4416" s="3" t="str">
        <f t="shared" si="307"/>
        <v/>
      </c>
    </row>
    <row r="4417" spans="14:24" ht="14.5" customHeight="1">
      <c r="N4417">
        <v>4414</v>
      </c>
      <c r="O4417" s="4">
        <v>52100</v>
      </c>
      <c r="P4417" s="3" t="s">
        <v>4917</v>
      </c>
      <c r="Q4417" s="3" t="s">
        <v>1633</v>
      </c>
      <c r="R4417" s="3" t="s">
        <v>439</v>
      </c>
      <c r="S4417" s="3" t="s">
        <v>4915</v>
      </c>
      <c r="T4417" s="3" t="str">
        <f t="shared" si="304"/>
        <v>สบตุ๋ยเมืองลำปางลำปาง</v>
      </c>
      <c r="U4417" s="3" t="s">
        <v>4385</v>
      </c>
      <c r="V4417" s="3" t="str">
        <f t="shared" si="305"/>
        <v/>
      </c>
      <c r="W4417" s="3" t="e">
        <f t="shared" si="306"/>
        <v>#NUM!</v>
      </c>
      <c r="X4417" s="3" t="str">
        <f t="shared" si="307"/>
        <v/>
      </c>
    </row>
    <row r="4418" spans="14:24" ht="14.5" customHeight="1">
      <c r="N4418">
        <v>4415</v>
      </c>
      <c r="O4418" s="4">
        <v>52000</v>
      </c>
      <c r="P4418" s="3" t="s">
        <v>4918</v>
      </c>
      <c r="Q4418" s="3" t="s">
        <v>1633</v>
      </c>
      <c r="R4418" s="3" t="s">
        <v>439</v>
      </c>
      <c r="S4418" s="3" t="s">
        <v>4915</v>
      </c>
      <c r="T4418" s="3" t="str">
        <f t="shared" si="304"/>
        <v>พระบาทเมืองลำปางลำปาง</v>
      </c>
      <c r="U4418" s="3" t="s">
        <v>4385</v>
      </c>
      <c r="V4418" s="3" t="str">
        <f t="shared" si="305"/>
        <v/>
      </c>
      <c r="W4418" s="3" t="e">
        <f t="shared" si="306"/>
        <v>#NUM!</v>
      </c>
      <c r="X4418" s="3" t="str">
        <f t="shared" si="307"/>
        <v/>
      </c>
    </row>
    <row r="4419" spans="14:24" ht="14.5" customHeight="1">
      <c r="N4419">
        <v>4416</v>
      </c>
      <c r="O4419" s="4">
        <v>52100</v>
      </c>
      <c r="P4419" s="3" t="s">
        <v>4919</v>
      </c>
      <c r="Q4419" s="3" t="s">
        <v>1633</v>
      </c>
      <c r="R4419" s="3" t="s">
        <v>439</v>
      </c>
      <c r="S4419" s="3" t="s">
        <v>4915</v>
      </c>
      <c r="T4419" s="3" t="str">
        <f t="shared" si="304"/>
        <v>ชมพูเมืองลำปางลำปาง</v>
      </c>
      <c r="U4419" s="3" t="s">
        <v>4385</v>
      </c>
      <c r="V4419" s="3" t="str">
        <f t="shared" si="305"/>
        <v/>
      </c>
      <c r="W4419" s="3" t="e">
        <f t="shared" si="306"/>
        <v>#NUM!</v>
      </c>
      <c r="X4419" s="3" t="str">
        <f t="shared" si="307"/>
        <v/>
      </c>
    </row>
    <row r="4420" spans="14:24" ht="14.5" customHeight="1">
      <c r="N4420">
        <v>4417</v>
      </c>
      <c r="O4420" s="4">
        <v>52000</v>
      </c>
      <c r="P4420" s="3" t="s">
        <v>4920</v>
      </c>
      <c r="Q4420" s="3" t="s">
        <v>1633</v>
      </c>
      <c r="R4420" s="3" t="s">
        <v>439</v>
      </c>
      <c r="S4420" s="3" t="s">
        <v>4915</v>
      </c>
      <c r="T4420" s="3" t="str">
        <f t="shared" si="304"/>
        <v>กล้วยแพะเมืองลำปางลำปาง</v>
      </c>
      <c r="U4420" s="3" t="s">
        <v>4385</v>
      </c>
      <c r="V4420" s="3" t="str">
        <f t="shared" si="305"/>
        <v/>
      </c>
      <c r="W4420" s="3" t="e">
        <f t="shared" si="306"/>
        <v>#NUM!</v>
      </c>
      <c r="X4420" s="3" t="str">
        <f t="shared" si="307"/>
        <v/>
      </c>
    </row>
    <row r="4421" spans="14:24" ht="14.5" customHeight="1">
      <c r="N4421">
        <v>4418</v>
      </c>
      <c r="O4421" s="4">
        <v>52100</v>
      </c>
      <c r="P4421" s="3" t="s">
        <v>4921</v>
      </c>
      <c r="Q4421" s="3" t="s">
        <v>1633</v>
      </c>
      <c r="R4421" s="3" t="s">
        <v>439</v>
      </c>
      <c r="S4421" s="3" t="s">
        <v>4915</v>
      </c>
      <c r="T4421" s="3" t="str">
        <f t="shared" ref="T4421:T4484" si="308">P4421&amp;Q4421&amp;R4421</f>
        <v>ปงแสนทองเมืองลำปางลำปาง</v>
      </c>
      <c r="U4421" s="3" t="s">
        <v>4385</v>
      </c>
      <c r="V4421" s="3" t="str">
        <f t="shared" ref="V4421:V4484" si="309">IF($V$1=$S4421,$N4421,"")</f>
        <v/>
      </c>
      <c r="W4421" s="3" t="e">
        <f t="shared" ref="W4421:W4484" si="310">SMALL($V$4:$V$7439,N4421)</f>
        <v>#NUM!</v>
      </c>
      <c r="X4421" s="3" t="str">
        <f t="shared" ref="X4421:X4484" si="311">IFERROR(INDEX($P$4:$P$7439,$W4421,1),"")</f>
        <v/>
      </c>
    </row>
    <row r="4422" spans="14:24" ht="14.5" customHeight="1">
      <c r="N4422">
        <v>4419</v>
      </c>
      <c r="O4422" s="4">
        <v>52000</v>
      </c>
      <c r="P4422" s="3" t="s">
        <v>2263</v>
      </c>
      <c r="Q4422" s="3" t="s">
        <v>1633</v>
      </c>
      <c r="R4422" s="3" t="s">
        <v>439</v>
      </c>
      <c r="S4422" s="3" t="s">
        <v>4915</v>
      </c>
      <c r="T4422" s="3" t="str">
        <f t="shared" si="308"/>
        <v>บ้านแลงเมืองลำปางลำปาง</v>
      </c>
      <c r="U4422" s="3" t="s">
        <v>4385</v>
      </c>
      <c r="V4422" s="3" t="str">
        <f t="shared" si="309"/>
        <v/>
      </c>
      <c r="W4422" s="3" t="e">
        <f t="shared" si="310"/>
        <v>#NUM!</v>
      </c>
      <c r="X4422" s="3" t="str">
        <f t="shared" si="311"/>
        <v/>
      </c>
    </row>
    <row r="4423" spans="14:24" ht="14.5" customHeight="1">
      <c r="N4423">
        <v>4420</v>
      </c>
      <c r="O4423" s="4">
        <v>52000</v>
      </c>
      <c r="P4423" s="3" t="s">
        <v>4922</v>
      </c>
      <c r="Q4423" s="3" t="s">
        <v>1633</v>
      </c>
      <c r="R4423" s="3" t="s">
        <v>439</v>
      </c>
      <c r="S4423" s="3" t="s">
        <v>4915</v>
      </c>
      <c r="T4423" s="3" t="str">
        <f t="shared" si="308"/>
        <v>บ้านเสด็จเมืองลำปางลำปาง</v>
      </c>
      <c r="U4423" s="3" t="s">
        <v>4385</v>
      </c>
      <c r="V4423" s="3" t="str">
        <f t="shared" si="309"/>
        <v/>
      </c>
      <c r="W4423" s="3" t="e">
        <f t="shared" si="310"/>
        <v>#NUM!</v>
      </c>
      <c r="X4423" s="3" t="str">
        <f t="shared" si="311"/>
        <v/>
      </c>
    </row>
    <row r="4424" spans="14:24" ht="14.5" customHeight="1">
      <c r="N4424">
        <v>4421</v>
      </c>
      <c r="O4424" s="4">
        <v>52000</v>
      </c>
      <c r="P4424" s="3" t="s">
        <v>2079</v>
      </c>
      <c r="Q4424" s="3" t="s">
        <v>1633</v>
      </c>
      <c r="R4424" s="3" t="s">
        <v>439</v>
      </c>
      <c r="S4424" s="3" t="s">
        <v>4915</v>
      </c>
      <c r="T4424" s="3" t="str">
        <f t="shared" si="308"/>
        <v>พิชัยเมืองลำปางลำปาง</v>
      </c>
      <c r="U4424" s="3" t="s">
        <v>4385</v>
      </c>
      <c r="V4424" s="3" t="str">
        <f t="shared" si="309"/>
        <v/>
      </c>
      <c r="W4424" s="3" t="e">
        <f t="shared" si="310"/>
        <v>#NUM!</v>
      </c>
      <c r="X4424" s="3" t="str">
        <f t="shared" si="311"/>
        <v/>
      </c>
    </row>
    <row r="4425" spans="14:24" ht="14.5" customHeight="1">
      <c r="N4425">
        <v>4422</v>
      </c>
      <c r="O4425" s="4">
        <v>52000</v>
      </c>
      <c r="P4425" s="3" t="s">
        <v>4923</v>
      </c>
      <c r="Q4425" s="3" t="s">
        <v>1633</v>
      </c>
      <c r="R4425" s="3" t="s">
        <v>439</v>
      </c>
      <c r="S4425" s="3" t="s">
        <v>4915</v>
      </c>
      <c r="T4425" s="3" t="str">
        <f t="shared" si="308"/>
        <v>ทุ่งฝายเมืองลำปางลำปาง</v>
      </c>
      <c r="U4425" s="3" t="s">
        <v>4385</v>
      </c>
      <c r="V4425" s="3" t="str">
        <f t="shared" si="309"/>
        <v/>
      </c>
      <c r="W4425" s="3" t="e">
        <f t="shared" si="310"/>
        <v>#NUM!</v>
      </c>
      <c r="X4425" s="3" t="str">
        <f t="shared" si="311"/>
        <v/>
      </c>
    </row>
    <row r="4426" spans="14:24" ht="14.5" customHeight="1">
      <c r="N4426">
        <v>4423</v>
      </c>
      <c r="O4426" s="4">
        <v>52100</v>
      </c>
      <c r="P4426" s="3" t="s">
        <v>4924</v>
      </c>
      <c r="Q4426" s="3" t="s">
        <v>1633</v>
      </c>
      <c r="R4426" s="3" t="s">
        <v>439</v>
      </c>
      <c r="S4426" s="3" t="s">
        <v>4915</v>
      </c>
      <c r="T4426" s="3" t="str">
        <f t="shared" si="308"/>
        <v>บ้านเอื้อมเมืองลำปางลำปาง</v>
      </c>
      <c r="U4426" s="3" t="s">
        <v>4385</v>
      </c>
      <c r="V4426" s="3" t="str">
        <f t="shared" si="309"/>
        <v/>
      </c>
      <c r="W4426" s="3" t="e">
        <f t="shared" si="310"/>
        <v>#NUM!</v>
      </c>
      <c r="X4426" s="3" t="str">
        <f t="shared" si="311"/>
        <v/>
      </c>
    </row>
    <row r="4427" spans="14:24" ht="14.5" customHeight="1">
      <c r="N4427">
        <v>4424</v>
      </c>
      <c r="O4427" s="4">
        <v>52100</v>
      </c>
      <c r="P4427" s="3" t="s">
        <v>2946</v>
      </c>
      <c r="Q4427" s="3" t="s">
        <v>1633</v>
      </c>
      <c r="R4427" s="3" t="s">
        <v>439</v>
      </c>
      <c r="S4427" s="3" t="s">
        <v>4915</v>
      </c>
      <c r="T4427" s="3" t="str">
        <f t="shared" si="308"/>
        <v>บ้านเป้าเมืองลำปางลำปาง</v>
      </c>
      <c r="U4427" s="3" t="s">
        <v>4385</v>
      </c>
      <c r="V4427" s="3" t="str">
        <f t="shared" si="309"/>
        <v/>
      </c>
      <c r="W4427" s="3" t="e">
        <f t="shared" si="310"/>
        <v>#NUM!</v>
      </c>
      <c r="X4427" s="3" t="str">
        <f t="shared" si="311"/>
        <v/>
      </c>
    </row>
    <row r="4428" spans="14:24" ht="14.5" customHeight="1">
      <c r="N4428">
        <v>4425</v>
      </c>
      <c r="O4428" s="4">
        <v>52100</v>
      </c>
      <c r="P4428" s="3" t="s">
        <v>4925</v>
      </c>
      <c r="Q4428" s="3" t="s">
        <v>1633</v>
      </c>
      <c r="R4428" s="3" t="s">
        <v>439</v>
      </c>
      <c r="S4428" s="3" t="s">
        <v>4915</v>
      </c>
      <c r="T4428" s="3" t="str">
        <f t="shared" si="308"/>
        <v>บ้านค่าเมืองลำปางลำปาง</v>
      </c>
      <c r="U4428" s="3" t="s">
        <v>4385</v>
      </c>
      <c r="V4428" s="3" t="str">
        <f t="shared" si="309"/>
        <v/>
      </c>
      <c r="W4428" s="3" t="e">
        <f t="shared" si="310"/>
        <v>#NUM!</v>
      </c>
      <c r="X4428" s="3" t="str">
        <f t="shared" si="311"/>
        <v/>
      </c>
    </row>
    <row r="4429" spans="14:24" ht="14.5" customHeight="1">
      <c r="N4429">
        <v>4426</v>
      </c>
      <c r="O4429" s="4">
        <v>52100</v>
      </c>
      <c r="P4429" s="3" t="s">
        <v>4926</v>
      </c>
      <c r="Q4429" s="3" t="s">
        <v>1633</v>
      </c>
      <c r="R4429" s="3" t="s">
        <v>439</v>
      </c>
      <c r="S4429" s="3" t="s">
        <v>4915</v>
      </c>
      <c r="T4429" s="3" t="str">
        <f t="shared" si="308"/>
        <v>บ่อแฮ้วเมืองลำปางลำปาง</v>
      </c>
      <c r="U4429" s="3" t="s">
        <v>4385</v>
      </c>
      <c r="V4429" s="3" t="str">
        <f t="shared" si="309"/>
        <v/>
      </c>
      <c r="W4429" s="3" t="e">
        <f t="shared" si="310"/>
        <v>#NUM!</v>
      </c>
      <c r="X4429" s="3" t="str">
        <f t="shared" si="311"/>
        <v/>
      </c>
    </row>
    <row r="4430" spans="14:24" ht="14.5" customHeight="1">
      <c r="N4430">
        <v>4427</v>
      </c>
      <c r="O4430" s="4">
        <v>52000</v>
      </c>
      <c r="P4430" s="3" t="s">
        <v>4927</v>
      </c>
      <c r="Q4430" s="3" t="s">
        <v>1633</v>
      </c>
      <c r="R4430" s="3" t="s">
        <v>439</v>
      </c>
      <c r="S4430" s="3" t="s">
        <v>4915</v>
      </c>
      <c r="T4430" s="3" t="str">
        <f t="shared" si="308"/>
        <v>ต้นธงชัยเมืองลำปางลำปาง</v>
      </c>
      <c r="U4430" s="3" t="s">
        <v>4385</v>
      </c>
      <c r="V4430" s="3" t="str">
        <f t="shared" si="309"/>
        <v/>
      </c>
      <c r="W4430" s="3" t="e">
        <f t="shared" si="310"/>
        <v>#NUM!</v>
      </c>
      <c r="X4430" s="3" t="str">
        <f t="shared" si="311"/>
        <v/>
      </c>
    </row>
    <row r="4431" spans="14:24" ht="14.5" customHeight="1">
      <c r="N4431">
        <v>4428</v>
      </c>
      <c r="O4431" s="4">
        <v>52000</v>
      </c>
      <c r="P4431" s="3" t="s">
        <v>1570</v>
      </c>
      <c r="Q4431" s="3" t="s">
        <v>1633</v>
      </c>
      <c r="R4431" s="3" t="s">
        <v>439</v>
      </c>
      <c r="S4431" s="3" t="s">
        <v>4915</v>
      </c>
      <c r="T4431" s="3" t="str">
        <f t="shared" si="308"/>
        <v>นิคมพัฒนาเมืองลำปางลำปาง</v>
      </c>
      <c r="U4431" s="3" t="s">
        <v>4385</v>
      </c>
      <c r="V4431" s="3" t="str">
        <f t="shared" si="309"/>
        <v/>
      </c>
      <c r="W4431" s="3" t="e">
        <f t="shared" si="310"/>
        <v>#NUM!</v>
      </c>
      <c r="X4431" s="3" t="str">
        <f t="shared" si="311"/>
        <v/>
      </c>
    </row>
    <row r="4432" spans="14:24" ht="14.5" customHeight="1">
      <c r="N4432">
        <v>4429</v>
      </c>
      <c r="O4432" s="4">
        <v>52000</v>
      </c>
      <c r="P4432" s="3" t="s">
        <v>4928</v>
      </c>
      <c r="Q4432" s="3" t="s">
        <v>1633</v>
      </c>
      <c r="R4432" s="3" t="s">
        <v>439</v>
      </c>
      <c r="S4432" s="3" t="s">
        <v>4915</v>
      </c>
      <c r="T4432" s="3" t="str">
        <f t="shared" si="308"/>
        <v>บุญนาคพัฒนาเมืองลำปางลำปาง</v>
      </c>
      <c r="U4432" s="3" t="s">
        <v>4385</v>
      </c>
      <c r="V4432" s="3" t="str">
        <f t="shared" si="309"/>
        <v/>
      </c>
      <c r="W4432" s="3" t="e">
        <f t="shared" si="310"/>
        <v>#NUM!</v>
      </c>
      <c r="X4432" s="3" t="str">
        <f t="shared" si="311"/>
        <v/>
      </c>
    </row>
    <row r="4433" spans="14:24" ht="14.5" customHeight="1">
      <c r="N4433">
        <v>4430</v>
      </c>
      <c r="O4433" s="4">
        <v>52220</v>
      </c>
      <c r="P4433" s="3" t="s">
        <v>3855</v>
      </c>
      <c r="Q4433" s="3" t="s">
        <v>1639</v>
      </c>
      <c r="R4433" s="3" t="s">
        <v>439</v>
      </c>
      <c r="S4433" s="3" t="s">
        <v>4929</v>
      </c>
      <c r="T4433" s="3" t="str">
        <f t="shared" si="308"/>
        <v>บ้านดงแม่เมาะลำปาง</v>
      </c>
      <c r="U4433" s="3" t="s">
        <v>4385</v>
      </c>
      <c r="V4433" s="3" t="str">
        <f t="shared" si="309"/>
        <v/>
      </c>
      <c r="W4433" s="3" t="e">
        <f t="shared" si="310"/>
        <v>#NUM!</v>
      </c>
      <c r="X4433" s="3" t="str">
        <f t="shared" si="311"/>
        <v/>
      </c>
    </row>
    <row r="4434" spans="14:24" ht="14.5" customHeight="1">
      <c r="N4434">
        <v>4431</v>
      </c>
      <c r="O4434" s="4">
        <v>52220</v>
      </c>
      <c r="P4434" s="3" t="s">
        <v>4930</v>
      </c>
      <c r="Q4434" s="3" t="s">
        <v>1639</v>
      </c>
      <c r="R4434" s="3" t="s">
        <v>439</v>
      </c>
      <c r="S4434" s="3" t="s">
        <v>4929</v>
      </c>
      <c r="T4434" s="3" t="str">
        <f t="shared" si="308"/>
        <v>นาสักแม่เมาะลำปาง</v>
      </c>
      <c r="U4434" s="3" t="s">
        <v>4385</v>
      </c>
      <c r="V4434" s="3" t="str">
        <f t="shared" si="309"/>
        <v/>
      </c>
      <c r="W4434" s="3" t="e">
        <f t="shared" si="310"/>
        <v>#NUM!</v>
      </c>
      <c r="X4434" s="3" t="str">
        <f t="shared" si="311"/>
        <v/>
      </c>
    </row>
    <row r="4435" spans="14:24" ht="14.5" customHeight="1">
      <c r="N4435">
        <v>4432</v>
      </c>
      <c r="O4435" s="4">
        <v>52220</v>
      </c>
      <c r="P4435" s="3" t="s">
        <v>4931</v>
      </c>
      <c r="Q4435" s="3" t="s">
        <v>1639</v>
      </c>
      <c r="R4435" s="3" t="s">
        <v>439</v>
      </c>
      <c r="S4435" s="3" t="s">
        <v>4929</v>
      </c>
      <c r="T4435" s="3" t="str">
        <f t="shared" si="308"/>
        <v>จางเหนือแม่เมาะลำปาง</v>
      </c>
      <c r="U4435" s="3" t="s">
        <v>4385</v>
      </c>
      <c r="V4435" s="3" t="str">
        <f t="shared" si="309"/>
        <v/>
      </c>
      <c r="W4435" s="3" t="e">
        <f t="shared" si="310"/>
        <v>#NUM!</v>
      </c>
      <c r="X4435" s="3" t="str">
        <f t="shared" si="311"/>
        <v/>
      </c>
    </row>
    <row r="4436" spans="14:24" ht="14.5" customHeight="1">
      <c r="N4436">
        <v>4433</v>
      </c>
      <c r="O4436" s="4">
        <v>52220</v>
      </c>
      <c r="P4436" s="3" t="s">
        <v>1639</v>
      </c>
      <c r="Q4436" s="3" t="s">
        <v>1639</v>
      </c>
      <c r="R4436" s="3" t="s">
        <v>439</v>
      </c>
      <c r="S4436" s="3" t="s">
        <v>4929</v>
      </c>
      <c r="T4436" s="3" t="str">
        <f t="shared" si="308"/>
        <v>แม่เมาะแม่เมาะลำปาง</v>
      </c>
      <c r="U4436" s="3" t="s">
        <v>4385</v>
      </c>
      <c r="V4436" s="3" t="str">
        <f t="shared" si="309"/>
        <v/>
      </c>
      <c r="W4436" s="3" t="e">
        <f t="shared" si="310"/>
        <v>#NUM!</v>
      </c>
      <c r="X4436" s="3" t="str">
        <f t="shared" si="311"/>
        <v/>
      </c>
    </row>
    <row r="4437" spans="14:24" ht="14.5" customHeight="1">
      <c r="N4437">
        <v>4434</v>
      </c>
      <c r="O4437" s="4">
        <v>52220</v>
      </c>
      <c r="P4437" s="3" t="s">
        <v>4932</v>
      </c>
      <c r="Q4437" s="3" t="s">
        <v>1639</v>
      </c>
      <c r="R4437" s="3" t="s">
        <v>439</v>
      </c>
      <c r="S4437" s="3" t="s">
        <v>4929</v>
      </c>
      <c r="T4437" s="3" t="str">
        <f t="shared" si="308"/>
        <v>สบป้าดแม่เมาะลำปาง</v>
      </c>
      <c r="U4437" s="3" t="s">
        <v>4385</v>
      </c>
      <c r="V4437" s="3" t="str">
        <f t="shared" si="309"/>
        <v/>
      </c>
      <c r="W4437" s="3" t="e">
        <f t="shared" si="310"/>
        <v>#NUM!</v>
      </c>
      <c r="X4437" s="3" t="str">
        <f t="shared" si="311"/>
        <v/>
      </c>
    </row>
    <row r="4438" spans="14:24" ht="14.5" customHeight="1">
      <c r="N4438">
        <v>4435</v>
      </c>
      <c r="O4438" s="4">
        <v>52130</v>
      </c>
      <c r="P4438" s="3" t="s">
        <v>4933</v>
      </c>
      <c r="Q4438" s="3" t="s">
        <v>1623</v>
      </c>
      <c r="R4438" s="3" t="s">
        <v>439</v>
      </c>
      <c r="S4438" s="3" t="s">
        <v>4934</v>
      </c>
      <c r="T4438" s="3" t="str">
        <f t="shared" si="308"/>
        <v>ลำปางหลวงเกาะคาลำปาง</v>
      </c>
      <c r="U4438" s="3" t="s">
        <v>4385</v>
      </c>
      <c r="V4438" s="3" t="str">
        <f t="shared" si="309"/>
        <v/>
      </c>
      <c r="W4438" s="3" t="e">
        <f t="shared" si="310"/>
        <v>#NUM!</v>
      </c>
      <c r="X4438" s="3" t="str">
        <f t="shared" si="311"/>
        <v/>
      </c>
    </row>
    <row r="4439" spans="14:24" ht="14.5" customHeight="1">
      <c r="N4439">
        <v>4436</v>
      </c>
      <c r="O4439" s="4">
        <v>52130</v>
      </c>
      <c r="P4439" s="3" t="s">
        <v>4576</v>
      </c>
      <c r="Q4439" s="3" t="s">
        <v>1623</v>
      </c>
      <c r="R4439" s="3" t="s">
        <v>439</v>
      </c>
      <c r="S4439" s="3" t="s">
        <v>4934</v>
      </c>
      <c r="T4439" s="3" t="str">
        <f t="shared" si="308"/>
        <v>นาแก้วเกาะคาลำปาง</v>
      </c>
      <c r="U4439" s="3" t="s">
        <v>4385</v>
      </c>
      <c r="V4439" s="3" t="str">
        <f t="shared" si="309"/>
        <v/>
      </c>
      <c r="W4439" s="3" t="e">
        <f t="shared" si="310"/>
        <v>#NUM!</v>
      </c>
      <c r="X4439" s="3" t="str">
        <f t="shared" si="311"/>
        <v/>
      </c>
    </row>
    <row r="4440" spans="14:24" ht="14.5" customHeight="1">
      <c r="N4440">
        <v>4437</v>
      </c>
      <c r="O4440" s="4">
        <v>52130</v>
      </c>
      <c r="P4440" s="3" t="s">
        <v>4935</v>
      </c>
      <c r="Q4440" s="3" t="s">
        <v>1623</v>
      </c>
      <c r="R4440" s="3" t="s">
        <v>439</v>
      </c>
      <c r="S4440" s="3" t="s">
        <v>4934</v>
      </c>
      <c r="T4440" s="3" t="str">
        <f t="shared" si="308"/>
        <v>ไหล่หินเกาะคาลำปาง</v>
      </c>
      <c r="U4440" s="3" t="s">
        <v>4385</v>
      </c>
      <c r="V4440" s="3" t="str">
        <f t="shared" si="309"/>
        <v/>
      </c>
      <c r="W4440" s="3" t="e">
        <f t="shared" si="310"/>
        <v>#NUM!</v>
      </c>
      <c r="X4440" s="3" t="str">
        <f t="shared" si="311"/>
        <v/>
      </c>
    </row>
    <row r="4441" spans="14:24" ht="14.5" customHeight="1">
      <c r="N4441">
        <v>4438</v>
      </c>
      <c r="O4441" s="4">
        <v>52130</v>
      </c>
      <c r="P4441" s="3" t="s">
        <v>4936</v>
      </c>
      <c r="Q4441" s="3" t="s">
        <v>1623</v>
      </c>
      <c r="R4441" s="3" t="s">
        <v>439</v>
      </c>
      <c r="S4441" s="3" t="s">
        <v>4934</v>
      </c>
      <c r="T4441" s="3" t="str">
        <f t="shared" si="308"/>
        <v>วังพร้าวเกาะคาลำปาง</v>
      </c>
      <c r="U4441" s="3" t="s">
        <v>4385</v>
      </c>
      <c r="V4441" s="3" t="str">
        <f t="shared" si="309"/>
        <v/>
      </c>
      <c r="W4441" s="3" t="e">
        <f t="shared" si="310"/>
        <v>#NUM!</v>
      </c>
      <c r="X4441" s="3" t="str">
        <f t="shared" si="311"/>
        <v/>
      </c>
    </row>
    <row r="4442" spans="14:24" ht="14.5" customHeight="1">
      <c r="N4442">
        <v>4439</v>
      </c>
      <c r="O4442" s="4">
        <v>52130</v>
      </c>
      <c r="P4442" s="3" t="s">
        <v>4937</v>
      </c>
      <c r="Q4442" s="3" t="s">
        <v>1623</v>
      </c>
      <c r="R4442" s="3" t="s">
        <v>439</v>
      </c>
      <c r="S4442" s="3" t="s">
        <v>4934</v>
      </c>
      <c r="T4442" s="3" t="str">
        <f t="shared" si="308"/>
        <v>ศาลาเกาะคาลำปาง</v>
      </c>
      <c r="U4442" s="3" t="s">
        <v>4385</v>
      </c>
      <c r="V4442" s="3" t="str">
        <f t="shared" si="309"/>
        <v/>
      </c>
      <c r="W4442" s="3" t="e">
        <f t="shared" si="310"/>
        <v>#NUM!</v>
      </c>
      <c r="X4442" s="3" t="str">
        <f t="shared" si="311"/>
        <v/>
      </c>
    </row>
    <row r="4443" spans="14:24" ht="14.5" customHeight="1">
      <c r="N4443">
        <v>4440</v>
      </c>
      <c r="O4443" s="4">
        <v>52130</v>
      </c>
      <c r="P4443" s="3" t="s">
        <v>1623</v>
      </c>
      <c r="Q4443" s="3" t="s">
        <v>1623</v>
      </c>
      <c r="R4443" s="3" t="s">
        <v>439</v>
      </c>
      <c r="S4443" s="3" t="s">
        <v>4934</v>
      </c>
      <c r="T4443" s="3" t="str">
        <f t="shared" si="308"/>
        <v>เกาะคาเกาะคาลำปาง</v>
      </c>
      <c r="U4443" s="3" t="s">
        <v>4385</v>
      </c>
      <c r="V4443" s="3" t="str">
        <f t="shared" si="309"/>
        <v/>
      </c>
      <c r="W4443" s="3" t="e">
        <f t="shared" si="310"/>
        <v>#NUM!</v>
      </c>
      <c r="X4443" s="3" t="str">
        <f t="shared" si="311"/>
        <v/>
      </c>
    </row>
    <row r="4444" spans="14:24" ht="14.5" customHeight="1">
      <c r="N4444">
        <v>4441</v>
      </c>
      <c r="O4444" s="4">
        <v>52130</v>
      </c>
      <c r="P4444" s="3" t="s">
        <v>4938</v>
      </c>
      <c r="Q4444" s="3" t="s">
        <v>1623</v>
      </c>
      <c r="R4444" s="3" t="s">
        <v>439</v>
      </c>
      <c r="S4444" s="3" t="s">
        <v>4934</v>
      </c>
      <c r="T4444" s="3" t="str">
        <f t="shared" si="308"/>
        <v>นาแส่งเกาะคาลำปาง</v>
      </c>
      <c r="U4444" s="3" t="s">
        <v>4385</v>
      </c>
      <c r="V4444" s="3" t="str">
        <f t="shared" si="309"/>
        <v/>
      </c>
      <c r="W4444" s="3" t="e">
        <f t="shared" si="310"/>
        <v>#NUM!</v>
      </c>
      <c r="X4444" s="3" t="str">
        <f t="shared" si="311"/>
        <v/>
      </c>
    </row>
    <row r="4445" spans="14:24" ht="14.5" customHeight="1">
      <c r="N4445">
        <v>4442</v>
      </c>
      <c r="O4445" s="4">
        <v>52130</v>
      </c>
      <c r="P4445" s="3" t="s">
        <v>4703</v>
      </c>
      <c r="Q4445" s="3" t="s">
        <v>1623</v>
      </c>
      <c r="R4445" s="3" t="s">
        <v>439</v>
      </c>
      <c r="S4445" s="3" t="s">
        <v>4934</v>
      </c>
      <c r="T4445" s="3" t="str">
        <f t="shared" si="308"/>
        <v>ท่าผาเกาะคาลำปาง</v>
      </c>
      <c r="U4445" s="3" t="s">
        <v>4385</v>
      </c>
      <c r="V4445" s="3" t="str">
        <f t="shared" si="309"/>
        <v/>
      </c>
      <c r="W4445" s="3" t="e">
        <f t="shared" si="310"/>
        <v>#NUM!</v>
      </c>
      <c r="X4445" s="3" t="str">
        <f t="shared" si="311"/>
        <v/>
      </c>
    </row>
    <row r="4446" spans="14:24" ht="14.5" customHeight="1">
      <c r="N4446">
        <v>4443</v>
      </c>
      <c r="O4446" s="4">
        <v>52130</v>
      </c>
      <c r="P4446" s="3" t="s">
        <v>4939</v>
      </c>
      <c r="Q4446" s="3" t="s">
        <v>1623</v>
      </c>
      <c r="R4446" s="3" t="s">
        <v>439</v>
      </c>
      <c r="S4446" s="3" t="s">
        <v>4934</v>
      </c>
      <c r="T4446" s="3" t="str">
        <f t="shared" si="308"/>
        <v>ใหม่พัฒนาเกาะคาลำปาง</v>
      </c>
      <c r="U4446" s="3" t="s">
        <v>4385</v>
      </c>
      <c r="V4446" s="3" t="str">
        <f t="shared" si="309"/>
        <v/>
      </c>
      <c r="W4446" s="3" t="e">
        <f t="shared" si="310"/>
        <v>#NUM!</v>
      </c>
      <c r="X4446" s="3" t="str">
        <f t="shared" si="311"/>
        <v/>
      </c>
    </row>
    <row r="4447" spans="14:24" ht="14.5" customHeight="1">
      <c r="N4447">
        <v>4444</v>
      </c>
      <c r="O4447" s="4">
        <v>52210</v>
      </c>
      <c r="P4447" s="3" t="s">
        <v>4940</v>
      </c>
      <c r="Q4447" s="3" t="s">
        <v>1644</v>
      </c>
      <c r="R4447" s="3" t="s">
        <v>439</v>
      </c>
      <c r="S4447" s="3" t="s">
        <v>4941</v>
      </c>
      <c r="T4447" s="3" t="str">
        <f t="shared" si="308"/>
        <v>ทุ่งงามเสริมงามลำปาง</v>
      </c>
      <c r="U4447" s="3" t="s">
        <v>4385</v>
      </c>
      <c r="V4447" s="3" t="str">
        <f t="shared" si="309"/>
        <v/>
      </c>
      <c r="W4447" s="3" t="e">
        <f t="shared" si="310"/>
        <v>#NUM!</v>
      </c>
      <c r="X4447" s="3" t="str">
        <f t="shared" si="311"/>
        <v/>
      </c>
    </row>
    <row r="4448" spans="14:24" ht="14.5" customHeight="1">
      <c r="N4448">
        <v>4445</v>
      </c>
      <c r="O4448" s="4">
        <v>52210</v>
      </c>
      <c r="P4448" s="3" t="s">
        <v>4942</v>
      </c>
      <c r="Q4448" s="3" t="s">
        <v>1644</v>
      </c>
      <c r="R4448" s="3" t="s">
        <v>439</v>
      </c>
      <c r="S4448" s="3" t="s">
        <v>4941</v>
      </c>
      <c r="T4448" s="3" t="str">
        <f t="shared" si="308"/>
        <v>เสริมขวาเสริมงามลำปาง</v>
      </c>
      <c r="U4448" s="3" t="s">
        <v>4385</v>
      </c>
      <c r="V4448" s="3" t="str">
        <f t="shared" si="309"/>
        <v/>
      </c>
      <c r="W4448" s="3" t="e">
        <f t="shared" si="310"/>
        <v>#NUM!</v>
      </c>
      <c r="X4448" s="3" t="str">
        <f t="shared" si="311"/>
        <v/>
      </c>
    </row>
    <row r="4449" spans="14:24" ht="14.5" customHeight="1">
      <c r="N4449">
        <v>4446</v>
      </c>
      <c r="O4449" s="4">
        <v>52210</v>
      </c>
      <c r="P4449" s="3" t="s">
        <v>4943</v>
      </c>
      <c r="Q4449" s="3" t="s">
        <v>1644</v>
      </c>
      <c r="R4449" s="3" t="s">
        <v>439</v>
      </c>
      <c r="S4449" s="3" t="s">
        <v>4941</v>
      </c>
      <c r="T4449" s="3" t="str">
        <f t="shared" si="308"/>
        <v>เสริมซ้ายเสริมงามลำปาง</v>
      </c>
      <c r="U4449" s="3" t="s">
        <v>4385</v>
      </c>
      <c r="V4449" s="3" t="str">
        <f t="shared" si="309"/>
        <v/>
      </c>
      <c r="W4449" s="3" t="e">
        <f t="shared" si="310"/>
        <v>#NUM!</v>
      </c>
      <c r="X4449" s="3" t="str">
        <f t="shared" si="311"/>
        <v/>
      </c>
    </row>
    <row r="4450" spans="14:24" ht="14.5" customHeight="1">
      <c r="N4450">
        <v>4447</v>
      </c>
      <c r="O4450" s="4">
        <v>52210</v>
      </c>
      <c r="P4450" s="3" t="s">
        <v>4944</v>
      </c>
      <c r="Q4450" s="3" t="s">
        <v>1644</v>
      </c>
      <c r="R4450" s="3" t="s">
        <v>439</v>
      </c>
      <c r="S4450" s="3" t="s">
        <v>4941</v>
      </c>
      <c r="T4450" s="3" t="str">
        <f t="shared" si="308"/>
        <v>เสริมกลางเสริมงามลำปาง</v>
      </c>
      <c r="U4450" s="3" t="s">
        <v>4385</v>
      </c>
      <c r="V4450" s="3" t="str">
        <f t="shared" si="309"/>
        <v/>
      </c>
      <c r="W4450" s="3" t="e">
        <f t="shared" si="310"/>
        <v>#NUM!</v>
      </c>
      <c r="X4450" s="3" t="str">
        <f t="shared" si="311"/>
        <v/>
      </c>
    </row>
    <row r="4451" spans="14:24" ht="14.5" customHeight="1">
      <c r="N4451">
        <v>4448</v>
      </c>
      <c r="O4451" s="4">
        <v>52110</v>
      </c>
      <c r="P4451" s="3" t="s">
        <v>4945</v>
      </c>
      <c r="Q4451" s="3" t="s">
        <v>1625</v>
      </c>
      <c r="R4451" s="3" t="s">
        <v>439</v>
      </c>
      <c r="S4451" s="3" t="s">
        <v>4946</v>
      </c>
      <c r="T4451" s="3" t="str">
        <f t="shared" si="308"/>
        <v>หลวงเหนืองาวลำปาง</v>
      </c>
      <c r="U4451" s="3" t="s">
        <v>4385</v>
      </c>
      <c r="V4451" s="3" t="str">
        <f t="shared" si="309"/>
        <v/>
      </c>
      <c r="W4451" s="3" t="e">
        <f t="shared" si="310"/>
        <v>#NUM!</v>
      </c>
      <c r="X4451" s="3" t="str">
        <f t="shared" si="311"/>
        <v/>
      </c>
    </row>
    <row r="4452" spans="14:24" ht="14.5" customHeight="1">
      <c r="N4452">
        <v>4449</v>
      </c>
      <c r="O4452" s="4">
        <v>52110</v>
      </c>
      <c r="P4452" s="3" t="s">
        <v>4947</v>
      </c>
      <c r="Q4452" s="3" t="s">
        <v>1625</v>
      </c>
      <c r="R4452" s="3" t="s">
        <v>439</v>
      </c>
      <c r="S4452" s="3" t="s">
        <v>4946</v>
      </c>
      <c r="T4452" s="3" t="str">
        <f t="shared" si="308"/>
        <v>หลวงใต้งาวลำปาง</v>
      </c>
      <c r="U4452" s="3" t="s">
        <v>4385</v>
      </c>
      <c r="V4452" s="3" t="str">
        <f t="shared" si="309"/>
        <v/>
      </c>
      <c r="W4452" s="3" t="e">
        <f t="shared" si="310"/>
        <v>#NUM!</v>
      </c>
      <c r="X4452" s="3" t="str">
        <f t="shared" si="311"/>
        <v/>
      </c>
    </row>
    <row r="4453" spans="14:24" ht="14.5" customHeight="1">
      <c r="N4453">
        <v>4450</v>
      </c>
      <c r="O4453" s="4">
        <v>52110</v>
      </c>
      <c r="P4453" s="3" t="s">
        <v>1592</v>
      </c>
      <c r="Q4453" s="3" t="s">
        <v>1625</v>
      </c>
      <c r="R4453" s="3" t="s">
        <v>439</v>
      </c>
      <c r="S4453" s="3" t="s">
        <v>4946</v>
      </c>
      <c r="T4453" s="3" t="str">
        <f t="shared" si="308"/>
        <v>บ้านโป่งงาวลำปาง</v>
      </c>
      <c r="U4453" s="3" t="s">
        <v>4385</v>
      </c>
      <c r="V4453" s="3" t="str">
        <f t="shared" si="309"/>
        <v/>
      </c>
      <c r="W4453" s="3" t="e">
        <f t="shared" si="310"/>
        <v>#NUM!</v>
      </c>
      <c r="X4453" s="3" t="str">
        <f t="shared" si="311"/>
        <v/>
      </c>
    </row>
    <row r="4454" spans="14:24" ht="14.5" customHeight="1">
      <c r="N4454">
        <v>4451</v>
      </c>
      <c r="O4454" s="4">
        <v>52110</v>
      </c>
      <c r="P4454" s="3" t="s">
        <v>4948</v>
      </c>
      <c r="Q4454" s="3" t="s">
        <v>1625</v>
      </c>
      <c r="R4454" s="3" t="s">
        <v>439</v>
      </c>
      <c r="S4454" s="3" t="s">
        <v>4946</v>
      </c>
      <c r="T4454" s="3" t="str">
        <f t="shared" si="308"/>
        <v>บ้านร้องงาวลำปาง</v>
      </c>
      <c r="U4454" s="3" t="s">
        <v>4385</v>
      </c>
      <c r="V4454" s="3" t="str">
        <f t="shared" si="309"/>
        <v/>
      </c>
      <c r="W4454" s="3" t="e">
        <f t="shared" si="310"/>
        <v>#NUM!</v>
      </c>
      <c r="X4454" s="3" t="str">
        <f t="shared" si="311"/>
        <v/>
      </c>
    </row>
    <row r="4455" spans="14:24" ht="14.5" customHeight="1">
      <c r="N4455">
        <v>4452</v>
      </c>
      <c r="O4455" s="4">
        <v>52110</v>
      </c>
      <c r="P4455" s="3" t="s">
        <v>4949</v>
      </c>
      <c r="Q4455" s="3" t="s">
        <v>1625</v>
      </c>
      <c r="R4455" s="3" t="s">
        <v>439</v>
      </c>
      <c r="S4455" s="3" t="s">
        <v>4946</v>
      </c>
      <c r="T4455" s="3" t="str">
        <f t="shared" si="308"/>
        <v>ปงเตางาวลำปาง</v>
      </c>
      <c r="U4455" s="3" t="s">
        <v>4385</v>
      </c>
      <c r="V4455" s="3" t="str">
        <f t="shared" si="309"/>
        <v/>
      </c>
      <c r="W4455" s="3" t="e">
        <f t="shared" si="310"/>
        <v>#NUM!</v>
      </c>
      <c r="X4455" s="3" t="str">
        <f t="shared" si="311"/>
        <v/>
      </c>
    </row>
    <row r="4456" spans="14:24" ht="14.5" customHeight="1">
      <c r="N4456">
        <v>4453</v>
      </c>
      <c r="O4456" s="4">
        <v>52110</v>
      </c>
      <c r="P4456" s="3" t="s">
        <v>917</v>
      </c>
      <c r="Q4456" s="3" t="s">
        <v>1625</v>
      </c>
      <c r="R4456" s="3" t="s">
        <v>439</v>
      </c>
      <c r="S4456" s="3" t="s">
        <v>4946</v>
      </c>
      <c r="T4456" s="3" t="str">
        <f t="shared" si="308"/>
        <v>นาแกงาวลำปาง</v>
      </c>
      <c r="U4456" s="3" t="s">
        <v>4385</v>
      </c>
      <c r="V4456" s="3" t="str">
        <f t="shared" si="309"/>
        <v/>
      </c>
      <c r="W4456" s="3" t="e">
        <f t="shared" si="310"/>
        <v>#NUM!</v>
      </c>
      <c r="X4456" s="3" t="str">
        <f t="shared" si="311"/>
        <v/>
      </c>
    </row>
    <row r="4457" spans="14:24" ht="14.5" customHeight="1">
      <c r="N4457">
        <v>4454</v>
      </c>
      <c r="O4457" s="4">
        <v>52110</v>
      </c>
      <c r="P4457" s="3" t="s">
        <v>4950</v>
      </c>
      <c r="Q4457" s="3" t="s">
        <v>1625</v>
      </c>
      <c r="R4457" s="3" t="s">
        <v>439</v>
      </c>
      <c r="S4457" s="3" t="s">
        <v>4946</v>
      </c>
      <c r="T4457" s="3" t="str">
        <f t="shared" si="308"/>
        <v>บ้านอ้อนงาวลำปาง</v>
      </c>
      <c r="U4457" s="3" t="s">
        <v>4385</v>
      </c>
      <c r="V4457" s="3" t="str">
        <f t="shared" si="309"/>
        <v/>
      </c>
      <c r="W4457" s="3" t="e">
        <f t="shared" si="310"/>
        <v>#NUM!</v>
      </c>
      <c r="X4457" s="3" t="str">
        <f t="shared" si="311"/>
        <v/>
      </c>
    </row>
    <row r="4458" spans="14:24" ht="14.5" customHeight="1">
      <c r="N4458">
        <v>4455</v>
      </c>
      <c r="O4458" s="4">
        <v>52110</v>
      </c>
      <c r="P4458" s="3" t="s">
        <v>4951</v>
      </c>
      <c r="Q4458" s="3" t="s">
        <v>1625</v>
      </c>
      <c r="R4458" s="3" t="s">
        <v>439</v>
      </c>
      <c r="S4458" s="3" t="s">
        <v>4946</v>
      </c>
      <c r="T4458" s="3" t="str">
        <f t="shared" si="308"/>
        <v>บ้านแหงงาวลำปาง</v>
      </c>
      <c r="U4458" s="3" t="s">
        <v>4385</v>
      </c>
      <c r="V4458" s="3" t="str">
        <f t="shared" si="309"/>
        <v/>
      </c>
      <c r="W4458" s="3" t="e">
        <f t="shared" si="310"/>
        <v>#NUM!</v>
      </c>
      <c r="X4458" s="3" t="str">
        <f t="shared" si="311"/>
        <v/>
      </c>
    </row>
    <row r="4459" spans="14:24" ht="14.5" customHeight="1">
      <c r="N4459">
        <v>4456</v>
      </c>
      <c r="O4459" s="4">
        <v>52110</v>
      </c>
      <c r="P4459" s="3" t="s">
        <v>4952</v>
      </c>
      <c r="Q4459" s="3" t="s">
        <v>1625</v>
      </c>
      <c r="R4459" s="3" t="s">
        <v>439</v>
      </c>
      <c r="S4459" s="3" t="s">
        <v>4946</v>
      </c>
      <c r="T4459" s="3" t="str">
        <f t="shared" si="308"/>
        <v>บ้านหวดงาวลำปาง</v>
      </c>
      <c r="U4459" s="3" t="s">
        <v>4385</v>
      </c>
      <c r="V4459" s="3" t="str">
        <f t="shared" si="309"/>
        <v/>
      </c>
      <c r="W4459" s="3" t="e">
        <f t="shared" si="310"/>
        <v>#NUM!</v>
      </c>
      <c r="X4459" s="3" t="str">
        <f t="shared" si="311"/>
        <v/>
      </c>
    </row>
    <row r="4460" spans="14:24" ht="14.5" customHeight="1">
      <c r="N4460">
        <v>4457</v>
      </c>
      <c r="O4460" s="4">
        <v>52110</v>
      </c>
      <c r="P4460" s="3" t="s">
        <v>4953</v>
      </c>
      <c r="Q4460" s="3" t="s">
        <v>1625</v>
      </c>
      <c r="R4460" s="3" t="s">
        <v>439</v>
      </c>
      <c r="S4460" s="3" t="s">
        <v>4946</v>
      </c>
      <c r="T4460" s="3" t="str">
        <f t="shared" si="308"/>
        <v>แม่ตีบงาวลำปาง</v>
      </c>
      <c r="U4460" s="3" t="s">
        <v>4385</v>
      </c>
      <c r="V4460" s="3" t="str">
        <f t="shared" si="309"/>
        <v/>
      </c>
      <c r="W4460" s="3" t="e">
        <f t="shared" si="310"/>
        <v>#NUM!</v>
      </c>
      <c r="X4460" s="3" t="str">
        <f t="shared" si="311"/>
        <v/>
      </c>
    </row>
    <row r="4461" spans="14:24" ht="14.5" customHeight="1">
      <c r="N4461">
        <v>4458</v>
      </c>
      <c r="O4461" s="4">
        <v>52120</v>
      </c>
      <c r="P4461" s="3" t="s">
        <v>1627</v>
      </c>
      <c r="Q4461" s="3" t="s">
        <v>1627</v>
      </c>
      <c r="R4461" s="3" t="s">
        <v>439</v>
      </c>
      <c r="S4461" s="3" t="s">
        <v>4954</v>
      </c>
      <c r="T4461" s="3" t="str">
        <f t="shared" si="308"/>
        <v>แจ้ห่มแจ้ห่มลำปาง</v>
      </c>
      <c r="U4461" s="3" t="s">
        <v>4385</v>
      </c>
      <c r="V4461" s="3" t="str">
        <f t="shared" si="309"/>
        <v/>
      </c>
      <c r="W4461" s="3" t="e">
        <f t="shared" si="310"/>
        <v>#NUM!</v>
      </c>
      <c r="X4461" s="3" t="str">
        <f t="shared" si="311"/>
        <v/>
      </c>
    </row>
    <row r="4462" spans="14:24" ht="14.5" customHeight="1">
      <c r="N4462">
        <v>4459</v>
      </c>
      <c r="O4462" s="4">
        <v>52120</v>
      </c>
      <c r="P4462" s="3" t="s">
        <v>4955</v>
      </c>
      <c r="Q4462" s="3" t="s">
        <v>1627</v>
      </c>
      <c r="R4462" s="3" t="s">
        <v>439</v>
      </c>
      <c r="S4462" s="3" t="s">
        <v>4954</v>
      </c>
      <c r="T4462" s="3" t="str">
        <f t="shared" si="308"/>
        <v>บ้านสาแจ้ห่มลำปาง</v>
      </c>
      <c r="U4462" s="3" t="s">
        <v>4385</v>
      </c>
      <c r="V4462" s="3" t="str">
        <f t="shared" si="309"/>
        <v/>
      </c>
      <c r="W4462" s="3" t="e">
        <f t="shared" si="310"/>
        <v>#NUM!</v>
      </c>
      <c r="X4462" s="3" t="str">
        <f t="shared" si="311"/>
        <v/>
      </c>
    </row>
    <row r="4463" spans="14:24" ht="14.5" customHeight="1">
      <c r="N4463">
        <v>4460</v>
      </c>
      <c r="O4463" s="4">
        <v>52120</v>
      </c>
      <c r="P4463" s="3" t="s">
        <v>4956</v>
      </c>
      <c r="Q4463" s="3" t="s">
        <v>1627</v>
      </c>
      <c r="R4463" s="3" t="s">
        <v>439</v>
      </c>
      <c r="S4463" s="3" t="s">
        <v>4954</v>
      </c>
      <c r="T4463" s="3" t="str">
        <f t="shared" si="308"/>
        <v>ปงดอนแจ้ห่มลำปาง</v>
      </c>
      <c r="U4463" s="3" t="s">
        <v>4385</v>
      </c>
      <c r="V4463" s="3" t="str">
        <f t="shared" si="309"/>
        <v/>
      </c>
      <c r="W4463" s="3" t="e">
        <f t="shared" si="310"/>
        <v>#NUM!</v>
      </c>
      <c r="X4463" s="3" t="str">
        <f t="shared" si="311"/>
        <v/>
      </c>
    </row>
    <row r="4464" spans="14:24" ht="14.5" customHeight="1">
      <c r="N4464">
        <v>4461</v>
      </c>
      <c r="O4464" s="4">
        <v>52120</v>
      </c>
      <c r="P4464" s="3" t="s">
        <v>4957</v>
      </c>
      <c r="Q4464" s="3" t="s">
        <v>1627</v>
      </c>
      <c r="R4464" s="3" t="s">
        <v>439</v>
      </c>
      <c r="S4464" s="3" t="s">
        <v>4954</v>
      </c>
      <c r="T4464" s="3" t="str">
        <f t="shared" si="308"/>
        <v>แม่สุกแจ้ห่มลำปาง</v>
      </c>
      <c r="U4464" s="3" t="s">
        <v>4385</v>
      </c>
      <c r="V4464" s="3" t="str">
        <f t="shared" si="309"/>
        <v/>
      </c>
      <c r="W4464" s="3" t="e">
        <f t="shared" si="310"/>
        <v>#NUM!</v>
      </c>
      <c r="X4464" s="3" t="str">
        <f t="shared" si="311"/>
        <v/>
      </c>
    </row>
    <row r="4465" spans="14:24" ht="14.5" customHeight="1">
      <c r="N4465">
        <v>4462</v>
      </c>
      <c r="O4465" s="4">
        <v>52120</v>
      </c>
      <c r="P4465" s="3" t="s">
        <v>4958</v>
      </c>
      <c r="Q4465" s="3" t="s">
        <v>1627</v>
      </c>
      <c r="R4465" s="3" t="s">
        <v>439</v>
      </c>
      <c r="S4465" s="3" t="s">
        <v>4954</v>
      </c>
      <c r="T4465" s="3" t="str">
        <f t="shared" si="308"/>
        <v>เมืองมายแจ้ห่มลำปาง</v>
      </c>
      <c r="U4465" s="3" t="s">
        <v>4385</v>
      </c>
      <c r="V4465" s="3" t="str">
        <f t="shared" si="309"/>
        <v/>
      </c>
      <c r="W4465" s="3" t="e">
        <f t="shared" si="310"/>
        <v>#NUM!</v>
      </c>
      <c r="X4465" s="3" t="str">
        <f t="shared" si="311"/>
        <v/>
      </c>
    </row>
    <row r="4466" spans="14:24" ht="14.5" customHeight="1">
      <c r="N4466">
        <v>4463</v>
      </c>
      <c r="O4466" s="4">
        <v>52120</v>
      </c>
      <c r="P4466" s="3" t="s">
        <v>4959</v>
      </c>
      <c r="Q4466" s="3" t="s">
        <v>1627</v>
      </c>
      <c r="R4466" s="3" t="s">
        <v>439</v>
      </c>
      <c r="S4466" s="3" t="s">
        <v>4954</v>
      </c>
      <c r="T4466" s="3" t="str">
        <f t="shared" si="308"/>
        <v>ทุ่งผึ้งแจ้ห่มลำปาง</v>
      </c>
      <c r="U4466" s="3" t="s">
        <v>4385</v>
      </c>
      <c r="V4466" s="3" t="str">
        <f t="shared" si="309"/>
        <v/>
      </c>
      <c r="W4466" s="3" t="e">
        <f t="shared" si="310"/>
        <v>#NUM!</v>
      </c>
      <c r="X4466" s="3" t="str">
        <f t="shared" si="311"/>
        <v/>
      </c>
    </row>
    <row r="4467" spans="14:24" ht="14.5" customHeight="1">
      <c r="N4467">
        <v>4464</v>
      </c>
      <c r="O4467" s="4">
        <v>52120</v>
      </c>
      <c r="P4467" s="3" t="s">
        <v>4960</v>
      </c>
      <c r="Q4467" s="3" t="s">
        <v>1627</v>
      </c>
      <c r="R4467" s="3" t="s">
        <v>439</v>
      </c>
      <c r="S4467" s="3" t="s">
        <v>4954</v>
      </c>
      <c r="T4467" s="3" t="str">
        <f t="shared" si="308"/>
        <v>วิเชตนครแจ้ห่มลำปาง</v>
      </c>
      <c r="U4467" s="3" t="s">
        <v>4385</v>
      </c>
      <c r="V4467" s="3" t="str">
        <f t="shared" si="309"/>
        <v/>
      </c>
      <c r="W4467" s="3" t="e">
        <f t="shared" si="310"/>
        <v>#NUM!</v>
      </c>
      <c r="X4467" s="3" t="str">
        <f t="shared" si="311"/>
        <v/>
      </c>
    </row>
    <row r="4468" spans="14:24" ht="14.5" customHeight="1">
      <c r="N4468">
        <v>4465</v>
      </c>
      <c r="O4468" s="4">
        <v>52140</v>
      </c>
      <c r="P4468" s="3" t="s">
        <v>4961</v>
      </c>
      <c r="Q4468" s="3" t="s">
        <v>1641</v>
      </c>
      <c r="R4468" s="3" t="s">
        <v>439</v>
      </c>
      <c r="S4468" s="3" t="s">
        <v>4962</v>
      </c>
      <c r="T4468" s="3" t="str">
        <f t="shared" si="308"/>
        <v>ทุ่งฮั้ววังเหนือลำปาง</v>
      </c>
      <c r="U4468" s="3" t="s">
        <v>4385</v>
      </c>
      <c r="V4468" s="3" t="str">
        <f t="shared" si="309"/>
        <v/>
      </c>
      <c r="W4468" s="3" t="e">
        <f t="shared" si="310"/>
        <v>#NUM!</v>
      </c>
      <c r="X4468" s="3" t="str">
        <f t="shared" si="311"/>
        <v/>
      </c>
    </row>
    <row r="4469" spans="14:24" ht="14.5" customHeight="1">
      <c r="N4469">
        <v>4466</v>
      </c>
      <c r="O4469" s="4">
        <v>52140</v>
      </c>
      <c r="P4469" s="3" t="s">
        <v>1641</v>
      </c>
      <c r="Q4469" s="3" t="s">
        <v>1641</v>
      </c>
      <c r="R4469" s="3" t="s">
        <v>439</v>
      </c>
      <c r="S4469" s="3" t="s">
        <v>4962</v>
      </c>
      <c r="T4469" s="3" t="str">
        <f t="shared" si="308"/>
        <v>วังเหนือวังเหนือลำปาง</v>
      </c>
      <c r="U4469" s="3" t="s">
        <v>4385</v>
      </c>
      <c r="V4469" s="3" t="str">
        <f t="shared" si="309"/>
        <v/>
      </c>
      <c r="W4469" s="3" t="e">
        <f t="shared" si="310"/>
        <v>#NUM!</v>
      </c>
      <c r="X4469" s="3" t="str">
        <f t="shared" si="311"/>
        <v/>
      </c>
    </row>
    <row r="4470" spans="14:24" ht="14.5" customHeight="1">
      <c r="N4470">
        <v>4467</v>
      </c>
      <c r="O4470" s="4">
        <v>52140</v>
      </c>
      <c r="P4470" s="3" t="s">
        <v>4963</v>
      </c>
      <c r="Q4470" s="3" t="s">
        <v>1641</v>
      </c>
      <c r="R4470" s="3" t="s">
        <v>439</v>
      </c>
      <c r="S4470" s="3" t="s">
        <v>4962</v>
      </c>
      <c r="T4470" s="3" t="str">
        <f t="shared" si="308"/>
        <v>วังใต้วังเหนือลำปาง</v>
      </c>
      <c r="U4470" s="3" t="s">
        <v>4385</v>
      </c>
      <c r="V4470" s="3" t="str">
        <f t="shared" si="309"/>
        <v/>
      </c>
      <c r="W4470" s="3" t="e">
        <f t="shared" si="310"/>
        <v>#NUM!</v>
      </c>
      <c r="X4470" s="3" t="str">
        <f t="shared" si="311"/>
        <v/>
      </c>
    </row>
    <row r="4471" spans="14:24" ht="14.5" customHeight="1">
      <c r="N4471">
        <v>4468</v>
      </c>
      <c r="O4471" s="4">
        <v>52140</v>
      </c>
      <c r="P4471" s="3" t="s">
        <v>4964</v>
      </c>
      <c r="Q4471" s="3" t="s">
        <v>1641</v>
      </c>
      <c r="R4471" s="3" t="s">
        <v>439</v>
      </c>
      <c r="S4471" s="3" t="s">
        <v>4962</v>
      </c>
      <c r="T4471" s="3" t="str">
        <f t="shared" si="308"/>
        <v>ร่องเคาะวังเหนือลำปาง</v>
      </c>
      <c r="U4471" s="3" t="s">
        <v>4385</v>
      </c>
      <c r="V4471" s="3" t="str">
        <f t="shared" si="309"/>
        <v/>
      </c>
      <c r="W4471" s="3" t="e">
        <f t="shared" si="310"/>
        <v>#NUM!</v>
      </c>
      <c r="X4471" s="3" t="str">
        <f t="shared" si="311"/>
        <v/>
      </c>
    </row>
    <row r="4472" spans="14:24" ht="14.5" customHeight="1">
      <c r="N4472">
        <v>4469</v>
      </c>
      <c r="O4472" s="4">
        <v>52140</v>
      </c>
      <c r="P4472" s="3" t="s">
        <v>1370</v>
      </c>
      <c r="Q4472" s="3" t="s">
        <v>1641</v>
      </c>
      <c r="R4472" s="3" t="s">
        <v>439</v>
      </c>
      <c r="S4472" s="3" t="s">
        <v>4962</v>
      </c>
      <c r="T4472" s="3" t="str">
        <f t="shared" si="308"/>
        <v>วังทองวังเหนือลำปาง</v>
      </c>
      <c r="U4472" s="3" t="s">
        <v>4385</v>
      </c>
      <c r="V4472" s="3" t="str">
        <f t="shared" si="309"/>
        <v/>
      </c>
      <c r="W4472" s="3" t="e">
        <f t="shared" si="310"/>
        <v>#NUM!</v>
      </c>
      <c r="X4472" s="3" t="str">
        <f t="shared" si="311"/>
        <v/>
      </c>
    </row>
    <row r="4473" spans="14:24" ht="14.5" customHeight="1">
      <c r="N4473">
        <v>4470</v>
      </c>
      <c r="O4473" s="4">
        <v>52140</v>
      </c>
      <c r="P4473" s="3" t="s">
        <v>4965</v>
      </c>
      <c r="Q4473" s="3" t="s">
        <v>1641</v>
      </c>
      <c r="R4473" s="3" t="s">
        <v>439</v>
      </c>
      <c r="S4473" s="3" t="s">
        <v>4962</v>
      </c>
      <c r="T4473" s="3" t="str">
        <f t="shared" si="308"/>
        <v>วังซ้ายวังเหนือลำปาง</v>
      </c>
      <c r="U4473" s="3" t="s">
        <v>4385</v>
      </c>
      <c r="V4473" s="3" t="str">
        <f t="shared" si="309"/>
        <v/>
      </c>
      <c r="W4473" s="3" t="e">
        <f t="shared" si="310"/>
        <v>#NUM!</v>
      </c>
      <c r="X4473" s="3" t="str">
        <f t="shared" si="311"/>
        <v/>
      </c>
    </row>
    <row r="4474" spans="14:24" ht="14.5" customHeight="1">
      <c r="N4474">
        <v>4471</v>
      </c>
      <c r="O4474" s="4">
        <v>52140</v>
      </c>
      <c r="P4474" s="3" t="s">
        <v>4966</v>
      </c>
      <c r="Q4474" s="3" t="s">
        <v>1641</v>
      </c>
      <c r="R4474" s="3" t="s">
        <v>439</v>
      </c>
      <c r="S4474" s="3" t="s">
        <v>4962</v>
      </c>
      <c r="T4474" s="3" t="str">
        <f t="shared" si="308"/>
        <v>วังแก้ววังเหนือลำปาง</v>
      </c>
      <c r="U4474" s="3" t="s">
        <v>4385</v>
      </c>
      <c r="V4474" s="3" t="str">
        <f t="shared" si="309"/>
        <v/>
      </c>
      <c r="W4474" s="3" t="e">
        <f t="shared" si="310"/>
        <v>#NUM!</v>
      </c>
      <c r="X4474" s="3" t="str">
        <f t="shared" si="311"/>
        <v/>
      </c>
    </row>
    <row r="4475" spans="14:24" ht="14.5" customHeight="1">
      <c r="N4475">
        <v>4472</v>
      </c>
      <c r="O4475" s="4">
        <v>52140</v>
      </c>
      <c r="P4475" s="3" t="s">
        <v>4967</v>
      </c>
      <c r="Q4475" s="3" t="s">
        <v>1641</v>
      </c>
      <c r="R4475" s="3" t="s">
        <v>439</v>
      </c>
      <c r="S4475" s="3" t="s">
        <v>4962</v>
      </c>
      <c r="T4475" s="3" t="str">
        <f t="shared" si="308"/>
        <v>วังทรายคำวังเหนือลำปาง</v>
      </c>
      <c r="U4475" s="3" t="s">
        <v>4385</v>
      </c>
      <c r="V4475" s="3" t="str">
        <f t="shared" si="309"/>
        <v/>
      </c>
      <c r="W4475" s="3" t="e">
        <f t="shared" si="310"/>
        <v>#NUM!</v>
      </c>
      <c r="X4475" s="3" t="str">
        <f t="shared" si="311"/>
        <v/>
      </c>
    </row>
    <row r="4476" spans="14:24" ht="14.5" customHeight="1">
      <c r="N4476">
        <v>4473</v>
      </c>
      <c r="O4476" s="4">
        <v>52160</v>
      </c>
      <c r="P4476" s="3" t="s">
        <v>4968</v>
      </c>
      <c r="Q4476" s="3" t="s">
        <v>1629</v>
      </c>
      <c r="R4476" s="3" t="s">
        <v>439</v>
      </c>
      <c r="S4476" s="3" t="s">
        <v>4969</v>
      </c>
      <c r="T4476" s="3" t="str">
        <f t="shared" si="308"/>
        <v>ล้อมแรดเถินลำปาง</v>
      </c>
      <c r="U4476" s="3" t="s">
        <v>4385</v>
      </c>
      <c r="V4476" s="3" t="str">
        <f t="shared" si="309"/>
        <v/>
      </c>
      <c r="W4476" s="3" t="e">
        <f t="shared" si="310"/>
        <v>#NUM!</v>
      </c>
      <c r="X4476" s="3" t="str">
        <f t="shared" si="311"/>
        <v/>
      </c>
    </row>
    <row r="4477" spans="14:24" ht="14.5" customHeight="1">
      <c r="N4477">
        <v>4474</v>
      </c>
      <c r="O4477" s="4">
        <v>52230</v>
      </c>
      <c r="P4477" s="3" t="s">
        <v>4970</v>
      </c>
      <c r="Q4477" s="3" t="s">
        <v>1629</v>
      </c>
      <c r="R4477" s="3" t="s">
        <v>439</v>
      </c>
      <c r="S4477" s="3" t="s">
        <v>4969</v>
      </c>
      <c r="T4477" s="3" t="str">
        <f t="shared" si="308"/>
        <v>แม่วะเถินลำปาง</v>
      </c>
      <c r="U4477" s="3" t="s">
        <v>4385</v>
      </c>
      <c r="V4477" s="3" t="str">
        <f t="shared" si="309"/>
        <v/>
      </c>
      <c r="W4477" s="3" t="e">
        <f t="shared" si="310"/>
        <v>#NUM!</v>
      </c>
      <c r="X4477" s="3" t="str">
        <f t="shared" si="311"/>
        <v/>
      </c>
    </row>
    <row r="4478" spans="14:24" ht="14.5" customHeight="1">
      <c r="N4478">
        <v>4475</v>
      </c>
      <c r="O4478" s="4">
        <v>52160</v>
      </c>
      <c r="P4478" s="3" t="s">
        <v>4971</v>
      </c>
      <c r="Q4478" s="3" t="s">
        <v>1629</v>
      </c>
      <c r="R4478" s="3" t="s">
        <v>439</v>
      </c>
      <c r="S4478" s="3" t="s">
        <v>4969</v>
      </c>
      <c r="T4478" s="3" t="str">
        <f t="shared" si="308"/>
        <v>แม่ปะเถินลำปาง</v>
      </c>
      <c r="U4478" s="3" t="s">
        <v>4385</v>
      </c>
      <c r="V4478" s="3" t="str">
        <f t="shared" si="309"/>
        <v/>
      </c>
      <c r="W4478" s="3" t="e">
        <f t="shared" si="310"/>
        <v>#NUM!</v>
      </c>
      <c r="X4478" s="3" t="str">
        <f t="shared" si="311"/>
        <v/>
      </c>
    </row>
    <row r="4479" spans="14:24" ht="14.5" customHeight="1">
      <c r="N4479">
        <v>4476</v>
      </c>
      <c r="O4479" s="4">
        <v>52160</v>
      </c>
      <c r="P4479" s="3" t="s">
        <v>4972</v>
      </c>
      <c r="Q4479" s="3" t="s">
        <v>1629</v>
      </c>
      <c r="R4479" s="3" t="s">
        <v>439</v>
      </c>
      <c r="S4479" s="3" t="s">
        <v>4969</v>
      </c>
      <c r="T4479" s="3" t="str">
        <f t="shared" si="308"/>
        <v>แม่มอกเถินลำปาง</v>
      </c>
      <c r="U4479" s="3" t="s">
        <v>4385</v>
      </c>
      <c r="V4479" s="3" t="str">
        <f t="shared" si="309"/>
        <v/>
      </c>
      <c r="W4479" s="3" t="e">
        <f t="shared" si="310"/>
        <v>#NUM!</v>
      </c>
      <c r="X4479" s="3" t="str">
        <f t="shared" si="311"/>
        <v/>
      </c>
    </row>
    <row r="4480" spans="14:24" ht="14.5" customHeight="1">
      <c r="N4480">
        <v>4477</v>
      </c>
      <c r="O4480" s="4">
        <v>52160</v>
      </c>
      <c r="P4480" s="3" t="s">
        <v>4973</v>
      </c>
      <c r="Q4480" s="3" t="s">
        <v>1629</v>
      </c>
      <c r="R4480" s="3" t="s">
        <v>439</v>
      </c>
      <c r="S4480" s="3" t="s">
        <v>4969</v>
      </c>
      <c r="T4480" s="3" t="str">
        <f t="shared" si="308"/>
        <v>เวียงมอกเถินลำปาง</v>
      </c>
      <c r="U4480" s="3" t="s">
        <v>4385</v>
      </c>
      <c r="V4480" s="3" t="str">
        <f t="shared" si="309"/>
        <v/>
      </c>
      <c r="W4480" s="3" t="e">
        <f t="shared" si="310"/>
        <v>#NUM!</v>
      </c>
      <c r="X4480" s="3" t="str">
        <f t="shared" si="311"/>
        <v/>
      </c>
    </row>
    <row r="4481" spans="14:24" ht="14.5" customHeight="1">
      <c r="N4481">
        <v>4478</v>
      </c>
      <c r="O4481" s="4">
        <v>52160</v>
      </c>
      <c r="P4481" s="3" t="s">
        <v>4062</v>
      </c>
      <c r="Q4481" s="3" t="s">
        <v>1629</v>
      </c>
      <c r="R4481" s="3" t="s">
        <v>439</v>
      </c>
      <c r="S4481" s="3" t="s">
        <v>4969</v>
      </c>
      <c r="T4481" s="3" t="str">
        <f t="shared" si="308"/>
        <v>นาโป่งเถินลำปาง</v>
      </c>
      <c r="U4481" s="3" t="s">
        <v>4385</v>
      </c>
      <c r="V4481" s="3" t="str">
        <f t="shared" si="309"/>
        <v/>
      </c>
      <c r="W4481" s="3" t="e">
        <f t="shared" si="310"/>
        <v>#NUM!</v>
      </c>
      <c r="X4481" s="3" t="str">
        <f t="shared" si="311"/>
        <v/>
      </c>
    </row>
    <row r="4482" spans="14:24" ht="14.5" customHeight="1">
      <c r="N4482">
        <v>4479</v>
      </c>
      <c r="O4482" s="4">
        <v>52160</v>
      </c>
      <c r="P4482" s="3" t="s">
        <v>4974</v>
      </c>
      <c r="Q4482" s="3" t="s">
        <v>1629</v>
      </c>
      <c r="R4482" s="3" t="s">
        <v>439</v>
      </c>
      <c r="S4482" s="3" t="s">
        <v>4969</v>
      </c>
      <c r="T4482" s="3" t="str">
        <f t="shared" si="308"/>
        <v>แม่ถอดเถินลำปาง</v>
      </c>
      <c r="U4482" s="3" t="s">
        <v>4385</v>
      </c>
      <c r="V4482" s="3" t="str">
        <f t="shared" si="309"/>
        <v/>
      </c>
      <c r="W4482" s="3" t="e">
        <f t="shared" si="310"/>
        <v>#NUM!</v>
      </c>
      <c r="X4482" s="3" t="str">
        <f t="shared" si="311"/>
        <v/>
      </c>
    </row>
    <row r="4483" spans="14:24" ht="14.5" customHeight="1">
      <c r="N4483">
        <v>4480</v>
      </c>
      <c r="O4483" s="4">
        <v>52160</v>
      </c>
      <c r="P4483" s="3" t="s">
        <v>4975</v>
      </c>
      <c r="Q4483" s="3" t="s">
        <v>1629</v>
      </c>
      <c r="R4483" s="3" t="s">
        <v>439</v>
      </c>
      <c r="S4483" s="3" t="s">
        <v>4969</v>
      </c>
      <c r="T4483" s="3" t="str">
        <f t="shared" si="308"/>
        <v>เถินบุรีเถินลำปาง</v>
      </c>
      <c r="U4483" s="3" t="s">
        <v>4385</v>
      </c>
      <c r="V4483" s="3" t="str">
        <f t="shared" si="309"/>
        <v/>
      </c>
      <c r="W4483" s="3" t="e">
        <f t="shared" si="310"/>
        <v>#NUM!</v>
      </c>
      <c r="X4483" s="3" t="str">
        <f t="shared" si="311"/>
        <v/>
      </c>
    </row>
    <row r="4484" spans="14:24" ht="14.5" customHeight="1">
      <c r="N4484">
        <v>4481</v>
      </c>
      <c r="O4484" s="4">
        <v>52180</v>
      </c>
      <c r="P4484" s="3" t="s">
        <v>1637</v>
      </c>
      <c r="Q4484" s="3" t="s">
        <v>1637</v>
      </c>
      <c r="R4484" s="3" t="s">
        <v>439</v>
      </c>
      <c r="S4484" s="3" t="s">
        <v>4976</v>
      </c>
      <c r="T4484" s="3" t="str">
        <f t="shared" si="308"/>
        <v>แม่พริกแม่พริกลำปาง</v>
      </c>
      <c r="U4484" s="3" t="s">
        <v>4385</v>
      </c>
      <c r="V4484" s="3" t="str">
        <f t="shared" si="309"/>
        <v/>
      </c>
      <c r="W4484" s="3" t="e">
        <f t="shared" si="310"/>
        <v>#NUM!</v>
      </c>
      <c r="X4484" s="3" t="str">
        <f t="shared" si="311"/>
        <v/>
      </c>
    </row>
    <row r="4485" spans="14:24" ht="14.5" customHeight="1">
      <c r="N4485">
        <v>4482</v>
      </c>
      <c r="O4485" s="4">
        <v>52180</v>
      </c>
      <c r="P4485" s="3" t="s">
        <v>4977</v>
      </c>
      <c r="Q4485" s="3" t="s">
        <v>1637</v>
      </c>
      <c r="R4485" s="3" t="s">
        <v>439</v>
      </c>
      <c r="S4485" s="3" t="s">
        <v>4976</v>
      </c>
      <c r="T4485" s="3" t="str">
        <f t="shared" ref="T4485:T4548" si="312">P4485&amp;Q4485&amp;R4485</f>
        <v>ผาปังแม่พริกลำปาง</v>
      </c>
      <c r="U4485" s="3" t="s">
        <v>4385</v>
      </c>
      <c r="V4485" s="3" t="str">
        <f t="shared" ref="V4485:V4548" si="313">IF($V$1=$S4485,$N4485,"")</f>
        <v/>
      </c>
      <c r="W4485" s="3" t="e">
        <f t="shared" ref="W4485:W4548" si="314">SMALL($V$4:$V$7439,N4485)</f>
        <v>#NUM!</v>
      </c>
      <c r="X4485" s="3" t="str">
        <f t="shared" ref="X4485:X4548" si="315">IFERROR(INDEX($P$4:$P$7439,$W4485,1),"")</f>
        <v/>
      </c>
    </row>
    <row r="4486" spans="14:24" ht="14.5" customHeight="1">
      <c r="N4486">
        <v>4483</v>
      </c>
      <c r="O4486" s="4">
        <v>52180</v>
      </c>
      <c r="P4486" s="3" t="s">
        <v>4978</v>
      </c>
      <c r="Q4486" s="3" t="s">
        <v>1637</v>
      </c>
      <c r="R4486" s="3" t="s">
        <v>439</v>
      </c>
      <c r="S4486" s="3" t="s">
        <v>4976</v>
      </c>
      <c r="T4486" s="3" t="str">
        <f t="shared" si="312"/>
        <v>แม่ปุแม่พริกลำปาง</v>
      </c>
      <c r="U4486" s="3" t="s">
        <v>4385</v>
      </c>
      <c r="V4486" s="3" t="str">
        <f t="shared" si="313"/>
        <v/>
      </c>
      <c r="W4486" s="3" t="e">
        <f t="shared" si="314"/>
        <v>#NUM!</v>
      </c>
      <c r="X4486" s="3" t="str">
        <f t="shared" si="315"/>
        <v/>
      </c>
    </row>
    <row r="4487" spans="14:24" ht="14.5" customHeight="1">
      <c r="N4487">
        <v>4484</v>
      </c>
      <c r="O4487" s="4">
        <v>52230</v>
      </c>
      <c r="P4487" s="3" t="s">
        <v>4979</v>
      </c>
      <c r="Q4487" s="3" t="s">
        <v>1637</v>
      </c>
      <c r="R4487" s="3" t="s">
        <v>439</v>
      </c>
      <c r="S4487" s="3" t="s">
        <v>4976</v>
      </c>
      <c r="T4487" s="3" t="str">
        <f t="shared" si="312"/>
        <v>พระบาทวังตวงแม่พริกลำปาง</v>
      </c>
      <c r="U4487" s="3" t="s">
        <v>4385</v>
      </c>
      <c r="V4487" s="3" t="str">
        <f t="shared" si="313"/>
        <v/>
      </c>
      <c r="W4487" s="3" t="e">
        <f t="shared" si="314"/>
        <v>#NUM!</v>
      </c>
      <c r="X4487" s="3" t="str">
        <f t="shared" si="315"/>
        <v/>
      </c>
    </row>
    <row r="4488" spans="14:24" ht="14.5" customHeight="1">
      <c r="N4488">
        <v>4485</v>
      </c>
      <c r="O4488" s="4">
        <v>52150</v>
      </c>
      <c r="P4488" s="3" t="s">
        <v>1635</v>
      </c>
      <c r="Q4488" s="3" t="s">
        <v>1635</v>
      </c>
      <c r="R4488" s="3" t="s">
        <v>439</v>
      </c>
      <c r="S4488" s="3" t="s">
        <v>4980</v>
      </c>
      <c r="T4488" s="3" t="str">
        <f t="shared" si="312"/>
        <v>แม่ทะแม่ทะลำปาง</v>
      </c>
      <c r="U4488" s="3" t="s">
        <v>4385</v>
      </c>
      <c r="V4488" s="3" t="str">
        <f t="shared" si="313"/>
        <v/>
      </c>
      <c r="W4488" s="3" t="e">
        <f t="shared" si="314"/>
        <v>#NUM!</v>
      </c>
      <c r="X4488" s="3" t="str">
        <f t="shared" si="315"/>
        <v/>
      </c>
    </row>
    <row r="4489" spans="14:24" ht="14.5" customHeight="1">
      <c r="N4489">
        <v>4486</v>
      </c>
      <c r="O4489" s="4">
        <v>52150</v>
      </c>
      <c r="P4489" s="3" t="s">
        <v>4981</v>
      </c>
      <c r="Q4489" s="3" t="s">
        <v>1635</v>
      </c>
      <c r="R4489" s="3" t="s">
        <v>439</v>
      </c>
      <c r="S4489" s="3" t="s">
        <v>4980</v>
      </c>
      <c r="T4489" s="3" t="str">
        <f t="shared" si="312"/>
        <v>นาครัวแม่ทะลำปาง</v>
      </c>
      <c r="U4489" s="3" t="s">
        <v>4385</v>
      </c>
      <c r="V4489" s="3" t="str">
        <f t="shared" si="313"/>
        <v/>
      </c>
      <c r="W4489" s="3" t="e">
        <f t="shared" si="314"/>
        <v>#NUM!</v>
      </c>
      <c r="X4489" s="3" t="str">
        <f t="shared" si="315"/>
        <v/>
      </c>
    </row>
    <row r="4490" spans="14:24" ht="14.5" customHeight="1">
      <c r="N4490">
        <v>4487</v>
      </c>
      <c r="O4490" s="4">
        <v>52150</v>
      </c>
      <c r="P4490" s="3" t="s">
        <v>4693</v>
      </c>
      <c r="Q4490" s="3" t="s">
        <v>1635</v>
      </c>
      <c r="R4490" s="3" t="s">
        <v>439</v>
      </c>
      <c r="S4490" s="3" t="s">
        <v>4980</v>
      </c>
      <c r="T4490" s="3" t="str">
        <f t="shared" si="312"/>
        <v>ป่าตันแม่ทะลำปาง</v>
      </c>
      <c r="U4490" s="3" t="s">
        <v>4385</v>
      </c>
      <c r="V4490" s="3" t="str">
        <f t="shared" si="313"/>
        <v/>
      </c>
      <c r="W4490" s="3" t="e">
        <f t="shared" si="314"/>
        <v>#NUM!</v>
      </c>
      <c r="X4490" s="3" t="str">
        <f t="shared" si="315"/>
        <v/>
      </c>
    </row>
    <row r="4491" spans="14:24" ht="14.5" customHeight="1">
      <c r="N4491">
        <v>4488</v>
      </c>
      <c r="O4491" s="4">
        <v>52150</v>
      </c>
      <c r="P4491" s="3" t="s">
        <v>4982</v>
      </c>
      <c r="Q4491" s="3" t="s">
        <v>1635</v>
      </c>
      <c r="R4491" s="3" t="s">
        <v>439</v>
      </c>
      <c r="S4491" s="3" t="s">
        <v>4980</v>
      </c>
      <c r="T4491" s="3" t="str">
        <f t="shared" si="312"/>
        <v>บ้านกิ่วแม่ทะลำปาง</v>
      </c>
      <c r="U4491" s="3" t="s">
        <v>4385</v>
      </c>
      <c r="V4491" s="3" t="str">
        <f t="shared" si="313"/>
        <v/>
      </c>
      <c r="W4491" s="3" t="e">
        <f t="shared" si="314"/>
        <v>#NUM!</v>
      </c>
      <c r="X4491" s="3" t="str">
        <f t="shared" si="315"/>
        <v/>
      </c>
    </row>
    <row r="4492" spans="14:24" ht="14.5" customHeight="1">
      <c r="N4492">
        <v>4489</v>
      </c>
      <c r="O4492" s="4">
        <v>52150</v>
      </c>
      <c r="P4492" s="3" t="s">
        <v>4983</v>
      </c>
      <c r="Q4492" s="3" t="s">
        <v>1635</v>
      </c>
      <c r="R4492" s="3" t="s">
        <v>439</v>
      </c>
      <c r="S4492" s="3" t="s">
        <v>4980</v>
      </c>
      <c r="T4492" s="3" t="str">
        <f t="shared" si="312"/>
        <v>บ้านบอมแม่ทะลำปาง</v>
      </c>
      <c r="U4492" s="3" t="s">
        <v>4385</v>
      </c>
      <c r="V4492" s="3" t="str">
        <f t="shared" si="313"/>
        <v/>
      </c>
      <c r="W4492" s="3" t="e">
        <f t="shared" si="314"/>
        <v>#NUM!</v>
      </c>
      <c r="X4492" s="3" t="str">
        <f t="shared" si="315"/>
        <v/>
      </c>
    </row>
    <row r="4493" spans="14:24" ht="14.5" customHeight="1">
      <c r="N4493">
        <v>4490</v>
      </c>
      <c r="O4493" s="4">
        <v>52150</v>
      </c>
      <c r="P4493" s="3" t="s">
        <v>4984</v>
      </c>
      <c r="Q4493" s="3" t="s">
        <v>1635</v>
      </c>
      <c r="R4493" s="3" t="s">
        <v>439</v>
      </c>
      <c r="S4493" s="3" t="s">
        <v>4980</v>
      </c>
      <c r="T4493" s="3" t="str">
        <f t="shared" si="312"/>
        <v>น้ำโจ้แม่ทะลำปาง</v>
      </c>
      <c r="U4493" s="3" t="s">
        <v>4385</v>
      </c>
      <c r="V4493" s="3" t="str">
        <f t="shared" si="313"/>
        <v/>
      </c>
      <c r="W4493" s="3" t="e">
        <f t="shared" si="314"/>
        <v>#NUM!</v>
      </c>
      <c r="X4493" s="3" t="str">
        <f t="shared" si="315"/>
        <v/>
      </c>
    </row>
    <row r="4494" spans="14:24" ht="14.5" customHeight="1">
      <c r="N4494">
        <v>4491</v>
      </c>
      <c r="O4494" s="4">
        <v>52150</v>
      </c>
      <c r="P4494" s="3" t="s">
        <v>4985</v>
      </c>
      <c r="Q4494" s="3" t="s">
        <v>1635</v>
      </c>
      <c r="R4494" s="3" t="s">
        <v>439</v>
      </c>
      <c r="S4494" s="3" t="s">
        <v>4980</v>
      </c>
      <c r="T4494" s="3" t="str">
        <f t="shared" si="312"/>
        <v>ดอนไฟแม่ทะลำปาง</v>
      </c>
      <c r="U4494" s="3" t="s">
        <v>4385</v>
      </c>
      <c r="V4494" s="3" t="str">
        <f t="shared" si="313"/>
        <v/>
      </c>
      <c r="W4494" s="3" t="e">
        <f t="shared" si="314"/>
        <v>#NUM!</v>
      </c>
      <c r="X4494" s="3" t="str">
        <f t="shared" si="315"/>
        <v/>
      </c>
    </row>
    <row r="4495" spans="14:24" ht="14.5" customHeight="1">
      <c r="N4495">
        <v>4492</v>
      </c>
      <c r="O4495" s="4">
        <v>52150</v>
      </c>
      <c r="P4495" s="3" t="s">
        <v>3221</v>
      </c>
      <c r="Q4495" s="3" t="s">
        <v>1635</v>
      </c>
      <c r="R4495" s="3" t="s">
        <v>439</v>
      </c>
      <c r="S4495" s="3" t="s">
        <v>4980</v>
      </c>
      <c r="T4495" s="3" t="str">
        <f t="shared" si="312"/>
        <v>หัวเสือแม่ทะลำปาง</v>
      </c>
      <c r="U4495" s="3" t="s">
        <v>4385</v>
      </c>
      <c r="V4495" s="3" t="str">
        <f t="shared" si="313"/>
        <v/>
      </c>
      <c r="W4495" s="3" t="e">
        <f t="shared" si="314"/>
        <v>#NUM!</v>
      </c>
      <c r="X4495" s="3" t="str">
        <f t="shared" si="315"/>
        <v/>
      </c>
    </row>
    <row r="4496" spans="14:24" ht="14.5" customHeight="1">
      <c r="N4496">
        <v>4493</v>
      </c>
      <c r="O4496" s="4">
        <v>52150</v>
      </c>
      <c r="P4496" s="3" t="s">
        <v>4986</v>
      </c>
      <c r="Q4496" s="3" t="s">
        <v>1635</v>
      </c>
      <c r="R4496" s="3" t="s">
        <v>439</v>
      </c>
      <c r="S4496" s="3" t="s">
        <v>4980</v>
      </c>
      <c r="T4496" s="3" t="str">
        <f t="shared" si="312"/>
        <v>วังเงินแม่ทะลำปาง</v>
      </c>
      <c r="U4496" s="3" t="s">
        <v>4385</v>
      </c>
      <c r="V4496" s="3" t="str">
        <f t="shared" si="313"/>
        <v/>
      </c>
      <c r="W4496" s="3" t="e">
        <f t="shared" si="314"/>
        <v>#NUM!</v>
      </c>
      <c r="X4496" s="3" t="str">
        <f t="shared" si="315"/>
        <v/>
      </c>
    </row>
    <row r="4497" spans="14:24" ht="14.5" customHeight="1">
      <c r="N4497">
        <v>4494</v>
      </c>
      <c r="O4497" s="4">
        <v>52150</v>
      </c>
      <c r="P4497" s="3" t="s">
        <v>4987</v>
      </c>
      <c r="Q4497" s="3" t="s">
        <v>1635</v>
      </c>
      <c r="R4497" s="3" t="s">
        <v>439</v>
      </c>
      <c r="S4497" s="3" t="s">
        <v>4980</v>
      </c>
      <c r="T4497" s="3" t="str">
        <f t="shared" si="312"/>
        <v>สันดอนแก้วแม่ทะลำปาง</v>
      </c>
      <c r="U4497" s="3" t="s">
        <v>4385</v>
      </c>
      <c r="V4497" s="3" t="str">
        <f t="shared" si="313"/>
        <v/>
      </c>
      <c r="W4497" s="3" t="e">
        <f t="shared" si="314"/>
        <v>#NUM!</v>
      </c>
      <c r="X4497" s="3" t="str">
        <f t="shared" si="315"/>
        <v/>
      </c>
    </row>
    <row r="4498" spans="14:24" ht="14.5" customHeight="1">
      <c r="N4498">
        <v>4495</v>
      </c>
      <c r="O4498" s="4">
        <v>52170</v>
      </c>
      <c r="P4498" s="3" t="s">
        <v>1642</v>
      </c>
      <c r="Q4498" s="3" t="s">
        <v>1642</v>
      </c>
      <c r="R4498" s="3" t="s">
        <v>439</v>
      </c>
      <c r="S4498" s="3" t="s">
        <v>4988</v>
      </c>
      <c r="T4498" s="3" t="str">
        <f t="shared" si="312"/>
        <v>สบปราบสบปราบลำปาง</v>
      </c>
      <c r="U4498" s="3" t="s">
        <v>4385</v>
      </c>
      <c r="V4498" s="3" t="str">
        <f t="shared" si="313"/>
        <v/>
      </c>
      <c r="W4498" s="3" t="e">
        <f t="shared" si="314"/>
        <v>#NUM!</v>
      </c>
      <c r="X4498" s="3" t="str">
        <f t="shared" si="315"/>
        <v/>
      </c>
    </row>
    <row r="4499" spans="14:24" ht="14.5" customHeight="1">
      <c r="N4499">
        <v>4496</v>
      </c>
      <c r="O4499" s="4">
        <v>52170</v>
      </c>
      <c r="P4499" s="3" t="s">
        <v>4989</v>
      </c>
      <c r="Q4499" s="3" t="s">
        <v>1642</v>
      </c>
      <c r="R4499" s="3" t="s">
        <v>439</v>
      </c>
      <c r="S4499" s="3" t="s">
        <v>4988</v>
      </c>
      <c r="T4499" s="3" t="str">
        <f t="shared" si="312"/>
        <v>สมัยสบปราบลำปาง</v>
      </c>
      <c r="U4499" s="3" t="s">
        <v>4385</v>
      </c>
      <c r="V4499" s="3" t="str">
        <f t="shared" si="313"/>
        <v/>
      </c>
      <c r="W4499" s="3" t="e">
        <f t="shared" si="314"/>
        <v>#NUM!</v>
      </c>
      <c r="X4499" s="3" t="str">
        <f t="shared" si="315"/>
        <v/>
      </c>
    </row>
    <row r="4500" spans="14:24" ht="14.5" customHeight="1">
      <c r="N4500">
        <v>4497</v>
      </c>
      <c r="O4500" s="4">
        <v>52170</v>
      </c>
      <c r="P4500" s="3" t="s">
        <v>4990</v>
      </c>
      <c r="Q4500" s="3" t="s">
        <v>1642</v>
      </c>
      <c r="R4500" s="3" t="s">
        <v>439</v>
      </c>
      <c r="S4500" s="3" t="s">
        <v>4988</v>
      </c>
      <c r="T4500" s="3" t="str">
        <f t="shared" si="312"/>
        <v>แม่กัวะสบปราบลำปาง</v>
      </c>
      <c r="U4500" s="3" t="s">
        <v>4385</v>
      </c>
      <c r="V4500" s="3" t="str">
        <f t="shared" si="313"/>
        <v/>
      </c>
      <c r="W4500" s="3" t="e">
        <f t="shared" si="314"/>
        <v>#NUM!</v>
      </c>
      <c r="X4500" s="3" t="str">
        <f t="shared" si="315"/>
        <v/>
      </c>
    </row>
    <row r="4501" spans="14:24" ht="14.5" customHeight="1">
      <c r="N4501">
        <v>4498</v>
      </c>
      <c r="O4501" s="4">
        <v>52170</v>
      </c>
      <c r="P4501" s="3" t="s">
        <v>4991</v>
      </c>
      <c r="Q4501" s="3" t="s">
        <v>1642</v>
      </c>
      <c r="R4501" s="3" t="s">
        <v>439</v>
      </c>
      <c r="S4501" s="3" t="s">
        <v>4988</v>
      </c>
      <c r="T4501" s="3" t="str">
        <f t="shared" si="312"/>
        <v>นายางสบปราบลำปาง</v>
      </c>
      <c r="U4501" s="3" t="s">
        <v>4385</v>
      </c>
      <c r="V4501" s="3" t="str">
        <f t="shared" si="313"/>
        <v/>
      </c>
      <c r="W4501" s="3" t="e">
        <f t="shared" si="314"/>
        <v>#NUM!</v>
      </c>
      <c r="X4501" s="3" t="str">
        <f t="shared" si="315"/>
        <v/>
      </c>
    </row>
    <row r="4502" spans="14:24" ht="14.5" customHeight="1">
      <c r="N4502">
        <v>4499</v>
      </c>
      <c r="O4502" s="4">
        <v>52190</v>
      </c>
      <c r="P4502" s="3" t="s">
        <v>1646</v>
      </c>
      <c r="Q4502" s="3" t="s">
        <v>1646</v>
      </c>
      <c r="R4502" s="3" t="s">
        <v>439</v>
      </c>
      <c r="S4502" s="3" t="s">
        <v>4992</v>
      </c>
      <c r="T4502" s="3" t="str">
        <f t="shared" si="312"/>
        <v>ห้างฉัตรห้างฉัตรลำปาง</v>
      </c>
      <c r="U4502" s="3" t="s">
        <v>4385</v>
      </c>
      <c r="V4502" s="3" t="str">
        <f t="shared" si="313"/>
        <v/>
      </c>
      <c r="W4502" s="3" t="e">
        <f t="shared" si="314"/>
        <v>#NUM!</v>
      </c>
      <c r="X4502" s="3" t="str">
        <f t="shared" si="315"/>
        <v/>
      </c>
    </row>
    <row r="4503" spans="14:24" ht="14.5" customHeight="1">
      <c r="N4503">
        <v>4500</v>
      </c>
      <c r="O4503" s="4">
        <v>52190</v>
      </c>
      <c r="P4503" s="3" t="s">
        <v>4993</v>
      </c>
      <c r="Q4503" s="3" t="s">
        <v>1646</v>
      </c>
      <c r="R4503" s="3" t="s">
        <v>439</v>
      </c>
      <c r="S4503" s="3" t="s">
        <v>4992</v>
      </c>
      <c r="T4503" s="3" t="str">
        <f t="shared" si="312"/>
        <v>หนองหล่มห้างฉัตรลำปาง</v>
      </c>
      <c r="U4503" s="3" t="s">
        <v>4385</v>
      </c>
      <c r="V4503" s="3" t="str">
        <f t="shared" si="313"/>
        <v/>
      </c>
      <c r="W4503" s="3" t="e">
        <f t="shared" si="314"/>
        <v>#NUM!</v>
      </c>
      <c r="X4503" s="3" t="str">
        <f t="shared" si="315"/>
        <v/>
      </c>
    </row>
    <row r="4504" spans="14:24" ht="14.5" customHeight="1">
      <c r="N4504">
        <v>4501</v>
      </c>
      <c r="O4504" s="4">
        <v>52190</v>
      </c>
      <c r="P4504" s="3" t="s">
        <v>4994</v>
      </c>
      <c r="Q4504" s="3" t="s">
        <v>1646</v>
      </c>
      <c r="R4504" s="3" t="s">
        <v>439</v>
      </c>
      <c r="S4504" s="3" t="s">
        <v>4992</v>
      </c>
      <c r="T4504" s="3" t="str">
        <f t="shared" si="312"/>
        <v>เมืองยาวห้างฉัตรลำปาง</v>
      </c>
      <c r="U4504" s="3" t="s">
        <v>4385</v>
      </c>
      <c r="V4504" s="3" t="str">
        <f t="shared" si="313"/>
        <v/>
      </c>
      <c r="W4504" s="3" t="e">
        <f t="shared" si="314"/>
        <v>#NUM!</v>
      </c>
      <c r="X4504" s="3" t="str">
        <f t="shared" si="315"/>
        <v/>
      </c>
    </row>
    <row r="4505" spans="14:24" ht="14.5" customHeight="1">
      <c r="N4505">
        <v>4502</v>
      </c>
      <c r="O4505" s="4">
        <v>52190</v>
      </c>
      <c r="P4505" s="3" t="s">
        <v>4995</v>
      </c>
      <c r="Q4505" s="3" t="s">
        <v>1646</v>
      </c>
      <c r="R4505" s="3" t="s">
        <v>439</v>
      </c>
      <c r="S4505" s="3" t="s">
        <v>4992</v>
      </c>
      <c r="T4505" s="3" t="str">
        <f t="shared" si="312"/>
        <v>ปงยางคกห้างฉัตรลำปาง</v>
      </c>
      <c r="U4505" s="3" t="s">
        <v>4385</v>
      </c>
      <c r="V4505" s="3" t="str">
        <f t="shared" si="313"/>
        <v/>
      </c>
      <c r="W4505" s="3" t="e">
        <f t="shared" si="314"/>
        <v>#NUM!</v>
      </c>
      <c r="X4505" s="3" t="str">
        <f t="shared" si="315"/>
        <v/>
      </c>
    </row>
    <row r="4506" spans="14:24" ht="14.5" customHeight="1">
      <c r="N4506">
        <v>4503</v>
      </c>
      <c r="O4506" s="4">
        <v>52190</v>
      </c>
      <c r="P4506" s="3" t="s">
        <v>4996</v>
      </c>
      <c r="Q4506" s="3" t="s">
        <v>1646</v>
      </c>
      <c r="R4506" s="3" t="s">
        <v>439</v>
      </c>
      <c r="S4506" s="3" t="s">
        <v>4992</v>
      </c>
      <c r="T4506" s="3" t="str">
        <f t="shared" si="312"/>
        <v>เวียงตาลห้างฉัตรลำปาง</v>
      </c>
      <c r="U4506" s="3" t="s">
        <v>4385</v>
      </c>
      <c r="V4506" s="3" t="str">
        <f t="shared" si="313"/>
        <v/>
      </c>
      <c r="W4506" s="3" t="e">
        <f t="shared" si="314"/>
        <v>#NUM!</v>
      </c>
      <c r="X4506" s="3" t="str">
        <f t="shared" si="315"/>
        <v/>
      </c>
    </row>
    <row r="4507" spans="14:24" ht="14.5" customHeight="1">
      <c r="N4507">
        <v>4504</v>
      </c>
      <c r="O4507" s="4">
        <v>52190</v>
      </c>
      <c r="P4507" s="3" t="s">
        <v>4997</v>
      </c>
      <c r="Q4507" s="3" t="s">
        <v>1646</v>
      </c>
      <c r="R4507" s="3" t="s">
        <v>439</v>
      </c>
      <c r="S4507" s="3" t="s">
        <v>4992</v>
      </c>
      <c r="T4507" s="3" t="str">
        <f t="shared" si="312"/>
        <v>แม่สันห้างฉัตรลำปาง</v>
      </c>
      <c r="U4507" s="3" t="s">
        <v>4385</v>
      </c>
      <c r="V4507" s="3" t="str">
        <f t="shared" si="313"/>
        <v/>
      </c>
      <c r="W4507" s="3" t="e">
        <f t="shared" si="314"/>
        <v>#NUM!</v>
      </c>
      <c r="X4507" s="3" t="str">
        <f t="shared" si="315"/>
        <v/>
      </c>
    </row>
    <row r="4508" spans="14:24" ht="14.5" customHeight="1">
      <c r="N4508">
        <v>4505</v>
      </c>
      <c r="O4508" s="4">
        <v>52190</v>
      </c>
      <c r="P4508" s="3" t="s">
        <v>4998</v>
      </c>
      <c r="Q4508" s="3" t="s">
        <v>1646</v>
      </c>
      <c r="R4508" s="3" t="s">
        <v>439</v>
      </c>
      <c r="S4508" s="3" t="s">
        <v>4992</v>
      </c>
      <c r="T4508" s="3" t="str">
        <f t="shared" si="312"/>
        <v>วอแก้วห้างฉัตรลำปาง</v>
      </c>
      <c r="U4508" s="3" t="s">
        <v>4385</v>
      </c>
      <c r="V4508" s="3" t="str">
        <f t="shared" si="313"/>
        <v/>
      </c>
      <c r="W4508" s="3" t="e">
        <f t="shared" si="314"/>
        <v>#NUM!</v>
      </c>
      <c r="X4508" s="3" t="str">
        <f t="shared" si="315"/>
        <v/>
      </c>
    </row>
    <row r="4509" spans="14:24" ht="14.5" customHeight="1">
      <c r="N4509">
        <v>4506</v>
      </c>
      <c r="O4509" s="4">
        <v>52240</v>
      </c>
      <c r="P4509" s="3" t="s">
        <v>1631</v>
      </c>
      <c r="Q4509" s="3" t="s">
        <v>1631</v>
      </c>
      <c r="R4509" s="3" t="s">
        <v>439</v>
      </c>
      <c r="S4509" s="3" t="s">
        <v>4999</v>
      </c>
      <c r="T4509" s="3" t="str">
        <f t="shared" si="312"/>
        <v>เมืองปานเมืองปานลำปาง</v>
      </c>
      <c r="U4509" s="3" t="s">
        <v>4385</v>
      </c>
      <c r="V4509" s="3" t="str">
        <f t="shared" si="313"/>
        <v/>
      </c>
      <c r="W4509" s="3" t="e">
        <f t="shared" si="314"/>
        <v>#NUM!</v>
      </c>
      <c r="X4509" s="3" t="str">
        <f t="shared" si="315"/>
        <v/>
      </c>
    </row>
    <row r="4510" spans="14:24" ht="14.5" customHeight="1">
      <c r="N4510">
        <v>4507</v>
      </c>
      <c r="O4510" s="4">
        <v>52240</v>
      </c>
      <c r="P4510" s="3" t="s">
        <v>5000</v>
      </c>
      <c r="Q4510" s="3" t="s">
        <v>1631</v>
      </c>
      <c r="R4510" s="3" t="s">
        <v>439</v>
      </c>
      <c r="S4510" s="3" t="s">
        <v>4999</v>
      </c>
      <c r="T4510" s="3" t="str">
        <f t="shared" si="312"/>
        <v>บ้านขอเมืองปานลำปาง</v>
      </c>
      <c r="U4510" s="3" t="s">
        <v>4385</v>
      </c>
      <c r="V4510" s="3" t="str">
        <f t="shared" si="313"/>
        <v/>
      </c>
      <c r="W4510" s="3" t="e">
        <f t="shared" si="314"/>
        <v>#NUM!</v>
      </c>
      <c r="X4510" s="3" t="str">
        <f t="shared" si="315"/>
        <v/>
      </c>
    </row>
    <row r="4511" spans="14:24" ht="14.5" customHeight="1">
      <c r="N4511">
        <v>4508</v>
      </c>
      <c r="O4511" s="4">
        <v>52240</v>
      </c>
      <c r="P4511" s="3" t="s">
        <v>5001</v>
      </c>
      <c r="Q4511" s="3" t="s">
        <v>1631</v>
      </c>
      <c r="R4511" s="3" t="s">
        <v>439</v>
      </c>
      <c r="S4511" s="3" t="s">
        <v>4999</v>
      </c>
      <c r="T4511" s="3" t="str">
        <f t="shared" si="312"/>
        <v>ทุ่งกว๋าวเมืองปานลำปาง</v>
      </c>
      <c r="U4511" s="3" t="s">
        <v>4385</v>
      </c>
      <c r="V4511" s="3" t="str">
        <f t="shared" si="313"/>
        <v/>
      </c>
      <c r="W4511" s="3" t="e">
        <f t="shared" si="314"/>
        <v>#NUM!</v>
      </c>
      <c r="X4511" s="3" t="str">
        <f t="shared" si="315"/>
        <v/>
      </c>
    </row>
    <row r="4512" spans="14:24" ht="14.5" customHeight="1">
      <c r="N4512">
        <v>4509</v>
      </c>
      <c r="O4512" s="4">
        <v>52240</v>
      </c>
      <c r="P4512" s="3" t="s">
        <v>5002</v>
      </c>
      <c r="Q4512" s="3" t="s">
        <v>1631</v>
      </c>
      <c r="R4512" s="3" t="s">
        <v>439</v>
      </c>
      <c r="S4512" s="3" t="s">
        <v>4999</v>
      </c>
      <c r="T4512" s="3" t="str">
        <f t="shared" si="312"/>
        <v>แจ้ซ้อนเมืองปานลำปาง</v>
      </c>
      <c r="U4512" s="3" t="s">
        <v>4385</v>
      </c>
      <c r="V4512" s="3" t="str">
        <f t="shared" si="313"/>
        <v/>
      </c>
      <c r="W4512" s="3" t="e">
        <f t="shared" si="314"/>
        <v>#NUM!</v>
      </c>
      <c r="X4512" s="3" t="str">
        <f t="shared" si="315"/>
        <v/>
      </c>
    </row>
    <row r="4513" spans="14:24" ht="14.5" customHeight="1">
      <c r="N4513">
        <v>4510</v>
      </c>
      <c r="O4513" s="4">
        <v>52240</v>
      </c>
      <c r="P4513" s="3" t="s">
        <v>3560</v>
      </c>
      <c r="Q4513" s="3" t="s">
        <v>1631</v>
      </c>
      <c r="R4513" s="3" t="s">
        <v>439</v>
      </c>
      <c r="S4513" s="3" t="s">
        <v>4999</v>
      </c>
      <c r="T4513" s="3" t="str">
        <f t="shared" si="312"/>
        <v>หัวเมืองเมืองปานลำปาง</v>
      </c>
      <c r="U4513" s="3" t="s">
        <v>4385</v>
      </c>
      <c r="V4513" s="3" t="str">
        <f t="shared" si="313"/>
        <v/>
      </c>
      <c r="W4513" s="3" t="e">
        <f t="shared" si="314"/>
        <v>#NUM!</v>
      </c>
      <c r="X4513" s="3" t="str">
        <f t="shared" si="315"/>
        <v/>
      </c>
    </row>
    <row r="4514" spans="14:24" ht="14.5" customHeight="1">
      <c r="N4514">
        <v>4511</v>
      </c>
      <c r="O4514" s="4">
        <v>53000</v>
      </c>
      <c r="P4514" s="3" t="s">
        <v>924</v>
      </c>
      <c r="Q4514" s="3" t="s">
        <v>2083</v>
      </c>
      <c r="R4514" s="3" t="s">
        <v>506</v>
      </c>
      <c r="S4514" s="3" t="s">
        <v>5003</v>
      </c>
      <c r="T4514" s="3" t="str">
        <f t="shared" si="312"/>
        <v>ท่าอิฐเมืองอุตรดิตถ์อุตรดิตถ์</v>
      </c>
      <c r="U4514" s="3" t="s">
        <v>4385</v>
      </c>
      <c r="V4514" s="3" t="str">
        <f t="shared" si="313"/>
        <v/>
      </c>
      <c r="W4514" s="3" t="e">
        <f t="shared" si="314"/>
        <v>#NUM!</v>
      </c>
      <c r="X4514" s="3" t="str">
        <f t="shared" si="315"/>
        <v/>
      </c>
    </row>
    <row r="4515" spans="14:24" ht="14.5" customHeight="1">
      <c r="N4515">
        <v>4512</v>
      </c>
      <c r="O4515" s="4">
        <v>53000</v>
      </c>
      <c r="P4515" s="3" t="s">
        <v>5004</v>
      </c>
      <c r="Q4515" s="3" t="s">
        <v>2083</v>
      </c>
      <c r="R4515" s="3" t="s">
        <v>506</v>
      </c>
      <c r="S4515" s="3" t="s">
        <v>5003</v>
      </c>
      <c r="T4515" s="3" t="str">
        <f t="shared" si="312"/>
        <v>ท่าเสาเมืองอุตรดิตถ์อุตรดิตถ์</v>
      </c>
      <c r="U4515" s="3" t="s">
        <v>4385</v>
      </c>
      <c r="V4515" s="3" t="str">
        <f t="shared" si="313"/>
        <v/>
      </c>
      <c r="W4515" s="3" t="e">
        <f t="shared" si="314"/>
        <v>#NUM!</v>
      </c>
      <c r="X4515" s="3" t="str">
        <f t="shared" si="315"/>
        <v/>
      </c>
    </row>
    <row r="4516" spans="14:24" ht="14.5" customHeight="1">
      <c r="N4516">
        <v>4513</v>
      </c>
      <c r="O4516" s="4">
        <v>53000</v>
      </c>
      <c r="P4516" s="3" t="s">
        <v>1086</v>
      </c>
      <c r="Q4516" s="3" t="s">
        <v>2083</v>
      </c>
      <c r="R4516" s="3" t="s">
        <v>506</v>
      </c>
      <c r="S4516" s="3" t="s">
        <v>5003</v>
      </c>
      <c r="T4516" s="3" t="str">
        <f t="shared" si="312"/>
        <v>บ้านเกาะเมืองอุตรดิตถ์อุตรดิตถ์</v>
      </c>
      <c r="U4516" s="3" t="s">
        <v>4385</v>
      </c>
      <c r="V4516" s="3" t="str">
        <f t="shared" si="313"/>
        <v/>
      </c>
      <c r="W4516" s="3" t="e">
        <f t="shared" si="314"/>
        <v>#NUM!</v>
      </c>
      <c r="X4516" s="3" t="str">
        <f t="shared" si="315"/>
        <v/>
      </c>
    </row>
    <row r="4517" spans="14:24" ht="14.5" customHeight="1">
      <c r="N4517">
        <v>4514</v>
      </c>
      <c r="O4517" s="4">
        <v>53000</v>
      </c>
      <c r="P4517" s="3" t="s">
        <v>5005</v>
      </c>
      <c r="Q4517" s="3" t="s">
        <v>2083</v>
      </c>
      <c r="R4517" s="3" t="s">
        <v>506</v>
      </c>
      <c r="S4517" s="3" t="s">
        <v>5003</v>
      </c>
      <c r="T4517" s="3" t="str">
        <f t="shared" si="312"/>
        <v>ป่าเซ่าเมืองอุตรดิตถ์อุตรดิตถ์</v>
      </c>
      <c r="U4517" s="3" t="s">
        <v>4385</v>
      </c>
      <c r="V4517" s="3" t="str">
        <f t="shared" si="313"/>
        <v/>
      </c>
      <c r="W4517" s="3" t="e">
        <f t="shared" si="314"/>
        <v>#NUM!</v>
      </c>
      <c r="X4517" s="3" t="str">
        <f t="shared" si="315"/>
        <v/>
      </c>
    </row>
    <row r="4518" spans="14:24" ht="14.5" customHeight="1">
      <c r="N4518">
        <v>4515</v>
      </c>
      <c r="O4518" s="4">
        <v>53000</v>
      </c>
      <c r="P4518" s="3" t="s">
        <v>5006</v>
      </c>
      <c r="Q4518" s="3" t="s">
        <v>2083</v>
      </c>
      <c r="R4518" s="3" t="s">
        <v>506</v>
      </c>
      <c r="S4518" s="3" t="s">
        <v>5003</v>
      </c>
      <c r="T4518" s="3" t="str">
        <f t="shared" si="312"/>
        <v>คุ้งตะเภาเมืองอุตรดิตถ์อุตรดิตถ์</v>
      </c>
      <c r="U4518" s="3" t="s">
        <v>4385</v>
      </c>
      <c r="V4518" s="3" t="str">
        <f t="shared" si="313"/>
        <v/>
      </c>
      <c r="W4518" s="3" t="e">
        <f t="shared" si="314"/>
        <v>#NUM!</v>
      </c>
      <c r="X4518" s="3" t="str">
        <f t="shared" si="315"/>
        <v/>
      </c>
    </row>
    <row r="4519" spans="14:24" ht="14.5" customHeight="1">
      <c r="N4519">
        <v>4516</v>
      </c>
      <c r="O4519" s="4">
        <v>53170</v>
      </c>
      <c r="P4519" s="3" t="s">
        <v>5007</v>
      </c>
      <c r="Q4519" s="3" t="s">
        <v>2083</v>
      </c>
      <c r="R4519" s="3" t="s">
        <v>506</v>
      </c>
      <c r="S4519" s="3" t="s">
        <v>5003</v>
      </c>
      <c r="T4519" s="3" t="str">
        <f t="shared" si="312"/>
        <v>วังกะพี้เมืองอุตรดิตถ์อุตรดิตถ์</v>
      </c>
      <c r="U4519" s="3" t="s">
        <v>4385</v>
      </c>
      <c r="V4519" s="3" t="str">
        <f t="shared" si="313"/>
        <v/>
      </c>
      <c r="W4519" s="3" t="e">
        <f t="shared" si="314"/>
        <v>#NUM!</v>
      </c>
      <c r="X4519" s="3" t="str">
        <f t="shared" si="315"/>
        <v/>
      </c>
    </row>
    <row r="4520" spans="14:24" ht="14.5" customHeight="1">
      <c r="N4520">
        <v>4517</v>
      </c>
      <c r="O4520" s="4">
        <v>53000</v>
      </c>
      <c r="P4520" s="3" t="s">
        <v>5008</v>
      </c>
      <c r="Q4520" s="3" t="s">
        <v>2083</v>
      </c>
      <c r="R4520" s="3" t="s">
        <v>506</v>
      </c>
      <c r="S4520" s="3" t="s">
        <v>5003</v>
      </c>
      <c r="T4520" s="3" t="str">
        <f t="shared" si="312"/>
        <v>หาดกรวดเมืองอุตรดิตถ์อุตรดิตถ์</v>
      </c>
      <c r="U4520" s="3" t="s">
        <v>4385</v>
      </c>
      <c r="V4520" s="3" t="str">
        <f t="shared" si="313"/>
        <v/>
      </c>
      <c r="W4520" s="3" t="e">
        <f t="shared" si="314"/>
        <v>#NUM!</v>
      </c>
      <c r="X4520" s="3" t="str">
        <f t="shared" si="315"/>
        <v/>
      </c>
    </row>
    <row r="4521" spans="14:24" ht="14.5" customHeight="1">
      <c r="N4521">
        <v>4518</v>
      </c>
      <c r="O4521" s="4">
        <v>53000</v>
      </c>
      <c r="P4521" s="3" t="s">
        <v>5009</v>
      </c>
      <c r="Q4521" s="3" t="s">
        <v>2083</v>
      </c>
      <c r="R4521" s="3" t="s">
        <v>506</v>
      </c>
      <c r="S4521" s="3" t="s">
        <v>5003</v>
      </c>
      <c r="T4521" s="3" t="str">
        <f t="shared" si="312"/>
        <v>น้ำริดเมืองอุตรดิตถ์อุตรดิตถ์</v>
      </c>
      <c r="U4521" s="3" t="s">
        <v>4385</v>
      </c>
      <c r="V4521" s="3" t="str">
        <f t="shared" si="313"/>
        <v/>
      </c>
      <c r="W4521" s="3" t="e">
        <f t="shared" si="314"/>
        <v>#NUM!</v>
      </c>
      <c r="X4521" s="3" t="str">
        <f t="shared" si="315"/>
        <v/>
      </c>
    </row>
    <row r="4522" spans="14:24" ht="14.5" customHeight="1">
      <c r="N4522">
        <v>4519</v>
      </c>
      <c r="O4522" s="4">
        <v>53000</v>
      </c>
      <c r="P4522" s="3" t="s">
        <v>2149</v>
      </c>
      <c r="Q4522" s="3" t="s">
        <v>2083</v>
      </c>
      <c r="R4522" s="3" t="s">
        <v>506</v>
      </c>
      <c r="S4522" s="3" t="s">
        <v>5003</v>
      </c>
      <c r="T4522" s="3" t="str">
        <f t="shared" si="312"/>
        <v>งิ้วงามเมืองอุตรดิตถ์อุตรดิตถ์</v>
      </c>
      <c r="U4522" s="3" t="s">
        <v>4385</v>
      </c>
      <c r="V4522" s="3" t="str">
        <f t="shared" si="313"/>
        <v/>
      </c>
      <c r="W4522" s="3" t="e">
        <f t="shared" si="314"/>
        <v>#NUM!</v>
      </c>
      <c r="X4522" s="3" t="str">
        <f t="shared" si="315"/>
        <v/>
      </c>
    </row>
    <row r="4523" spans="14:24" ht="14.5" customHeight="1">
      <c r="N4523">
        <v>4520</v>
      </c>
      <c r="O4523" s="4">
        <v>53000</v>
      </c>
      <c r="P4523" s="3" t="s">
        <v>5010</v>
      </c>
      <c r="Q4523" s="3" t="s">
        <v>2083</v>
      </c>
      <c r="R4523" s="3" t="s">
        <v>506</v>
      </c>
      <c r="S4523" s="3" t="s">
        <v>5003</v>
      </c>
      <c r="T4523" s="3" t="str">
        <f t="shared" si="312"/>
        <v>บ้านด่านนาขามเมืองอุตรดิตถ์อุตรดิตถ์</v>
      </c>
      <c r="U4523" s="3" t="s">
        <v>4385</v>
      </c>
      <c r="V4523" s="3" t="str">
        <f t="shared" si="313"/>
        <v/>
      </c>
      <c r="W4523" s="3" t="e">
        <f t="shared" si="314"/>
        <v>#NUM!</v>
      </c>
      <c r="X4523" s="3" t="str">
        <f t="shared" si="315"/>
        <v/>
      </c>
    </row>
    <row r="4524" spans="14:24" ht="14.5" customHeight="1">
      <c r="N4524">
        <v>4521</v>
      </c>
      <c r="O4524" s="4">
        <v>53000</v>
      </c>
      <c r="P4524" s="3" t="s">
        <v>1177</v>
      </c>
      <c r="Q4524" s="3" t="s">
        <v>2083</v>
      </c>
      <c r="R4524" s="3" t="s">
        <v>506</v>
      </c>
      <c r="S4524" s="3" t="s">
        <v>5003</v>
      </c>
      <c r="T4524" s="3" t="str">
        <f t="shared" si="312"/>
        <v>บ้านด่านเมืองอุตรดิตถ์อุตรดิตถ์</v>
      </c>
      <c r="U4524" s="3" t="s">
        <v>4385</v>
      </c>
      <c r="V4524" s="3" t="str">
        <f t="shared" si="313"/>
        <v/>
      </c>
      <c r="W4524" s="3" t="e">
        <f t="shared" si="314"/>
        <v>#NUM!</v>
      </c>
      <c r="X4524" s="3" t="str">
        <f t="shared" si="315"/>
        <v/>
      </c>
    </row>
    <row r="4525" spans="14:24" ht="14.5" customHeight="1">
      <c r="N4525">
        <v>4522</v>
      </c>
      <c r="O4525" s="4">
        <v>53000</v>
      </c>
      <c r="P4525" s="3" t="s">
        <v>5011</v>
      </c>
      <c r="Q4525" s="3" t="s">
        <v>2083</v>
      </c>
      <c r="R4525" s="3" t="s">
        <v>506</v>
      </c>
      <c r="S4525" s="3" t="s">
        <v>5003</v>
      </c>
      <c r="T4525" s="3" t="str">
        <f t="shared" si="312"/>
        <v>ผาจุกเมืองอุตรดิตถ์อุตรดิตถ์</v>
      </c>
      <c r="U4525" s="3" t="s">
        <v>4385</v>
      </c>
      <c r="V4525" s="3" t="str">
        <f t="shared" si="313"/>
        <v/>
      </c>
      <c r="W4525" s="3" t="e">
        <f t="shared" si="314"/>
        <v>#NUM!</v>
      </c>
      <c r="X4525" s="3" t="str">
        <f t="shared" si="315"/>
        <v/>
      </c>
    </row>
    <row r="4526" spans="14:24" ht="14.5" customHeight="1">
      <c r="N4526">
        <v>4523</v>
      </c>
      <c r="O4526" s="4">
        <v>53000</v>
      </c>
      <c r="P4526" s="3" t="s">
        <v>5012</v>
      </c>
      <c r="Q4526" s="3" t="s">
        <v>2083</v>
      </c>
      <c r="R4526" s="3" t="s">
        <v>506</v>
      </c>
      <c r="S4526" s="3" t="s">
        <v>5003</v>
      </c>
      <c r="T4526" s="3" t="str">
        <f t="shared" si="312"/>
        <v>วังดินเมืองอุตรดิตถ์อุตรดิตถ์</v>
      </c>
      <c r="U4526" s="3" t="s">
        <v>4385</v>
      </c>
      <c r="V4526" s="3" t="str">
        <f t="shared" si="313"/>
        <v/>
      </c>
      <c r="W4526" s="3" t="e">
        <f t="shared" si="314"/>
        <v>#NUM!</v>
      </c>
      <c r="X4526" s="3" t="str">
        <f t="shared" si="315"/>
        <v/>
      </c>
    </row>
    <row r="4527" spans="14:24" ht="14.5" customHeight="1">
      <c r="N4527">
        <v>4524</v>
      </c>
      <c r="O4527" s="4">
        <v>53000</v>
      </c>
      <c r="P4527" s="3" t="s">
        <v>5013</v>
      </c>
      <c r="Q4527" s="3" t="s">
        <v>2083</v>
      </c>
      <c r="R4527" s="3" t="s">
        <v>506</v>
      </c>
      <c r="S4527" s="3" t="s">
        <v>5003</v>
      </c>
      <c r="T4527" s="3" t="str">
        <f t="shared" si="312"/>
        <v>แสนตอเมืองอุตรดิตถ์อุตรดิตถ์</v>
      </c>
      <c r="U4527" s="3" t="s">
        <v>4385</v>
      </c>
      <c r="V4527" s="3" t="str">
        <f t="shared" si="313"/>
        <v/>
      </c>
      <c r="W4527" s="3" t="e">
        <f t="shared" si="314"/>
        <v>#NUM!</v>
      </c>
      <c r="X4527" s="3" t="str">
        <f t="shared" si="315"/>
        <v/>
      </c>
    </row>
    <row r="4528" spans="14:24" ht="14.5" customHeight="1">
      <c r="N4528">
        <v>4525</v>
      </c>
      <c r="O4528" s="4">
        <v>53000</v>
      </c>
      <c r="P4528" s="3" t="s">
        <v>5014</v>
      </c>
      <c r="Q4528" s="3" t="s">
        <v>2083</v>
      </c>
      <c r="R4528" s="3" t="s">
        <v>506</v>
      </c>
      <c r="S4528" s="3" t="s">
        <v>5003</v>
      </c>
      <c r="T4528" s="3" t="str">
        <f t="shared" si="312"/>
        <v>หาดงิ้วเมืองอุตรดิตถ์อุตรดิตถ์</v>
      </c>
      <c r="U4528" s="3" t="s">
        <v>4385</v>
      </c>
      <c r="V4528" s="3" t="str">
        <f t="shared" si="313"/>
        <v/>
      </c>
      <c r="W4528" s="3" t="e">
        <f t="shared" si="314"/>
        <v>#NUM!</v>
      </c>
      <c r="X4528" s="3" t="str">
        <f t="shared" si="315"/>
        <v/>
      </c>
    </row>
    <row r="4529" spans="14:24" ht="14.5" customHeight="1">
      <c r="N4529">
        <v>4526</v>
      </c>
      <c r="O4529" s="4">
        <v>53000</v>
      </c>
      <c r="P4529" s="3" t="s">
        <v>5015</v>
      </c>
      <c r="Q4529" s="3" t="s">
        <v>2083</v>
      </c>
      <c r="R4529" s="3" t="s">
        <v>506</v>
      </c>
      <c r="S4529" s="3" t="s">
        <v>5003</v>
      </c>
      <c r="T4529" s="3" t="str">
        <f t="shared" si="312"/>
        <v>ขุนฝางเมืองอุตรดิตถ์อุตรดิตถ์</v>
      </c>
      <c r="U4529" s="3" t="s">
        <v>4385</v>
      </c>
      <c r="V4529" s="3" t="str">
        <f t="shared" si="313"/>
        <v/>
      </c>
      <c r="W4529" s="3" t="e">
        <f t="shared" si="314"/>
        <v>#NUM!</v>
      </c>
      <c r="X4529" s="3" t="str">
        <f t="shared" si="315"/>
        <v/>
      </c>
    </row>
    <row r="4530" spans="14:24" ht="14.5" customHeight="1">
      <c r="N4530">
        <v>4527</v>
      </c>
      <c r="O4530" s="4">
        <v>53000</v>
      </c>
      <c r="P4530" s="3" t="s">
        <v>5016</v>
      </c>
      <c r="Q4530" s="3" t="s">
        <v>2083</v>
      </c>
      <c r="R4530" s="3" t="s">
        <v>506</v>
      </c>
      <c r="S4530" s="3" t="s">
        <v>5003</v>
      </c>
      <c r="T4530" s="3" t="str">
        <f t="shared" si="312"/>
        <v>ถ้ำฉลองเมืองอุตรดิตถ์อุตรดิตถ์</v>
      </c>
      <c r="U4530" s="3" t="s">
        <v>4385</v>
      </c>
      <c r="V4530" s="3" t="str">
        <f t="shared" si="313"/>
        <v/>
      </c>
      <c r="W4530" s="3" t="e">
        <f t="shared" si="314"/>
        <v>#NUM!</v>
      </c>
      <c r="X4530" s="3" t="str">
        <f t="shared" si="315"/>
        <v/>
      </c>
    </row>
    <row r="4531" spans="14:24" ht="14.5" customHeight="1">
      <c r="N4531">
        <v>4528</v>
      </c>
      <c r="O4531" s="4">
        <v>53140</v>
      </c>
      <c r="P4531" s="3" t="s">
        <v>1108</v>
      </c>
      <c r="Q4531" s="3" t="s">
        <v>2069</v>
      </c>
      <c r="R4531" s="3" t="s">
        <v>506</v>
      </c>
      <c r="S4531" s="3" t="s">
        <v>5017</v>
      </c>
      <c r="T4531" s="3" t="str">
        <f t="shared" si="312"/>
        <v>วังแดงตรอนอุตรดิตถ์</v>
      </c>
      <c r="U4531" s="3" t="s">
        <v>4385</v>
      </c>
      <c r="V4531" s="3" t="str">
        <f t="shared" si="313"/>
        <v/>
      </c>
      <c r="W4531" s="3" t="e">
        <f t="shared" si="314"/>
        <v>#NUM!</v>
      </c>
      <c r="X4531" s="3" t="str">
        <f t="shared" si="315"/>
        <v/>
      </c>
    </row>
    <row r="4532" spans="14:24" ht="14.5" customHeight="1">
      <c r="N4532">
        <v>4529</v>
      </c>
      <c r="O4532" s="4">
        <v>53140</v>
      </c>
      <c r="P4532" s="3" t="s">
        <v>5018</v>
      </c>
      <c r="Q4532" s="3" t="s">
        <v>2069</v>
      </c>
      <c r="R4532" s="3" t="s">
        <v>506</v>
      </c>
      <c r="S4532" s="3" t="s">
        <v>5017</v>
      </c>
      <c r="T4532" s="3" t="str">
        <f t="shared" si="312"/>
        <v>บ้านแก่งตรอนอุตรดิตถ์</v>
      </c>
      <c r="U4532" s="3" t="s">
        <v>4385</v>
      </c>
      <c r="V4532" s="3" t="str">
        <f t="shared" si="313"/>
        <v/>
      </c>
      <c r="W4532" s="3" t="e">
        <f t="shared" si="314"/>
        <v>#NUM!</v>
      </c>
      <c r="X4532" s="3" t="str">
        <f t="shared" si="315"/>
        <v/>
      </c>
    </row>
    <row r="4533" spans="14:24" ht="14.5" customHeight="1">
      <c r="N4533">
        <v>4530</v>
      </c>
      <c r="O4533" s="4">
        <v>53140</v>
      </c>
      <c r="P4533" s="3" t="s">
        <v>5019</v>
      </c>
      <c r="Q4533" s="3" t="s">
        <v>2069</v>
      </c>
      <c r="R4533" s="3" t="s">
        <v>506</v>
      </c>
      <c r="S4533" s="3" t="s">
        <v>5017</v>
      </c>
      <c r="T4533" s="3" t="str">
        <f t="shared" si="312"/>
        <v>หาดสองแควตรอนอุตรดิตถ์</v>
      </c>
      <c r="U4533" s="3" t="s">
        <v>4385</v>
      </c>
      <c r="V4533" s="3" t="str">
        <f t="shared" si="313"/>
        <v/>
      </c>
      <c r="W4533" s="3" t="e">
        <f t="shared" si="314"/>
        <v>#NUM!</v>
      </c>
      <c r="X4533" s="3" t="str">
        <f t="shared" si="315"/>
        <v/>
      </c>
    </row>
    <row r="4534" spans="14:24" ht="14.5" customHeight="1">
      <c r="N4534">
        <v>4531</v>
      </c>
      <c r="O4534" s="4">
        <v>53140</v>
      </c>
      <c r="P4534" s="3" t="s">
        <v>5020</v>
      </c>
      <c r="Q4534" s="3" t="s">
        <v>2069</v>
      </c>
      <c r="R4534" s="3" t="s">
        <v>506</v>
      </c>
      <c r="S4534" s="3" t="s">
        <v>5017</v>
      </c>
      <c r="T4534" s="3" t="str">
        <f t="shared" si="312"/>
        <v>น้ำอ่างตรอนอุตรดิตถ์</v>
      </c>
      <c r="U4534" s="3" t="s">
        <v>4385</v>
      </c>
      <c r="V4534" s="3" t="str">
        <f t="shared" si="313"/>
        <v/>
      </c>
      <c r="W4534" s="3" t="e">
        <f t="shared" si="314"/>
        <v>#NUM!</v>
      </c>
      <c r="X4534" s="3" t="str">
        <f t="shared" si="315"/>
        <v/>
      </c>
    </row>
    <row r="4535" spans="14:24" ht="14.5" customHeight="1">
      <c r="N4535">
        <v>4532</v>
      </c>
      <c r="O4535" s="4">
        <v>53140</v>
      </c>
      <c r="P4535" s="3" t="s">
        <v>5021</v>
      </c>
      <c r="Q4535" s="3" t="s">
        <v>2069</v>
      </c>
      <c r="R4535" s="3" t="s">
        <v>506</v>
      </c>
      <c r="S4535" s="3" t="s">
        <v>5017</v>
      </c>
      <c r="T4535" s="3" t="str">
        <f t="shared" si="312"/>
        <v>ข่อยสูงตรอนอุตรดิตถ์</v>
      </c>
      <c r="U4535" s="3" t="s">
        <v>4385</v>
      </c>
      <c r="V4535" s="3" t="str">
        <f t="shared" si="313"/>
        <v/>
      </c>
      <c r="W4535" s="3" t="e">
        <f t="shared" si="314"/>
        <v>#NUM!</v>
      </c>
      <c r="X4535" s="3" t="str">
        <f t="shared" si="315"/>
        <v/>
      </c>
    </row>
    <row r="4536" spans="14:24" ht="14.5" customHeight="1">
      <c r="N4536">
        <v>4533</v>
      </c>
      <c r="O4536" s="4">
        <v>53150</v>
      </c>
      <c r="P4536" s="3" t="s">
        <v>2074</v>
      </c>
      <c r="Q4536" s="3" t="s">
        <v>2074</v>
      </c>
      <c r="R4536" s="3" t="s">
        <v>506</v>
      </c>
      <c r="S4536" s="3" t="s">
        <v>5022</v>
      </c>
      <c r="T4536" s="3" t="str">
        <f t="shared" si="312"/>
        <v>ท่าปลาท่าปลาอุตรดิตถ์</v>
      </c>
      <c r="U4536" s="3" t="s">
        <v>4385</v>
      </c>
      <c r="V4536" s="3" t="str">
        <f t="shared" si="313"/>
        <v/>
      </c>
      <c r="W4536" s="3" t="e">
        <f t="shared" si="314"/>
        <v>#NUM!</v>
      </c>
      <c r="X4536" s="3" t="str">
        <f t="shared" si="315"/>
        <v/>
      </c>
    </row>
    <row r="4537" spans="14:24" ht="14.5" customHeight="1">
      <c r="N4537">
        <v>4534</v>
      </c>
      <c r="O4537" s="4">
        <v>53190</v>
      </c>
      <c r="P4537" s="3" t="s">
        <v>5023</v>
      </c>
      <c r="Q4537" s="3" t="s">
        <v>2074</v>
      </c>
      <c r="R4537" s="3" t="s">
        <v>506</v>
      </c>
      <c r="S4537" s="3" t="s">
        <v>5022</v>
      </c>
      <c r="T4537" s="3" t="str">
        <f t="shared" si="312"/>
        <v>หาดล้าท่าปลาอุตรดิตถ์</v>
      </c>
      <c r="U4537" s="3" t="s">
        <v>4385</v>
      </c>
      <c r="V4537" s="3" t="str">
        <f t="shared" si="313"/>
        <v/>
      </c>
      <c r="W4537" s="3" t="e">
        <f t="shared" si="314"/>
        <v>#NUM!</v>
      </c>
      <c r="X4537" s="3" t="str">
        <f t="shared" si="315"/>
        <v/>
      </c>
    </row>
    <row r="4538" spans="14:24" ht="14.5" customHeight="1">
      <c r="N4538">
        <v>4535</v>
      </c>
      <c r="O4538" s="4">
        <v>53190</v>
      </c>
      <c r="P4538" s="3" t="s">
        <v>5024</v>
      </c>
      <c r="Q4538" s="3" t="s">
        <v>2074</v>
      </c>
      <c r="R4538" s="3" t="s">
        <v>506</v>
      </c>
      <c r="S4538" s="3" t="s">
        <v>5022</v>
      </c>
      <c r="T4538" s="3" t="str">
        <f t="shared" si="312"/>
        <v>ผาเลือดท่าปลาอุตรดิตถ์</v>
      </c>
      <c r="U4538" s="3" t="s">
        <v>4385</v>
      </c>
      <c r="V4538" s="3" t="str">
        <f t="shared" si="313"/>
        <v/>
      </c>
      <c r="W4538" s="3" t="e">
        <f t="shared" si="314"/>
        <v>#NUM!</v>
      </c>
      <c r="X4538" s="3" t="str">
        <f t="shared" si="315"/>
        <v/>
      </c>
    </row>
    <row r="4539" spans="14:24" ht="14.5" customHeight="1">
      <c r="N4539">
        <v>4536</v>
      </c>
      <c r="O4539" s="4">
        <v>53150</v>
      </c>
      <c r="P4539" s="3" t="s">
        <v>5025</v>
      </c>
      <c r="Q4539" s="3" t="s">
        <v>2074</v>
      </c>
      <c r="R4539" s="3" t="s">
        <v>506</v>
      </c>
      <c r="S4539" s="3" t="s">
        <v>5022</v>
      </c>
      <c r="T4539" s="3" t="str">
        <f t="shared" si="312"/>
        <v>จริมท่าปลาอุตรดิตถ์</v>
      </c>
      <c r="U4539" s="3" t="s">
        <v>4385</v>
      </c>
      <c r="V4539" s="3" t="str">
        <f t="shared" si="313"/>
        <v/>
      </c>
      <c r="W4539" s="3" t="e">
        <f t="shared" si="314"/>
        <v>#NUM!</v>
      </c>
      <c r="X4539" s="3" t="str">
        <f t="shared" si="315"/>
        <v/>
      </c>
    </row>
    <row r="4540" spans="14:24" ht="14.5" customHeight="1">
      <c r="N4540">
        <v>4537</v>
      </c>
      <c r="O4540" s="4">
        <v>53150</v>
      </c>
      <c r="P4540" s="3" t="s">
        <v>5026</v>
      </c>
      <c r="Q4540" s="3" t="s">
        <v>2074</v>
      </c>
      <c r="R4540" s="3" t="s">
        <v>506</v>
      </c>
      <c r="S4540" s="3" t="s">
        <v>5022</v>
      </c>
      <c r="T4540" s="3" t="str">
        <f t="shared" si="312"/>
        <v>น้ำหมันท่าปลาอุตรดิตถ์</v>
      </c>
      <c r="U4540" s="3" t="s">
        <v>4385</v>
      </c>
      <c r="V4540" s="3" t="str">
        <f t="shared" si="313"/>
        <v/>
      </c>
      <c r="W4540" s="3" t="e">
        <f t="shared" si="314"/>
        <v>#NUM!</v>
      </c>
      <c r="X4540" s="3" t="str">
        <f t="shared" si="315"/>
        <v/>
      </c>
    </row>
    <row r="4541" spans="14:24" ht="14.5" customHeight="1">
      <c r="N4541">
        <v>4538</v>
      </c>
      <c r="O4541" s="4">
        <v>53150</v>
      </c>
      <c r="P4541" s="3" t="s">
        <v>5027</v>
      </c>
      <c r="Q4541" s="3" t="s">
        <v>2074</v>
      </c>
      <c r="R4541" s="3" t="s">
        <v>506</v>
      </c>
      <c r="S4541" s="3" t="s">
        <v>5022</v>
      </c>
      <c r="T4541" s="3" t="str">
        <f t="shared" si="312"/>
        <v>นางพญาท่าปลาอุตรดิตถ์</v>
      </c>
      <c r="U4541" s="3" t="s">
        <v>4385</v>
      </c>
      <c r="V4541" s="3" t="str">
        <f t="shared" si="313"/>
        <v/>
      </c>
      <c r="W4541" s="3" t="e">
        <f t="shared" si="314"/>
        <v>#NUM!</v>
      </c>
      <c r="X4541" s="3" t="str">
        <f t="shared" si="315"/>
        <v/>
      </c>
    </row>
    <row r="4542" spans="14:24" ht="14.5" customHeight="1">
      <c r="N4542">
        <v>4539</v>
      </c>
      <c r="O4542" s="4">
        <v>53190</v>
      </c>
      <c r="P4542" s="3" t="s">
        <v>5028</v>
      </c>
      <c r="Q4542" s="3" t="s">
        <v>2074</v>
      </c>
      <c r="R4542" s="3" t="s">
        <v>506</v>
      </c>
      <c r="S4542" s="3" t="s">
        <v>5022</v>
      </c>
      <c r="T4542" s="3" t="str">
        <f t="shared" si="312"/>
        <v>ร่วมจิตท่าปลาอุตรดิตถ์</v>
      </c>
      <c r="U4542" s="3" t="s">
        <v>4385</v>
      </c>
      <c r="V4542" s="3" t="str">
        <f t="shared" si="313"/>
        <v/>
      </c>
      <c r="W4542" s="3" t="e">
        <f t="shared" si="314"/>
        <v>#NUM!</v>
      </c>
      <c r="X4542" s="3" t="str">
        <f t="shared" si="315"/>
        <v/>
      </c>
    </row>
    <row r="4543" spans="14:24" ht="14.5" customHeight="1">
      <c r="N4543">
        <v>4540</v>
      </c>
      <c r="O4543" s="4">
        <v>53110</v>
      </c>
      <c r="P4543" s="3" t="s">
        <v>5013</v>
      </c>
      <c r="Q4543" s="3" t="s">
        <v>2076</v>
      </c>
      <c r="R4543" s="3" t="s">
        <v>506</v>
      </c>
      <c r="S4543" s="3" t="s">
        <v>5029</v>
      </c>
      <c r="T4543" s="3" t="str">
        <f t="shared" si="312"/>
        <v>แสนตอน้ำปาดอุตรดิตถ์</v>
      </c>
      <c r="U4543" s="3" t="s">
        <v>4385</v>
      </c>
      <c r="V4543" s="3" t="str">
        <f t="shared" si="313"/>
        <v/>
      </c>
      <c r="W4543" s="3" t="e">
        <f t="shared" si="314"/>
        <v>#NUM!</v>
      </c>
      <c r="X4543" s="3" t="str">
        <f t="shared" si="315"/>
        <v/>
      </c>
    </row>
    <row r="4544" spans="14:24" ht="14.5" customHeight="1">
      <c r="N4544">
        <v>4541</v>
      </c>
      <c r="O4544" s="4">
        <v>53110</v>
      </c>
      <c r="P4544" s="3" t="s">
        <v>5030</v>
      </c>
      <c r="Q4544" s="3" t="s">
        <v>2076</v>
      </c>
      <c r="R4544" s="3" t="s">
        <v>506</v>
      </c>
      <c r="S4544" s="3" t="s">
        <v>5029</v>
      </c>
      <c r="T4544" s="3" t="str">
        <f t="shared" si="312"/>
        <v>บ้านฝายน้ำปาดอุตรดิตถ์</v>
      </c>
      <c r="U4544" s="3" t="s">
        <v>4385</v>
      </c>
      <c r="V4544" s="3" t="str">
        <f t="shared" si="313"/>
        <v/>
      </c>
      <c r="W4544" s="3" t="e">
        <f t="shared" si="314"/>
        <v>#NUM!</v>
      </c>
      <c r="X4544" s="3" t="str">
        <f t="shared" si="315"/>
        <v/>
      </c>
    </row>
    <row r="4545" spans="14:24" ht="14.5" customHeight="1">
      <c r="N4545">
        <v>4542</v>
      </c>
      <c r="O4545" s="4">
        <v>53110</v>
      </c>
      <c r="P4545" s="3" t="s">
        <v>5031</v>
      </c>
      <c r="Q4545" s="3" t="s">
        <v>2076</v>
      </c>
      <c r="R4545" s="3" t="s">
        <v>506</v>
      </c>
      <c r="S4545" s="3" t="s">
        <v>5029</v>
      </c>
      <c r="T4545" s="3" t="str">
        <f t="shared" si="312"/>
        <v>เด่นเหล็กน้ำปาดอุตรดิตถ์</v>
      </c>
      <c r="U4545" s="3" t="s">
        <v>4385</v>
      </c>
      <c r="V4545" s="3" t="str">
        <f t="shared" si="313"/>
        <v/>
      </c>
      <c r="W4545" s="3" t="e">
        <f t="shared" si="314"/>
        <v>#NUM!</v>
      </c>
      <c r="X4545" s="3" t="str">
        <f t="shared" si="315"/>
        <v/>
      </c>
    </row>
    <row r="4546" spans="14:24" ht="14.5" customHeight="1">
      <c r="N4546">
        <v>4543</v>
      </c>
      <c r="O4546" s="4">
        <v>53110</v>
      </c>
      <c r="P4546" s="3" t="s">
        <v>5032</v>
      </c>
      <c r="Q4546" s="3" t="s">
        <v>2076</v>
      </c>
      <c r="R4546" s="3" t="s">
        <v>506</v>
      </c>
      <c r="S4546" s="3" t="s">
        <v>5029</v>
      </c>
      <c r="T4546" s="3" t="str">
        <f t="shared" si="312"/>
        <v>น้ำไคร้น้ำปาดอุตรดิตถ์</v>
      </c>
      <c r="U4546" s="3" t="s">
        <v>4385</v>
      </c>
      <c r="V4546" s="3" t="str">
        <f t="shared" si="313"/>
        <v/>
      </c>
      <c r="W4546" s="3" t="e">
        <f t="shared" si="314"/>
        <v>#NUM!</v>
      </c>
      <c r="X4546" s="3" t="str">
        <f t="shared" si="315"/>
        <v/>
      </c>
    </row>
    <row r="4547" spans="14:24" ht="14.5" customHeight="1">
      <c r="N4547">
        <v>4544</v>
      </c>
      <c r="O4547" s="4">
        <v>53110</v>
      </c>
      <c r="P4547" s="3" t="s">
        <v>5033</v>
      </c>
      <c r="Q4547" s="3" t="s">
        <v>2076</v>
      </c>
      <c r="R4547" s="3" t="s">
        <v>506</v>
      </c>
      <c r="S4547" s="3" t="s">
        <v>5029</v>
      </c>
      <c r="T4547" s="3" t="str">
        <f t="shared" si="312"/>
        <v>น้ำไผ่น้ำปาดอุตรดิตถ์</v>
      </c>
      <c r="U4547" s="3" t="s">
        <v>4385</v>
      </c>
      <c r="V4547" s="3" t="str">
        <f t="shared" si="313"/>
        <v/>
      </c>
      <c r="W4547" s="3" t="e">
        <f t="shared" si="314"/>
        <v>#NUM!</v>
      </c>
      <c r="X4547" s="3" t="str">
        <f t="shared" si="315"/>
        <v/>
      </c>
    </row>
    <row r="4548" spans="14:24" ht="14.5" customHeight="1">
      <c r="N4548">
        <v>4545</v>
      </c>
      <c r="O4548" s="4">
        <v>53110</v>
      </c>
      <c r="P4548" s="3" t="s">
        <v>5034</v>
      </c>
      <c r="Q4548" s="3" t="s">
        <v>2076</v>
      </c>
      <c r="R4548" s="3" t="s">
        <v>506</v>
      </c>
      <c r="S4548" s="3" t="s">
        <v>5029</v>
      </c>
      <c r="T4548" s="3" t="str">
        <f t="shared" si="312"/>
        <v>ห้วยมุ่นน้ำปาดอุตรดิตถ์</v>
      </c>
      <c r="U4548" s="3" t="s">
        <v>4385</v>
      </c>
      <c r="V4548" s="3" t="str">
        <f t="shared" si="313"/>
        <v/>
      </c>
      <c r="W4548" s="3" t="e">
        <f t="shared" si="314"/>
        <v>#NUM!</v>
      </c>
      <c r="X4548" s="3" t="str">
        <f t="shared" si="315"/>
        <v/>
      </c>
    </row>
    <row r="4549" spans="14:24" ht="14.5" customHeight="1">
      <c r="N4549">
        <v>4546</v>
      </c>
      <c r="O4549" s="4">
        <v>53110</v>
      </c>
      <c r="P4549" s="3" t="s">
        <v>5035</v>
      </c>
      <c r="Q4549" s="3" t="s">
        <v>2076</v>
      </c>
      <c r="R4549" s="3" t="s">
        <v>506</v>
      </c>
      <c r="S4549" s="3" t="s">
        <v>5029</v>
      </c>
      <c r="T4549" s="3" t="str">
        <f t="shared" ref="T4549:T4612" si="316">P4549&amp;Q4549&amp;R4549</f>
        <v>ท่าแฝกน้ำปาดอุตรดิตถ์</v>
      </c>
      <c r="U4549" s="3" t="s">
        <v>4385</v>
      </c>
      <c r="V4549" s="3" t="str">
        <f t="shared" ref="V4549:V4612" si="317">IF($V$1=$S4549,$N4549,"")</f>
        <v/>
      </c>
      <c r="W4549" s="3" t="e">
        <f t="shared" ref="W4549:W4612" si="318">SMALL($V$4:$V$7439,N4549)</f>
        <v>#NUM!</v>
      </c>
      <c r="X4549" s="3" t="str">
        <f t="shared" ref="X4549:X4612" si="319">IFERROR(INDEX($P$4:$P$7439,$W4549,1),"")</f>
        <v/>
      </c>
    </row>
    <row r="4550" spans="14:24" ht="14.5" customHeight="1">
      <c r="N4550">
        <v>4547</v>
      </c>
      <c r="O4550" s="4">
        <v>53160</v>
      </c>
      <c r="P4550" s="3" t="s">
        <v>2081</v>
      </c>
      <c r="Q4550" s="3" t="s">
        <v>2081</v>
      </c>
      <c r="R4550" s="3" t="s">
        <v>506</v>
      </c>
      <c r="S4550" s="3" t="s">
        <v>5036</v>
      </c>
      <c r="T4550" s="3" t="str">
        <f t="shared" si="316"/>
        <v>ฟากท่าฟากท่าอุตรดิตถ์</v>
      </c>
      <c r="U4550" s="3" t="s">
        <v>4385</v>
      </c>
      <c r="V4550" s="3" t="str">
        <f t="shared" si="317"/>
        <v/>
      </c>
      <c r="W4550" s="3" t="e">
        <f t="shared" si="318"/>
        <v>#NUM!</v>
      </c>
      <c r="X4550" s="3" t="str">
        <f t="shared" si="319"/>
        <v/>
      </c>
    </row>
    <row r="4551" spans="14:24" ht="14.5" customHeight="1">
      <c r="N4551">
        <v>4548</v>
      </c>
      <c r="O4551" s="4">
        <v>53160</v>
      </c>
      <c r="P4551" s="3" t="s">
        <v>2032</v>
      </c>
      <c r="Q4551" s="3" t="s">
        <v>2081</v>
      </c>
      <c r="R4551" s="3" t="s">
        <v>506</v>
      </c>
      <c r="S4551" s="3" t="s">
        <v>5036</v>
      </c>
      <c r="T4551" s="3" t="str">
        <f t="shared" si="316"/>
        <v>สองคอนฟากท่าอุตรดิตถ์</v>
      </c>
      <c r="U4551" s="3" t="s">
        <v>4385</v>
      </c>
      <c r="V4551" s="3" t="str">
        <f t="shared" si="317"/>
        <v/>
      </c>
      <c r="W4551" s="3" t="e">
        <f t="shared" si="318"/>
        <v>#NUM!</v>
      </c>
      <c r="X4551" s="3" t="str">
        <f t="shared" si="319"/>
        <v/>
      </c>
    </row>
    <row r="4552" spans="14:24" ht="14.5" customHeight="1">
      <c r="N4552">
        <v>4549</v>
      </c>
      <c r="O4552" s="4">
        <v>53160</v>
      </c>
      <c r="P4552" s="3" t="s">
        <v>5037</v>
      </c>
      <c r="Q4552" s="3" t="s">
        <v>2081</v>
      </c>
      <c r="R4552" s="3" t="s">
        <v>506</v>
      </c>
      <c r="S4552" s="3" t="s">
        <v>5036</v>
      </c>
      <c r="T4552" s="3" t="str">
        <f t="shared" si="316"/>
        <v>บ้านเสี้ยวฟากท่าอุตรดิตถ์</v>
      </c>
      <c r="U4552" s="3" t="s">
        <v>4385</v>
      </c>
      <c r="V4552" s="3" t="str">
        <f t="shared" si="317"/>
        <v/>
      </c>
      <c r="W4552" s="3" t="e">
        <f t="shared" si="318"/>
        <v>#NUM!</v>
      </c>
      <c r="X4552" s="3" t="str">
        <f t="shared" si="319"/>
        <v/>
      </c>
    </row>
    <row r="4553" spans="14:24" ht="14.5" customHeight="1">
      <c r="N4553">
        <v>4550</v>
      </c>
      <c r="O4553" s="4">
        <v>53160</v>
      </c>
      <c r="P4553" s="3" t="s">
        <v>1434</v>
      </c>
      <c r="Q4553" s="3" t="s">
        <v>2081</v>
      </c>
      <c r="R4553" s="3" t="s">
        <v>506</v>
      </c>
      <c r="S4553" s="3" t="s">
        <v>5036</v>
      </c>
      <c r="T4553" s="3" t="str">
        <f t="shared" si="316"/>
        <v>สองห้องฟากท่าอุตรดิตถ์</v>
      </c>
      <c r="U4553" s="3" t="s">
        <v>4385</v>
      </c>
      <c r="V4553" s="3" t="str">
        <f t="shared" si="317"/>
        <v/>
      </c>
      <c r="W4553" s="3" t="e">
        <f t="shared" si="318"/>
        <v>#NUM!</v>
      </c>
      <c r="X4553" s="3" t="str">
        <f t="shared" si="319"/>
        <v/>
      </c>
    </row>
    <row r="4554" spans="14:24" ht="14.5" customHeight="1">
      <c r="N4554">
        <v>4551</v>
      </c>
      <c r="O4554" s="4">
        <v>53180</v>
      </c>
      <c r="P4554" s="3" t="s">
        <v>5038</v>
      </c>
      <c r="Q4554" s="3" t="s">
        <v>2077</v>
      </c>
      <c r="R4554" s="3" t="s">
        <v>506</v>
      </c>
      <c r="S4554" s="3" t="s">
        <v>5039</v>
      </c>
      <c r="T4554" s="3" t="str">
        <f t="shared" si="316"/>
        <v>ม่วงเจ็ดต้นบ้านโคกอุตรดิตถ์</v>
      </c>
      <c r="U4554" s="3" t="s">
        <v>4385</v>
      </c>
      <c r="V4554" s="3" t="str">
        <f t="shared" si="317"/>
        <v/>
      </c>
      <c r="W4554" s="3" t="e">
        <f t="shared" si="318"/>
        <v>#NUM!</v>
      </c>
      <c r="X4554" s="3" t="str">
        <f t="shared" si="319"/>
        <v/>
      </c>
    </row>
    <row r="4555" spans="14:24" ht="14.5" customHeight="1">
      <c r="N4555">
        <v>4552</v>
      </c>
      <c r="O4555" s="4">
        <v>53180</v>
      </c>
      <c r="P4555" s="3" t="s">
        <v>2077</v>
      </c>
      <c r="Q4555" s="3" t="s">
        <v>2077</v>
      </c>
      <c r="R4555" s="3" t="s">
        <v>506</v>
      </c>
      <c r="S4555" s="3" t="s">
        <v>5039</v>
      </c>
      <c r="T4555" s="3" t="str">
        <f t="shared" si="316"/>
        <v>บ้านโคกบ้านโคกอุตรดิตถ์</v>
      </c>
      <c r="U4555" s="3" t="s">
        <v>4385</v>
      </c>
      <c r="V4555" s="3" t="str">
        <f t="shared" si="317"/>
        <v/>
      </c>
      <c r="W4555" s="3" t="e">
        <f t="shared" si="318"/>
        <v>#NUM!</v>
      </c>
      <c r="X4555" s="3" t="str">
        <f t="shared" si="319"/>
        <v/>
      </c>
    </row>
    <row r="4556" spans="14:24" ht="14.5" customHeight="1">
      <c r="N4556">
        <v>4553</v>
      </c>
      <c r="O4556" s="4">
        <v>53180</v>
      </c>
      <c r="P4556" s="3" t="s">
        <v>5040</v>
      </c>
      <c r="Q4556" s="3" t="s">
        <v>2077</v>
      </c>
      <c r="R4556" s="3" t="s">
        <v>506</v>
      </c>
      <c r="S4556" s="3" t="s">
        <v>5039</v>
      </c>
      <c r="T4556" s="3" t="str">
        <f t="shared" si="316"/>
        <v>นาขุมบ้านโคกอุตรดิตถ์</v>
      </c>
      <c r="U4556" s="3" t="s">
        <v>4385</v>
      </c>
      <c r="V4556" s="3" t="str">
        <f t="shared" si="317"/>
        <v/>
      </c>
      <c r="W4556" s="3" t="e">
        <f t="shared" si="318"/>
        <v>#NUM!</v>
      </c>
      <c r="X4556" s="3" t="str">
        <f t="shared" si="319"/>
        <v/>
      </c>
    </row>
    <row r="4557" spans="14:24" ht="14.5" customHeight="1">
      <c r="N4557">
        <v>4554</v>
      </c>
      <c r="O4557" s="4">
        <v>53180</v>
      </c>
      <c r="P4557" s="3" t="s">
        <v>5041</v>
      </c>
      <c r="Q4557" s="3" t="s">
        <v>2077</v>
      </c>
      <c r="R4557" s="3" t="s">
        <v>506</v>
      </c>
      <c r="S4557" s="3" t="s">
        <v>5039</v>
      </c>
      <c r="T4557" s="3" t="str">
        <f t="shared" si="316"/>
        <v>บ่อเบี้ยบ้านโคกอุตรดิตถ์</v>
      </c>
      <c r="U4557" s="3" t="s">
        <v>4385</v>
      </c>
      <c r="V4557" s="3" t="str">
        <f t="shared" si="317"/>
        <v/>
      </c>
      <c r="W4557" s="3" t="e">
        <f t="shared" si="318"/>
        <v>#NUM!</v>
      </c>
      <c r="X4557" s="3" t="str">
        <f t="shared" si="319"/>
        <v/>
      </c>
    </row>
    <row r="4558" spans="14:24" ht="14.5" customHeight="1">
      <c r="N4558">
        <v>4555</v>
      </c>
      <c r="O4558" s="4">
        <v>53120</v>
      </c>
      <c r="P4558" s="3" t="s">
        <v>1895</v>
      </c>
      <c r="Q4558" s="3" t="s">
        <v>2079</v>
      </c>
      <c r="R4558" s="3" t="s">
        <v>506</v>
      </c>
      <c r="S4558" s="3" t="s">
        <v>5042</v>
      </c>
      <c r="T4558" s="3" t="str">
        <f t="shared" si="316"/>
        <v>ในเมืองพิชัยอุตรดิตถ์</v>
      </c>
      <c r="U4558" s="3" t="s">
        <v>4385</v>
      </c>
      <c r="V4558" s="3" t="str">
        <f t="shared" si="317"/>
        <v/>
      </c>
      <c r="W4558" s="3" t="e">
        <f t="shared" si="318"/>
        <v>#NUM!</v>
      </c>
      <c r="X4558" s="3" t="str">
        <f t="shared" si="319"/>
        <v/>
      </c>
    </row>
    <row r="4559" spans="14:24" ht="14.5" customHeight="1">
      <c r="N4559">
        <v>4556</v>
      </c>
      <c r="O4559" s="4">
        <v>53220</v>
      </c>
      <c r="P4559" s="3" t="s">
        <v>5043</v>
      </c>
      <c r="Q4559" s="3" t="s">
        <v>2079</v>
      </c>
      <c r="R4559" s="3" t="s">
        <v>506</v>
      </c>
      <c r="S4559" s="3" t="s">
        <v>5042</v>
      </c>
      <c r="T4559" s="3" t="str">
        <f t="shared" si="316"/>
        <v>บ้านดาราพิชัยอุตรดิตถ์</v>
      </c>
      <c r="U4559" s="3" t="s">
        <v>4385</v>
      </c>
      <c r="V4559" s="3" t="str">
        <f t="shared" si="317"/>
        <v/>
      </c>
      <c r="W4559" s="3" t="e">
        <f t="shared" si="318"/>
        <v>#NUM!</v>
      </c>
      <c r="X4559" s="3" t="str">
        <f t="shared" si="319"/>
        <v/>
      </c>
    </row>
    <row r="4560" spans="14:24" ht="14.5" customHeight="1">
      <c r="N4560">
        <v>4557</v>
      </c>
      <c r="O4560" s="4">
        <v>53120</v>
      </c>
      <c r="P4560" s="3" t="s">
        <v>5044</v>
      </c>
      <c r="Q4560" s="3" t="s">
        <v>2079</v>
      </c>
      <c r="R4560" s="3" t="s">
        <v>506</v>
      </c>
      <c r="S4560" s="3" t="s">
        <v>5042</v>
      </c>
      <c r="T4560" s="3" t="str">
        <f t="shared" si="316"/>
        <v>ไร่อ้อยพิชัยอุตรดิตถ์</v>
      </c>
      <c r="U4560" s="3" t="s">
        <v>4385</v>
      </c>
      <c r="V4560" s="3" t="str">
        <f t="shared" si="317"/>
        <v/>
      </c>
      <c r="W4560" s="3" t="e">
        <f t="shared" si="318"/>
        <v>#NUM!</v>
      </c>
      <c r="X4560" s="3" t="str">
        <f t="shared" si="319"/>
        <v/>
      </c>
    </row>
    <row r="4561" spans="14:24" ht="14.5" customHeight="1">
      <c r="N4561">
        <v>4558</v>
      </c>
      <c r="O4561" s="4">
        <v>53220</v>
      </c>
      <c r="P4561" s="3" t="s">
        <v>5045</v>
      </c>
      <c r="Q4561" s="3" t="s">
        <v>2079</v>
      </c>
      <c r="R4561" s="3" t="s">
        <v>506</v>
      </c>
      <c r="S4561" s="3" t="s">
        <v>5042</v>
      </c>
      <c r="T4561" s="3" t="str">
        <f t="shared" si="316"/>
        <v>ท่าสักพิชัยอุตรดิตถ์</v>
      </c>
      <c r="U4561" s="3" t="s">
        <v>4385</v>
      </c>
      <c r="V4561" s="3" t="str">
        <f t="shared" si="317"/>
        <v/>
      </c>
      <c r="W4561" s="3" t="e">
        <f t="shared" si="318"/>
        <v>#NUM!</v>
      </c>
      <c r="X4561" s="3" t="str">
        <f t="shared" si="319"/>
        <v/>
      </c>
    </row>
    <row r="4562" spans="14:24" ht="14.5" customHeight="1">
      <c r="N4562">
        <v>4559</v>
      </c>
      <c r="O4562" s="4">
        <v>53120</v>
      </c>
      <c r="P4562" s="3" t="s">
        <v>5046</v>
      </c>
      <c r="Q4562" s="3" t="s">
        <v>2079</v>
      </c>
      <c r="R4562" s="3" t="s">
        <v>506</v>
      </c>
      <c r="S4562" s="3" t="s">
        <v>5042</v>
      </c>
      <c r="T4562" s="3" t="str">
        <f t="shared" si="316"/>
        <v>คอรุมพิชัยอุตรดิตถ์</v>
      </c>
      <c r="U4562" s="3" t="s">
        <v>4385</v>
      </c>
      <c r="V4562" s="3" t="str">
        <f t="shared" si="317"/>
        <v/>
      </c>
      <c r="W4562" s="3" t="e">
        <f t="shared" si="318"/>
        <v>#NUM!</v>
      </c>
      <c r="X4562" s="3" t="str">
        <f t="shared" si="319"/>
        <v/>
      </c>
    </row>
    <row r="4563" spans="14:24" ht="14.5" customHeight="1">
      <c r="N4563">
        <v>4560</v>
      </c>
      <c r="O4563" s="4">
        <v>53120</v>
      </c>
      <c r="P4563" s="3" t="s">
        <v>1867</v>
      </c>
      <c r="Q4563" s="3" t="s">
        <v>2079</v>
      </c>
      <c r="R4563" s="3" t="s">
        <v>506</v>
      </c>
      <c r="S4563" s="3" t="s">
        <v>5042</v>
      </c>
      <c r="T4563" s="3" t="str">
        <f t="shared" si="316"/>
        <v>บ้านหม้อพิชัยอุตรดิตถ์</v>
      </c>
      <c r="U4563" s="3" t="s">
        <v>4385</v>
      </c>
      <c r="V4563" s="3" t="str">
        <f t="shared" si="317"/>
        <v/>
      </c>
      <c r="W4563" s="3" t="e">
        <f t="shared" si="318"/>
        <v>#NUM!</v>
      </c>
      <c r="X4563" s="3" t="str">
        <f t="shared" si="319"/>
        <v/>
      </c>
    </row>
    <row r="4564" spans="14:24" ht="14.5" customHeight="1">
      <c r="N4564">
        <v>4561</v>
      </c>
      <c r="O4564" s="4">
        <v>53120</v>
      </c>
      <c r="P4564" s="3" t="s">
        <v>5047</v>
      </c>
      <c r="Q4564" s="3" t="s">
        <v>2079</v>
      </c>
      <c r="R4564" s="3" t="s">
        <v>506</v>
      </c>
      <c r="S4564" s="3" t="s">
        <v>5042</v>
      </c>
      <c r="T4564" s="3" t="str">
        <f t="shared" si="316"/>
        <v>ท่ามะเฟืองพิชัยอุตรดิตถ์</v>
      </c>
      <c r="U4564" s="3" t="s">
        <v>4385</v>
      </c>
      <c r="V4564" s="3" t="str">
        <f t="shared" si="317"/>
        <v/>
      </c>
      <c r="W4564" s="3" t="e">
        <f t="shared" si="318"/>
        <v>#NUM!</v>
      </c>
      <c r="X4564" s="3" t="str">
        <f t="shared" si="319"/>
        <v/>
      </c>
    </row>
    <row r="4565" spans="14:24" ht="14.5" customHeight="1">
      <c r="N4565">
        <v>4562</v>
      </c>
      <c r="O4565" s="4">
        <v>53120</v>
      </c>
      <c r="P4565" s="3" t="s">
        <v>5048</v>
      </c>
      <c r="Q4565" s="3" t="s">
        <v>2079</v>
      </c>
      <c r="R4565" s="3" t="s">
        <v>506</v>
      </c>
      <c r="S4565" s="3" t="s">
        <v>5042</v>
      </c>
      <c r="T4565" s="3" t="str">
        <f t="shared" si="316"/>
        <v>บ้านโคนพิชัยอุตรดิตถ์</v>
      </c>
      <c r="U4565" s="3" t="s">
        <v>4385</v>
      </c>
      <c r="V4565" s="3" t="str">
        <f t="shared" si="317"/>
        <v/>
      </c>
      <c r="W4565" s="3" t="e">
        <f t="shared" si="318"/>
        <v>#NUM!</v>
      </c>
      <c r="X4565" s="3" t="str">
        <f t="shared" si="319"/>
        <v/>
      </c>
    </row>
    <row r="4566" spans="14:24" ht="14.5" customHeight="1">
      <c r="N4566">
        <v>4563</v>
      </c>
      <c r="O4566" s="4">
        <v>53120</v>
      </c>
      <c r="P4566" s="3" t="s">
        <v>5049</v>
      </c>
      <c r="Q4566" s="3" t="s">
        <v>2079</v>
      </c>
      <c r="R4566" s="3" t="s">
        <v>506</v>
      </c>
      <c r="S4566" s="3" t="s">
        <v>5042</v>
      </c>
      <c r="T4566" s="3" t="str">
        <f t="shared" si="316"/>
        <v>พญาแมนพิชัยอุตรดิตถ์</v>
      </c>
      <c r="U4566" s="3" t="s">
        <v>4385</v>
      </c>
      <c r="V4566" s="3" t="str">
        <f t="shared" si="317"/>
        <v/>
      </c>
      <c r="W4566" s="3" t="e">
        <f t="shared" si="318"/>
        <v>#NUM!</v>
      </c>
      <c r="X4566" s="3" t="str">
        <f t="shared" si="319"/>
        <v/>
      </c>
    </row>
    <row r="4567" spans="14:24" ht="14.5" customHeight="1">
      <c r="N4567">
        <v>4564</v>
      </c>
      <c r="O4567" s="4">
        <v>53120</v>
      </c>
      <c r="P4567" s="3" t="s">
        <v>5050</v>
      </c>
      <c r="Q4567" s="3" t="s">
        <v>2079</v>
      </c>
      <c r="R4567" s="3" t="s">
        <v>506</v>
      </c>
      <c r="S4567" s="3" t="s">
        <v>5042</v>
      </c>
      <c r="T4567" s="3" t="str">
        <f t="shared" si="316"/>
        <v>นาอินพิชัยอุตรดิตถ์</v>
      </c>
      <c r="U4567" s="3" t="s">
        <v>4385</v>
      </c>
      <c r="V4567" s="3" t="str">
        <f t="shared" si="317"/>
        <v/>
      </c>
      <c r="W4567" s="3" t="e">
        <f t="shared" si="318"/>
        <v>#NUM!</v>
      </c>
      <c r="X4567" s="3" t="str">
        <f t="shared" si="319"/>
        <v/>
      </c>
    </row>
    <row r="4568" spans="14:24" ht="14.5" customHeight="1">
      <c r="N4568">
        <v>4565</v>
      </c>
      <c r="O4568" s="4">
        <v>53120</v>
      </c>
      <c r="P4568" s="3" t="s">
        <v>4991</v>
      </c>
      <c r="Q4568" s="3" t="s">
        <v>2079</v>
      </c>
      <c r="R4568" s="3" t="s">
        <v>506</v>
      </c>
      <c r="S4568" s="3" t="s">
        <v>5042</v>
      </c>
      <c r="T4568" s="3" t="str">
        <f t="shared" si="316"/>
        <v>นายางพิชัยอุตรดิตถ์</v>
      </c>
      <c r="U4568" s="3" t="s">
        <v>4385</v>
      </c>
      <c r="V4568" s="3" t="str">
        <f t="shared" si="317"/>
        <v/>
      </c>
      <c r="W4568" s="3" t="e">
        <f t="shared" si="318"/>
        <v>#NUM!</v>
      </c>
      <c r="X4568" s="3" t="str">
        <f t="shared" si="319"/>
        <v/>
      </c>
    </row>
    <row r="4569" spans="14:24" ht="14.5" customHeight="1">
      <c r="N4569">
        <v>4566</v>
      </c>
      <c r="O4569" s="4">
        <v>53130</v>
      </c>
      <c r="P4569" s="3" t="s">
        <v>5051</v>
      </c>
      <c r="Q4569" s="3" t="s">
        <v>2085</v>
      </c>
      <c r="R4569" s="3" t="s">
        <v>506</v>
      </c>
      <c r="S4569" s="3" t="s">
        <v>5052</v>
      </c>
      <c r="T4569" s="3" t="str">
        <f t="shared" si="316"/>
        <v>ศรีพนมมาศลับแลอุตรดิตถ์</v>
      </c>
      <c r="U4569" s="3" t="s">
        <v>4385</v>
      </c>
      <c r="V4569" s="3" t="str">
        <f t="shared" si="317"/>
        <v/>
      </c>
      <c r="W4569" s="3" t="e">
        <f t="shared" si="318"/>
        <v>#NUM!</v>
      </c>
      <c r="X4569" s="3" t="str">
        <f t="shared" si="319"/>
        <v/>
      </c>
    </row>
    <row r="4570" spans="14:24" ht="14.5" customHeight="1">
      <c r="N4570">
        <v>4567</v>
      </c>
      <c r="O4570" s="4">
        <v>53130</v>
      </c>
      <c r="P4570" s="3" t="s">
        <v>5053</v>
      </c>
      <c r="Q4570" s="3" t="s">
        <v>2085</v>
      </c>
      <c r="R4570" s="3" t="s">
        <v>506</v>
      </c>
      <c r="S4570" s="3" t="s">
        <v>5052</v>
      </c>
      <c r="T4570" s="3" t="str">
        <f t="shared" si="316"/>
        <v>แม่พูลลับแลอุตรดิตถ์</v>
      </c>
      <c r="U4570" s="3" t="s">
        <v>4385</v>
      </c>
      <c r="V4570" s="3" t="str">
        <f t="shared" si="317"/>
        <v/>
      </c>
      <c r="W4570" s="3" t="e">
        <f t="shared" si="318"/>
        <v>#NUM!</v>
      </c>
      <c r="X4570" s="3" t="str">
        <f t="shared" si="319"/>
        <v/>
      </c>
    </row>
    <row r="4571" spans="14:24" ht="14.5" customHeight="1">
      <c r="N4571">
        <v>4568</v>
      </c>
      <c r="O4571" s="4">
        <v>53130</v>
      </c>
      <c r="P4571" s="3" t="s">
        <v>5054</v>
      </c>
      <c r="Q4571" s="3" t="s">
        <v>2085</v>
      </c>
      <c r="R4571" s="3" t="s">
        <v>506</v>
      </c>
      <c r="S4571" s="3" t="s">
        <v>5052</v>
      </c>
      <c r="T4571" s="3" t="str">
        <f t="shared" si="316"/>
        <v>นานกกกลับแลอุตรดิตถ์</v>
      </c>
      <c r="U4571" s="3" t="s">
        <v>4385</v>
      </c>
      <c r="V4571" s="3" t="str">
        <f t="shared" si="317"/>
        <v/>
      </c>
      <c r="W4571" s="3" t="e">
        <f t="shared" si="318"/>
        <v>#NUM!</v>
      </c>
      <c r="X4571" s="3" t="str">
        <f t="shared" si="319"/>
        <v/>
      </c>
    </row>
    <row r="4572" spans="14:24" ht="14.5" customHeight="1">
      <c r="N4572">
        <v>4569</v>
      </c>
      <c r="O4572" s="4">
        <v>53130</v>
      </c>
      <c r="P4572" s="3" t="s">
        <v>5055</v>
      </c>
      <c r="Q4572" s="3" t="s">
        <v>2085</v>
      </c>
      <c r="R4572" s="3" t="s">
        <v>506</v>
      </c>
      <c r="S4572" s="3" t="s">
        <v>5052</v>
      </c>
      <c r="T4572" s="3" t="str">
        <f t="shared" si="316"/>
        <v>ฝายหลวงลับแลอุตรดิตถ์</v>
      </c>
      <c r="U4572" s="3" t="s">
        <v>4385</v>
      </c>
      <c r="V4572" s="3" t="str">
        <f t="shared" si="317"/>
        <v/>
      </c>
      <c r="W4572" s="3" t="e">
        <f t="shared" si="318"/>
        <v>#NUM!</v>
      </c>
      <c r="X4572" s="3" t="str">
        <f t="shared" si="319"/>
        <v/>
      </c>
    </row>
    <row r="4573" spans="14:24" ht="14.5" customHeight="1">
      <c r="N4573">
        <v>4570</v>
      </c>
      <c r="O4573" s="4">
        <v>53130</v>
      </c>
      <c r="P4573" s="3" t="s">
        <v>5056</v>
      </c>
      <c r="Q4573" s="3" t="s">
        <v>2085</v>
      </c>
      <c r="R4573" s="3" t="s">
        <v>506</v>
      </c>
      <c r="S4573" s="3" t="s">
        <v>5052</v>
      </c>
      <c r="T4573" s="3" t="str">
        <f t="shared" si="316"/>
        <v>ชัยจุมพลลับแลอุตรดิตถ์</v>
      </c>
      <c r="U4573" s="3" t="s">
        <v>4385</v>
      </c>
      <c r="V4573" s="3" t="str">
        <f t="shared" si="317"/>
        <v/>
      </c>
      <c r="W4573" s="3" t="e">
        <f t="shared" si="318"/>
        <v>#NUM!</v>
      </c>
      <c r="X4573" s="3" t="str">
        <f t="shared" si="319"/>
        <v/>
      </c>
    </row>
    <row r="4574" spans="14:24" ht="14.5" customHeight="1">
      <c r="N4574">
        <v>4571</v>
      </c>
      <c r="O4574" s="4">
        <v>53210</v>
      </c>
      <c r="P4574" s="3" t="s">
        <v>1305</v>
      </c>
      <c r="Q4574" s="3" t="s">
        <v>2085</v>
      </c>
      <c r="R4574" s="3" t="s">
        <v>506</v>
      </c>
      <c r="S4574" s="3" t="s">
        <v>5052</v>
      </c>
      <c r="T4574" s="3" t="str">
        <f t="shared" si="316"/>
        <v>ไผ่ล้อมลับแลอุตรดิตถ์</v>
      </c>
      <c r="U4574" s="3" t="s">
        <v>4385</v>
      </c>
      <c r="V4574" s="3" t="str">
        <f t="shared" si="317"/>
        <v/>
      </c>
      <c r="W4574" s="3" t="e">
        <f t="shared" si="318"/>
        <v>#NUM!</v>
      </c>
      <c r="X4574" s="3" t="str">
        <f t="shared" si="319"/>
        <v/>
      </c>
    </row>
    <row r="4575" spans="14:24" ht="14.5" customHeight="1">
      <c r="N4575">
        <v>4572</v>
      </c>
      <c r="O4575" s="4">
        <v>53210</v>
      </c>
      <c r="P4575" s="3" t="s">
        <v>5057</v>
      </c>
      <c r="Q4575" s="3" t="s">
        <v>2085</v>
      </c>
      <c r="R4575" s="3" t="s">
        <v>506</v>
      </c>
      <c r="S4575" s="3" t="s">
        <v>5052</v>
      </c>
      <c r="T4575" s="3" t="str">
        <f t="shared" si="316"/>
        <v>ทุ่งยั้งลับแลอุตรดิตถ์</v>
      </c>
      <c r="U4575" s="3" t="s">
        <v>4385</v>
      </c>
      <c r="V4575" s="3" t="str">
        <f t="shared" si="317"/>
        <v/>
      </c>
      <c r="W4575" s="3" t="e">
        <f t="shared" si="318"/>
        <v>#NUM!</v>
      </c>
      <c r="X4575" s="3" t="str">
        <f t="shared" si="319"/>
        <v/>
      </c>
    </row>
    <row r="4576" spans="14:24" ht="14.5" customHeight="1">
      <c r="N4576">
        <v>4573</v>
      </c>
      <c r="O4576" s="4">
        <v>53210</v>
      </c>
      <c r="P4576" s="3" t="s">
        <v>5058</v>
      </c>
      <c r="Q4576" s="3" t="s">
        <v>2085</v>
      </c>
      <c r="R4576" s="3" t="s">
        <v>506</v>
      </c>
      <c r="S4576" s="3" t="s">
        <v>5052</v>
      </c>
      <c r="T4576" s="3" t="str">
        <f t="shared" si="316"/>
        <v>ด่านแม่คำมันลับแลอุตรดิตถ์</v>
      </c>
      <c r="U4576" s="3" t="s">
        <v>4385</v>
      </c>
      <c r="V4576" s="3" t="str">
        <f t="shared" si="317"/>
        <v/>
      </c>
      <c r="W4576" s="3" t="e">
        <f t="shared" si="318"/>
        <v>#NUM!</v>
      </c>
      <c r="X4576" s="3" t="str">
        <f t="shared" si="319"/>
        <v/>
      </c>
    </row>
    <row r="4577" spans="14:24" ht="14.5" customHeight="1">
      <c r="N4577">
        <v>4574</v>
      </c>
      <c r="O4577" s="4">
        <v>53230</v>
      </c>
      <c r="P4577" s="3" t="s">
        <v>5059</v>
      </c>
      <c r="Q4577" s="3" t="s">
        <v>2072</v>
      </c>
      <c r="R4577" s="3" t="s">
        <v>506</v>
      </c>
      <c r="S4577" s="3" t="s">
        <v>5060</v>
      </c>
      <c r="T4577" s="3" t="str">
        <f t="shared" si="316"/>
        <v>ผักขวงทองแสนขันอุตรดิตถ์</v>
      </c>
      <c r="U4577" s="3" t="s">
        <v>4385</v>
      </c>
      <c r="V4577" s="3" t="str">
        <f t="shared" si="317"/>
        <v/>
      </c>
      <c r="W4577" s="3" t="e">
        <f t="shared" si="318"/>
        <v>#NUM!</v>
      </c>
      <c r="X4577" s="3" t="str">
        <f t="shared" si="319"/>
        <v/>
      </c>
    </row>
    <row r="4578" spans="14:24" ht="14.5" customHeight="1">
      <c r="N4578">
        <v>4575</v>
      </c>
      <c r="O4578" s="4">
        <v>53230</v>
      </c>
      <c r="P4578" s="3" t="s">
        <v>661</v>
      </c>
      <c r="Q4578" s="3" t="s">
        <v>2072</v>
      </c>
      <c r="R4578" s="3" t="s">
        <v>506</v>
      </c>
      <c r="S4578" s="3" t="s">
        <v>5060</v>
      </c>
      <c r="T4578" s="3" t="str">
        <f t="shared" si="316"/>
        <v>บ่อทองทองแสนขันอุตรดิตถ์</v>
      </c>
      <c r="U4578" s="3" t="s">
        <v>4385</v>
      </c>
      <c r="V4578" s="3" t="str">
        <f t="shared" si="317"/>
        <v/>
      </c>
      <c r="W4578" s="3" t="e">
        <f t="shared" si="318"/>
        <v>#NUM!</v>
      </c>
      <c r="X4578" s="3" t="str">
        <f t="shared" si="319"/>
        <v/>
      </c>
    </row>
    <row r="4579" spans="14:24" ht="14.5" customHeight="1">
      <c r="N4579">
        <v>4576</v>
      </c>
      <c r="O4579" s="4">
        <v>53230</v>
      </c>
      <c r="P4579" s="3" t="s">
        <v>5061</v>
      </c>
      <c r="Q4579" s="3" t="s">
        <v>2072</v>
      </c>
      <c r="R4579" s="3" t="s">
        <v>506</v>
      </c>
      <c r="S4579" s="3" t="s">
        <v>5060</v>
      </c>
      <c r="T4579" s="3" t="str">
        <f t="shared" si="316"/>
        <v>ป่าคายทองแสนขันอุตรดิตถ์</v>
      </c>
      <c r="U4579" s="3" t="s">
        <v>4385</v>
      </c>
      <c r="V4579" s="3" t="str">
        <f t="shared" si="317"/>
        <v/>
      </c>
      <c r="W4579" s="3" t="e">
        <f t="shared" si="318"/>
        <v>#NUM!</v>
      </c>
      <c r="X4579" s="3" t="str">
        <f t="shared" si="319"/>
        <v/>
      </c>
    </row>
    <row r="4580" spans="14:24" ht="14.5" customHeight="1">
      <c r="N4580">
        <v>4577</v>
      </c>
      <c r="O4580" s="4">
        <v>53230</v>
      </c>
      <c r="P4580" s="3" t="s">
        <v>5062</v>
      </c>
      <c r="Q4580" s="3" t="s">
        <v>2072</v>
      </c>
      <c r="R4580" s="3" t="s">
        <v>506</v>
      </c>
      <c r="S4580" s="3" t="s">
        <v>5060</v>
      </c>
      <c r="T4580" s="3" t="str">
        <f t="shared" si="316"/>
        <v>น้ำพี้ทองแสนขันอุตรดิตถ์</v>
      </c>
      <c r="U4580" s="3" t="s">
        <v>4385</v>
      </c>
      <c r="V4580" s="3" t="str">
        <f t="shared" si="317"/>
        <v/>
      </c>
      <c r="W4580" s="3" t="e">
        <f t="shared" si="318"/>
        <v>#NUM!</v>
      </c>
      <c r="X4580" s="3" t="str">
        <f t="shared" si="319"/>
        <v/>
      </c>
    </row>
    <row r="4581" spans="14:24" ht="14.5" customHeight="1">
      <c r="N4581">
        <v>4578</v>
      </c>
      <c r="O4581" s="4">
        <v>54000</v>
      </c>
      <c r="P4581" s="3" t="s">
        <v>5063</v>
      </c>
      <c r="Q4581" s="3" t="s">
        <v>1412</v>
      </c>
      <c r="R4581" s="3" t="s">
        <v>402</v>
      </c>
      <c r="S4581" s="3" t="s">
        <v>5064</v>
      </c>
      <c r="T4581" s="3" t="str">
        <f t="shared" si="316"/>
        <v>ในเวียงเมืองแพร่แพร่</v>
      </c>
      <c r="U4581" s="3" t="s">
        <v>4385</v>
      </c>
      <c r="V4581" s="3" t="str">
        <f t="shared" si="317"/>
        <v/>
      </c>
      <c r="W4581" s="3" t="e">
        <f t="shared" si="318"/>
        <v>#NUM!</v>
      </c>
      <c r="X4581" s="3" t="str">
        <f t="shared" si="319"/>
        <v/>
      </c>
    </row>
    <row r="4582" spans="14:24" ht="14.5" customHeight="1">
      <c r="N4582">
        <v>4579</v>
      </c>
      <c r="O4582" s="4">
        <v>54000</v>
      </c>
      <c r="P4582" s="3" t="s">
        <v>5065</v>
      </c>
      <c r="Q4582" s="3" t="s">
        <v>1412</v>
      </c>
      <c r="R4582" s="3" t="s">
        <v>402</v>
      </c>
      <c r="S4582" s="3" t="s">
        <v>5064</v>
      </c>
      <c r="T4582" s="3" t="str">
        <f t="shared" si="316"/>
        <v>นาจักรเมืองแพร่แพร่</v>
      </c>
      <c r="U4582" s="3" t="s">
        <v>4385</v>
      </c>
      <c r="V4582" s="3" t="str">
        <f t="shared" si="317"/>
        <v/>
      </c>
      <c r="W4582" s="3" t="e">
        <f t="shared" si="318"/>
        <v>#NUM!</v>
      </c>
      <c r="X4582" s="3" t="str">
        <f t="shared" si="319"/>
        <v/>
      </c>
    </row>
    <row r="4583" spans="14:24" ht="14.5" customHeight="1">
      <c r="N4583">
        <v>4580</v>
      </c>
      <c r="O4583" s="4">
        <v>54000</v>
      </c>
      <c r="P4583" s="3" t="s">
        <v>5066</v>
      </c>
      <c r="Q4583" s="3" t="s">
        <v>1412</v>
      </c>
      <c r="R4583" s="3" t="s">
        <v>402</v>
      </c>
      <c r="S4583" s="3" t="s">
        <v>5064</v>
      </c>
      <c r="T4583" s="3" t="str">
        <f t="shared" si="316"/>
        <v>น้ำชำเมืองแพร่แพร่</v>
      </c>
      <c r="U4583" s="3" t="s">
        <v>4385</v>
      </c>
      <c r="V4583" s="3" t="str">
        <f t="shared" si="317"/>
        <v/>
      </c>
      <c r="W4583" s="3" t="e">
        <f t="shared" si="318"/>
        <v>#NUM!</v>
      </c>
      <c r="X4583" s="3" t="str">
        <f t="shared" si="319"/>
        <v/>
      </c>
    </row>
    <row r="4584" spans="14:24" ht="14.5" customHeight="1">
      <c r="N4584">
        <v>4581</v>
      </c>
      <c r="O4584" s="4">
        <v>54000</v>
      </c>
      <c r="P4584" s="3" t="s">
        <v>5067</v>
      </c>
      <c r="Q4584" s="3" t="s">
        <v>1412</v>
      </c>
      <c r="R4584" s="3" t="s">
        <v>402</v>
      </c>
      <c r="S4584" s="3" t="s">
        <v>5064</v>
      </c>
      <c r="T4584" s="3" t="str">
        <f t="shared" si="316"/>
        <v>ป่าแดงเมืองแพร่แพร่</v>
      </c>
      <c r="U4584" s="3" t="s">
        <v>4385</v>
      </c>
      <c r="V4584" s="3" t="str">
        <f t="shared" si="317"/>
        <v/>
      </c>
      <c r="W4584" s="3" t="e">
        <f t="shared" si="318"/>
        <v>#NUM!</v>
      </c>
      <c r="X4584" s="3" t="str">
        <f t="shared" si="319"/>
        <v/>
      </c>
    </row>
    <row r="4585" spans="14:24" ht="14.5" customHeight="1">
      <c r="N4585">
        <v>4582</v>
      </c>
      <c r="O4585" s="4">
        <v>54000</v>
      </c>
      <c r="P4585" s="3" t="s">
        <v>5068</v>
      </c>
      <c r="Q4585" s="3" t="s">
        <v>1412</v>
      </c>
      <c r="R4585" s="3" t="s">
        <v>402</v>
      </c>
      <c r="S4585" s="3" t="s">
        <v>5064</v>
      </c>
      <c r="T4585" s="3" t="str">
        <f t="shared" si="316"/>
        <v>ทุ่งโฮ้งเมืองแพร่แพร่</v>
      </c>
      <c r="U4585" s="3" t="s">
        <v>4385</v>
      </c>
      <c r="V4585" s="3" t="str">
        <f t="shared" si="317"/>
        <v/>
      </c>
      <c r="W4585" s="3" t="e">
        <f t="shared" si="318"/>
        <v>#NUM!</v>
      </c>
      <c r="X4585" s="3" t="str">
        <f t="shared" si="319"/>
        <v/>
      </c>
    </row>
    <row r="4586" spans="14:24" ht="14.5" customHeight="1">
      <c r="N4586">
        <v>4583</v>
      </c>
      <c r="O4586" s="4">
        <v>54000</v>
      </c>
      <c r="P4586" s="3" t="s">
        <v>5069</v>
      </c>
      <c r="Q4586" s="3" t="s">
        <v>1412</v>
      </c>
      <c r="R4586" s="3" t="s">
        <v>402</v>
      </c>
      <c r="S4586" s="3" t="s">
        <v>5064</v>
      </c>
      <c r="T4586" s="3" t="str">
        <f t="shared" si="316"/>
        <v>เหมืองหม้อเมืองแพร่แพร่</v>
      </c>
      <c r="U4586" s="3" t="s">
        <v>4385</v>
      </c>
      <c r="V4586" s="3" t="str">
        <f t="shared" si="317"/>
        <v/>
      </c>
      <c r="W4586" s="3" t="e">
        <f t="shared" si="318"/>
        <v>#NUM!</v>
      </c>
      <c r="X4586" s="3" t="str">
        <f t="shared" si="319"/>
        <v/>
      </c>
    </row>
    <row r="4587" spans="14:24" ht="14.5" customHeight="1">
      <c r="N4587">
        <v>4584</v>
      </c>
      <c r="O4587" s="4">
        <v>54000</v>
      </c>
      <c r="P4587" s="3" t="s">
        <v>5070</v>
      </c>
      <c r="Q4587" s="3" t="s">
        <v>1412</v>
      </c>
      <c r="R4587" s="3" t="s">
        <v>402</v>
      </c>
      <c r="S4587" s="3" t="s">
        <v>5064</v>
      </c>
      <c r="T4587" s="3" t="str">
        <f t="shared" si="316"/>
        <v>วังธงเมืองแพร่แพร่</v>
      </c>
      <c r="U4587" s="3" t="s">
        <v>4385</v>
      </c>
      <c r="V4587" s="3" t="str">
        <f t="shared" si="317"/>
        <v/>
      </c>
      <c r="W4587" s="3" t="e">
        <f t="shared" si="318"/>
        <v>#NUM!</v>
      </c>
      <c r="X4587" s="3" t="str">
        <f t="shared" si="319"/>
        <v/>
      </c>
    </row>
    <row r="4588" spans="14:24" ht="14.5" customHeight="1">
      <c r="N4588">
        <v>4585</v>
      </c>
      <c r="O4588" s="4">
        <v>54000</v>
      </c>
      <c r="P4588" s="3" t="s">
        <v>5071</v>
      </c>
      <c r="Q4588" s="3" t="s">
        <v>1412</v>
      </c>
      <c r="R4588" s="3" t="s">
        <v>402</v>
      </c>
      <c r="S4588" s="3" t="s">
        <v>5064</v>
      </c>
      <c r="T4588" s="3" t="str">
        <f t="shared" si="316"/>
        <v>แม่หล่ายเมืองแพร่แพร่</v>
      </c>
      <c r="U4588" s="3" t="s">
        <v>4385</v>
      </c>
      <c r="V4588" s="3" t="str">
        <f t="shared" si="317"/>
        <v/>
      </c>
      <c r="W4588" s="3" t="e">
        <f t="shared" si="318"/>
        <v>#NUM!</v>
      </c>
      <c r="X4588" s="3" t="str">
        <f t="shared" si="319"/>
        <v/>
      </c>
    </row>
    <row r="4589" spans="14:24" ht="14.5" customHeight="1">
      <c r="N4589">
        <v>4586</v>
      </c>
      <c r="O4589" s="4">
        <v>54000</v>
      </c>
      <c r="P4589" s="3" t="s">
        <v>5072</v>
      </c>
      <c r="Q4589" s="3" t="s">
        <v>1412</v>
      </c>
      <c r="R4589" s="3" t="s">
        <v>402</v>
      </c>
      <c r="S4589" s="3" t="s">
        <v>5064</v>
      </c>
      <c r="T4589" s="3" t="str">
        <f t="shared" si="316"/>
        <v>ห้วยม้าเมืองแพร่แพร่</v>
      </c>
      <c r="U4589" s="3" t="s">
        <v>4385</v>
      </c>
      <c r="V4589" s="3" t="str">
        <f t="shared" si="317"/>
        <v/>
      </c>
      <c r="W4589" s="3" t="e">
        <f t="shared" si="318"/>
        <v>#NUM!</v>
      </c>
      <c r="X4589" s="3" t="str">
        <f t="shared" si="319"/>
        <v/>
      </c>
    </row>
    <row r="4590" spans="14:24" ht="14.5" customHeight="1">
      <c r="N4590">
        <v>4587</v>
      </c>
      <c r="O4590" s="4">
        <v>54000</v>
      </c>
      <c r="P4590" s="3" t="s">
        <v>5073</v>
      </c>
      <c r="Q4590" s="3" t="s">
        <v>1412</v>
      </c>
      <c r="R4590" s="3" t="s">
        <v>402</v>
      </c>
      <c r="S4590" s="3" t="s">
        <v>5064</v>
      </c>
      <c r="T4590" s="3" t="str">
        <f t="shared" si="316"/>
        <v>ป่าแมตเมืองแพร่แพร่</v>
      </c>
      <c r="U4590" s="3" t="s">
        <v>4385</v>
      </c>
      <c r="V4590" s="3" t="str">
        <f t="shared" si="317"/>
        <v/>
      </c>
      <c r="W4590" s="3" t="e">
        <f t="shared" si="318"/>
        <v>#NUM!</v>
      </c>
      <c r="X4590" s="3" t="str">
        <f t="shared" si="319"/>
        <v/>
      </c>
    </row>
    <row r="4591" spans="14:24" ht="14.5" customHeight="1">
      <c r="N4591">
        <v>4588</v>
      </c>
      <c r="O4591" s="4">
        <v>54000</v>
      </c>
      <c r="P4591" s="3" t="s">
        <v>3783</v>
      </c>
      <c r="Q4591" s="3" t="s">
        <v>1412</v>
      </c>
      <c r="R4591" s="3" t="s">
        <v>402</v>
      </c>
      <c r="S4591" s="3" t="s">
        <v>5064</v>
      </c>
      <c r="T4591" s="3" t="str">
        <f t="shared" si="316"/>
        <v>บ้านถิ่นเมืองแพร่แพร่</v>
      </c>
      <c r="U4591" s="3" t="s">
        <v>4385</v>
      </c>
      <c r="V4591" s="3" t="str">
        <f t="shared" si="317"/>
        <v/>
      </c>
      <c r="W4591" s="3" t="e">
        <f t="shared" si="318"/>
        <v>#NUM!</v>
      </c>
      <c r="X4591" s="3" t="str">
        <f t="shared" si="319"/>
        <v/>
      </c>
    </row>
    <row r="4592" spans="14:24" ht="14.5" customHeight="1">
      <c r="N4592">
        <v>4589</v>
      </c>
      <c r="O4592" s="4">
        <v>54000</v>
      </c>
      <c r="P4592" s="3" t="s">
        <v>5074</v>
      </c>
      <c r="Q4592" s="3" t="s">
        <v>1412</v>
      </c>
      <c r="R4592" s="3" t="s">
        <v>402</v>
      </c>
      <c r="S4592" s="3" t="s">
        <v>5064</v>
      </c>
      <c r="T4592" s="3" t="str">
        <f t="shared" si="316"/>
        <v>สวนเขื่อนเมืองแพร่แพร่</v>
      </c>
      <c r="U4592" s="3" t="s">
        <v>4385</v>
      </c>
      <c r="V4592" s="3" t="str">
        <f t="shared" si="317"/>
        <v/>
      </c>
      <c r="W4592" s="3" t="e">
        <f t="shared" si="318"/>
        <v>#NUM!</v>
      </c>
      <c r="X4592" s="3" t="str">
        <f t="shared" si="319"/>
        <v/>
      </c>
    </row>
    <row r="4593" spans="14:24" ht="14.5" customHeight="1">
      <c r="N4593">
        <v>4590</v>
      </c>
      <c r="O4593" s="4">
        <v>54000</v>
      </c>
      <c r="P4593" s="3" t="s">
        <v>5075</v>
      </c>
      <c r="Q4593" s="3" t="s">
        <v>1412</v>
      </c>
      <c r="R4593" s="3" t="s">
        <v>402</v>
      </c>
      <c r="S4593" s="3" t="s">
        <v>5064</v>
      </c>
      <c r="T4593" s="3" t="str">
        <f t="shared" si="316"/>
        <v>วังหงส์เมืองแพร่แพร่</v>
      </c>
      <c r="U4593" s="3" t="s">
        <v>4385</v>
      </c>
      <c r="V4593" s="3" t="str">
        <f t="shared" si="317"/>
        <v/>
      </c>
      <c r="W4593" s="3" t="e">
        <f t="shared" si="318"/>
        <v>#NUM!</v>
      </c>
      <c r="X4593" s="3" t="str">
        <f t="shared" si="319"/>
        <v/>
      </c>
    </row>
    <row r="4594" spans="14:24" ht="14.5" customHeight="1">
      <c r="N4594">
        <v>4591</v>
      </c>
      <c r="O4594" s="4">
        <v>54000</v>
      </c>
      <c r="P4594" s="3" t="s">
        <v>5076</v>
      </c>
      <c r="Q4594" s="3" t="s">
        <v>1412</v>
      </c>
      <c r="R4594" s="3" t="s">
        <v>402</v>
      </c>
      <c r="S4594" s="3" t="s">
        <v>5064</v>
      </c>
      <c r="T4594" s="3" t="str">
        <f t="shared" si="316"/>
        <v>แม่คำมีเมืองแพร่แพร่</v>
      </c>
      <c r="U4594" s="3" t="s">
        <v>4385</v>
      </c>
      <c r="V4594" s="3" t="str">
        <f t="shared" si="317"/>
        <v/>
      </c>
      <c r="W4594" s="3" t="e">
        <f t="shared" si="318"/>
        <v>#NUM!</v>
      </c>
      <c r="X4594" s="3" t="str">
        <f t="shared" si="319"/>
        <v/>
      </c>
    </row>
    <row r="4595" spans="14:24" ht="14.5" customHeight="1">
      <c r="N4595">
        <v>4592</v>
      </c>
      <c r="O4595" s="4">
        <v>54000</v>
      </c>
      <c r="P4595" s="3" t="s">
        <v>5077</v>
      </c>
      <c r="Q4595" s="3" t="s">
        <v>1412</v>
      </c>
      <c r="R4595" s="3" t="s">
        <v>402</v>
      </c>
      <c r="S4595" s="3" t="s">
        <v>5064</v>
      </c>
      <c r="T4595" s="3" t="str">
        <f t="shared" si="316"/>
        <v>ทุ่งกวาวเมืองแพร่แพร่</v>
      </c>
      <c r="U4595" s="3" t="s">
        <v>4385</v>
      </c>
      <c r="V4595" s="3" t="str">
        <f t="shared" si="317"/>
        <v/>
      </c>
      <c r="W4595" s="3" t="e">
        <f t="shared" si="318"/>
        <v>#NUM!</v>
      </c>
      <c r="X4595" s="3" t="str">
        <f t="shared" si="319"/>
        <v/>
      </c>
    </row>
    <row r="4596" spans="14:24" ht="14.5" customHeight="1">
      <c r="N4596">
        <v>4593</v>
      </c>
      <c r="O4596" s="4">
        <v>54000</v>
      </c>
      <c r="P4596" s="3" t="s">
        <v>534</v>
      </c>
      <c r="Q4596" s="3" t="s">
        <v>1412</v>
      </c>
      <c r="R4596" s="3" t="s">
        <v>402</v>
      </c>
      <c r="S4596" s="3" t="s">
        <v>5064</v>
      </c>
      <c r="T4596" s="3" t="str">
        <f t="shared" si="316"/>
        <v>ท่าข้ามเมืองแพร่แพร่</v>
      </c>
      <c r="U4596" s="3" t="s">
        <v>4385</v>
      </c>
      <c r="V4596" s="3" t="str">
        <f t="shared" si="317"/>
        <v/>
      </c>
      <c r="W4596" s="3" t="e">
        <f t="shared" si="318"/>
        <v>#NUM!</v>
      </c>
      <c r="X4596" s="3" t="str">
        <f t="shared" si="319"/>
        <v/>
      </c>
    </row>
    <row r="4597" spans="14:24" ht="14.5" customHeight="1">
      <c r="N4597">
        <v>4594</v>
      </c>
      <c r="O4597" s="4">
        <v>54000</v>
      </c>
      <c r="P4597" s="3" t="s">
        <v>5078</v>
      </c>
      <c r="Q4597" s="3" t="s">
        <v>1412</v>
      </c>
      <c r="R4597" s="3" t="s">
        <v>402</v>
      </c>
      <c r="S4597" s="3" t="s">
        <v>5064</v>
      </c>
      <c r="T4597" s="3" t="str">
        <f t="shared" si="316"/>
        <v>แม่ยมเมืองแพร่แพร่</v>
      </c>
      <c r="U4597" s="3" t="s">
        <v>4385</v>
      </c>
      <c r="V4597" s="3" t="str">
        <f t="shared" si="317"/>
        <v/>
      </c>
      <c r="W4597" s="3" t="e">
        <f t="shared" si="318"/>
        <v>#NUM!</v>
      </c>
      <c r="X4597" s="3" t="str">
        <f t="shared" si="319"/>
        <v/>
      </c>
    </row>
    <row r="4598" spans="14:24" ht="14.5" customHeight="1">
      <c r="N4598">
        <v>4595</v>
      </c>
      <c r="O4598" s="4">
        <v>54000</v>
      </c>
      <c r="P4598" s="3" t="s">
        <v>5079</v>
      </c>
      <c r="Q4598" s="3" t="s">
        <v>1412</v>
      </c>
      <c r="R4598" s="3" t="s">
        <v>402</v>
      </c>
      <c r="S4598" s="3" t="s">
        <v>5064</v>
      </c>
      <c r="T4598" s="3" t="str">
        <f t="shared" si="316"/>
        <v>ช่อแฮเมืองแพร่แพร่</v>
      </c>
      <c r="U4598" s="3" t="s">
        <v>4385</v>
      </c>
      <c r="V4598" s="3" t="str">
        <f t="shared" si="317"/>
        <v/>
      </c>
      <c r="W4598" s="3" t="e">
        <f t="shared" si="318"/>
        <v>#NUM!</v>
      </c>
      <c r="X4598" s="3" t="str">
        <f t="shared" si="319"/>
        <v/>
      </c>
    </row>
    <row r="4599" spans="14:24" ht="14.5" customHeight="1">
      <c r="N4599">
        <v>4596</v>
      </c>
      <c r="O4599" s="4">
        <v>54000</v>
      </c>
      <c r="P4599" s="3" t="s">
        <v>5080</v>
      </c>
      <c r="Q4599" s="3" t="s">
        <v>1412</v>
      </c>
      <c r="R4599" s="3" t="s">
        <v>402</v>
      </c>
      <c r="S4599" s="3" t="s">
        <v>5064</v>
      </c>
      <c r="T4599" s="3" t="str">
        <f t="shared" si="316"/>
        <v>ร่องฟองเมืองแพร่แพร่</v>
      </c>
      <c r="U4599" s="3" t="s">
        <v>4385</v>
      </c>
      <c r="V4599" s="3" t="str">
        <f t="shared" si="317"/>
        <v/>
      </c>
      <c r="W4599" s="3" t="e">
        <f t="shared" si="318"/>
        <v>#NUM!</v>
      </c>
      <c r="X4599" s="3" t="str">
        <f t="shared" si="319"/>
        <v/>
      </c>
    </row>
    <row r="4600" spans="14:24" ht="14.5" customHeight="1">
      <c r="N4600">
        <v>4597</v>
      </c>
      <c r="O4600" s="4">
        <v>54000</v>
      </c>
      <c r="P4600" s="3" t="s">
        <v>5081</v>
      </c>
      <c r="Q4600" s="3" t="s">
        <v>1412</v>
      </c>
      <c r="R4600" s="3" t="s">
        <v>402</v>
      </c>
      <c r="S4600" s="3" t="s">
        <v>5064</v>
      </c>
      <c r="T4600" s="3" t="str">
        <f t="shared" si="316"/>
        <v>กาญจนาเมืองแพร่แพร่</v>
      </c>
      <c r="U4600" s="3" t="s">
        <v>4385</v>
      </c>
      <c r="V4600" s="3" t="str">
        <f t="shared" si="317"/>
        <v/>
      </c>
      <c r="W4600" s="3" t="e">
        <f t="shared" si="318"/>
        <v>#NUM!</v>
      </c>
      <c r="X4600" s="3" t="str">
        <f t="shared" si="319"/>
        <v/>
      </c>
    </row>
    <row r="4601" spans="14:24" ht="14.5" customHeight="1">
      <c r="N4601">
        <v>4598</v>
      </c>
      <c r="O4601" s="4">
        <v>54140</v>
      </c>
      <c r="P4601" s="3" t="s">
        <v>1413</v>
      </c>
      <c r="Q4601" s="3" t="s">
        <v>1413</v>
      </c>
      <c r="R4601" s="3" t="s">
        <v>402</v>
      </c>
      <c r="S4601" s="3" t="s">
        <v>5082</v>
      </c>
      <c r="T4601" s="3" t="str">
        <f t="shared" si="316"/>
        <v>ร้องกวางร้องกวางแพร่</v>
      </c>
      <c r="U4601" s="3" t="s">
        <v>4385</v>
      </c>
      <c r="V4601" s="3" t="str">
        <f t="shared" si="317"/>
        <v/>
      </c>
      <c r="W4601" s="3" t="e">
        <f t="shared" si="318"/>
        <v>#NUM!</v>
      </c>
      <c r="X4601" s="3" t="str">
        <f t="shared" si="319"/>
        <v/>
      </c>
    </row>
    <row r="4602" spans="14:24" ht="14.5" customHeight="1">
      <c r="N4602">
        <v>4599</v>
      </c>
      <c r="O4602" s="4">
        <v>54140</v>
      </c>
      <c r="P4602" s="3" t="s">
        <v>5083</v>
      </c>
      <c r="Q4602" s="3" t="s">
        <v>1413</v>
      </c>
      <c r="R4602" s="3" t="s">
        <v>402</v>
      </c>
      <c r="S4602" s="3" t="s">
        <v>5082</v>
      </c>
      <c r="T4602" s="3" t="str">
        <f t="shared" si="316"/>
        <v>ร้องเข็มร้องกวางแพร่</v>
      </c>
      <c r="U4602" s="3" t="s">
        <v>4385</v>
      </c>
      <c r="V4602" s="3" t="str">
        <f t="shared" si="317"/>
        <v/>
      </c>
      <c r="W4602" s="3" t="e">
        <f t="shared" si="318"/>
        <v>#NUM!</v>
      </c>
      <c r="X4602" s="3" t="str">
        <f t="shared" si="319"/>
        <v/>
      </c>
    </row>
    <row r="4603" spans="14:24" ht="14.5" customHeight="1">
      <c r="N4603">
        <v>4600</v>
      </c>
      <c r="O4603" s="4">
        <v>54140</v>
      </c>
      <c r="P4603" s="3" t="s">
        <v>5084</v>
      </c>
      <c r="Q4603" s="3" t="s">
        <v>1413</v>
      </c>
      <c r="R4603" s="3" t="s">
        <v>402</v>
      </c>
      <c r="S4603" s="3" t="s">
        <v>5082</v>
      </c>
      <c r="T4603" s="3" t="str">
        <f t="shared" si="316"/>
        <v>น้ำเลาร้องกวางแพร่</v>
      </c>
      <c r="U4603" s="3" t="s">
        <v>4385</v>
      </c>
      <c r="V4603" s="3" t="str">
        <f t="shared" si="317"/>
        <v/>
      </c>
      <c r="W4603" s="3" t="e">
        <f t="shared" si="318"/>
        <v>#NUM!</v>
      </c>
      <c r="X4603" s="3" t="str">
        <f t="shared" si="319"/>
        <v/>
      </c>
    </row>
    <row r="4604" spans="14:24" ht="14.5" customHeight="1">
      <c r="N4604">
        <v>4601</v>
      </c>
      <c r="O4604" s="4">
        <v>54140</v>
      </c>
      <c r="P4604" s="3" t="s">
        <v>5085</v>
      </c>
      <c r="Q4604" s="3" t="s">
        <v>1413</v>
      </c>
      <c r="R4604" s="3" t="s">
        <v>402</v>
      </c>
      <c r="S4604" s="3" t="s">
        <v>5082</v>
      </c>
      <c r="T4604" s="3" t="str">
        <f t="shared" si="316"/>
        <v>บ้านเวียงร้องกวางแพร่</v>
      </c>
      <c r="U4604" s="3" t="s">
        <v>4385</v>
      </c>
      <c r="V4604" s="3" t="str">
        <f t="shared" si="317"/>
        <v/>
      </c>
      <c r="W4604" s="3" t="e">
        <f t="shared" si="318"/>
        <v>#NUM!</v>
      </c>
      <c r="X4604" s="3" t="str">
        <f t="shared" si="319"/>
        <v/>
      </c>
    </row>
    <row r="4605" spans="14:24" ht="14.5" customHeight="1">
      <c r="N4605">
        <v>4602</v>
      </c>
      <c r="O4605" s="4">
        <v>54140</v>
      </c>
      <c r="P4605" s="3" t="s">
        <v>5086</v>
      </c>
      <c r="Q4605" s="3" t="s">
        <v>1413</v>
      </c>
      <c r="R4605" s="3" t="s">
        <v>402</v>
      </c>
      <c r="S4605" s="3" t="s">
        <v>5082</v>
      </c>
      <c r="T4605" s="3" t="str">
        <f t="shared" si="316"/>
        <v>ทุ่งศรีร้องกวางแพร่</v>
      </c>
      <c r="U4605" s="3" t="s">
        <v>4385</v>
      </c>
      <c r="V4605" s="3" t="str">
        <f t="shared" si="317"/>
        <v/>
      </c>
      <c r="W4605" s="3" t="e">
        <f t="shared" si="318"/>
        <v>#NUM!</v>
      </c>
      <c r="X4605" s="3" t="str">
        <f t="shared" si="319"/>
        <v/>
      </c>
    </row>
    <row r="4606" spans="14:24" ht="14.5" customHeight="1">
      <c r="N4606">
        <v>4603</v>
      </c>
      <c r="O4606" s="4">
        <v>54140</v>
      </c>
      <c r="P4606" s="3" t="s">
        <v>5087</v>
      </c>
      <c r="Q4606" s="3" t="s">
        <v>1413</v>
      </c>
      <c r="R4606" s="3" t="s">
        <v>402</v>
      </c>
      <c r="S4606" s="3" t="s">
        <v>5082</v>
      </c>
      <c r="T4606" s="3" t="str">
        <f t="shared" si="316"/>
        <v>แม่ยางตาลร้องกวางแพร่</v>
      </c>
      <c r="U4606" s="3" t="s">
        <v>4385</v>
      </c>
      <c r="V4606" s="3" t="str">
        <f t="shared" si="317"/>
        <v/>
      </c>
      <c r="W4606" s="3" t="e">
        <f t="shared" si="318"/>
        <v>#NUM!</v>
      </c>
      <c r="X4606" s="3" t="str">
        <f t="shared" si="319"/>
        <v/>
      </c>
    </row>
    <row r="4607" spans="14:24" ht="14.5" customHeight="1">
      <c r="N4607">
        <v>4604</v>
      </c>
      <c r="O4607" s="4">
        <v>54140</v>
      </c>
      <c r="P4607" s="3" t="s">
        <v>5088</v>
      </c>
      <c r="Q4607" s="3" t="s">
        <v>1413</v>
      </c>
      <c r="R4607" s="3" t="s">
        <v>402</v>
      </c>
      <c r="S4607" s="3" t="s">
        <v>5082</v>
      </c>
      <c r="T4607" s="3" t="str">
        <f t="shared" si="316"/>
        <v>แม่ยางฮ่อร้องกวางแพร่</v>
      </c>
      <c r="U4607" s="3" t="s">
        <v>4385</v>
      </c>
      <c r="V4607" s="3" t="str">
        <f t="shared" si="317"/>
        <v/>
      </c>
      <c r="W4607" s="3" t="e">
        <f t="shared" si="318"/>
        <v>#NUM!</v>
      </c>
      <c r="X4607" s="3" t="str">
        <f t="shared" si="319"/>
        <v/>
      </c>
    </row>
    <row r="4608" spans="14:24" ht="14.5" customHeight="1">
      <c r="N4608">
        <v>4605</v>
      </c>
      <c r="O4608" s="4">
        <v>54140</v>
      </c>
      <c r="P4608" s="3" t="s">
        <v>5089</v>
      </c>
      <c r="Q4608" s="3" t="s">
        <v>1413</v>
      </c>
      <c r="R4608" s="3" t="s">
        <v>402</v>
      </c>
      <c r="S4608" s="3" t="s">
        <v>5082</v>
      </c>
      <c r="T4608" s="3" t="str">
        <f t="shared" si="316"/>
        <v>ไผ่โทนร้องกวางแพร่</v>
      </c>
      <c r="U4608" s="3" t="s">
        <v>4385</v>
      </c>
      <c r="V4608" s="3" t="str">
        <f t="shared" si="317"/>
        <v/>
      </c>
      <c r="W4608" s="3" t="e">
        <f t="shared" si="318"/>
        <v>#NUM!</v>
      </c>
      <c r="X4608" s="3" t="str">
        <f t="shared" si="319"/>
        <v/>
      </c>
    </row>
    <row r="4609" spans="14:24" ht="14.5" customHeight="1">
      <c r="N4609">
        <v>4606</v>
      </c>
      <c r="O4609" s="4">
        <v>54140</v>
      </c>
      <c r="P4609" s="3" t="s">
        <v>5090</v>
      </c>
      <c r="Q4609" s="3" t="s">
        <v>1413</v>
      </c>
      <c r="R4609" s="3" t="s">
        <v>402</v>
      </c>
      <c r="S4609" s="3" t="s">
        <v>5082</v>
      </c>
      <c r="T4609" s="3" t="str">
        <f t="shared" si="316"/>
        <v>ห้วยโรงร้องกวางแพร่</v>
      </c>
      <c r="U4609" s="3" t="s">
        <v>4385</v>
      </c>
      <c r="V4609" s="3" t="str">
        <f t="shared" si="317"/>
        <v/>
      </c>
      <c r="W4609" s="3" t="e">
        <f t="shared" si="318"/>
        <v>#NUM!</v>
      </c>
      <c r="X4609" s="3" t="str">
        <f t="shared" si="319"/>
        <v/>
      </c>
    </row>
    <row r="4610" spans="14:24" ht="14.5" customHeight="1">
      <c r="N4610">
        <v>4607</v>
      </c>
      <c r="O4610" s="4">
        <v>54140</v>
      </c>
      <c r="P4610" s="3" t="s">
        <v>5091</v>
      </c>
      <c r="Q4610" s="3" t="s">
        <v>1413</v>
      </c>
      <c r="R4610" s="3" t="s">
        <v>402</v>
      </c>
      <c r="S4610" s="3" t="s">
        <v>5082</v>
      </c>
      <c r="T4610" s="3" t="str">
        <f t="shared" si="316"/>
        <v>แม่ทรายร้องกวางแพร่</v>
      </c>
      <c r="U4610" s="3" t="s">
        <v>4385</v>
      </c>
      <c r="V4610" s="3" t="str">
        <f t="shared" si="317"/>
        <v/>
      </c>
      <c r="W4610" s="3" t="e">
        <f t="shared" si="318"/>
        <v>#NUM!</v>
      </c>
      <c r="X4610" s="3" t="str">
        <f t="shared" si="319"/>
        <v/>
      </c>
    </row>
    <row r="4611" spans="14:24" ht="14.5" customHeight="1">
      <c r="N4611">
        <v>4608</v>
      </c>
      <c r="O4611" s="4">
        <v>54140</v>
      </c>
      <c r="P4611" s="3" t="s">
        <v>5092</v>
      </c>
      <c r="Q4611" s="3" t="s">
        <v>1413</v>
      </c>
      <c r="R4611" s="3" t="s">
        <v>402</v>
      </c>
      <c r="S4611" s="3" t="s">
        <v>5082</v>
      </c>
      <c r="T4611" s="3" t="str">
        <f t="shared" si="316"/>
        <v>แม่ยางร้องร้องกวางแพร่</v>
      </c>
      <c r="U4611" s="3" t="s">
        <v>4385</v>
      </c>
      <c r="V4611" s="3" t="str">
        <f t="shared" si="317"/>
        <v/>
      </c>
      <c r="W4611" s="3" t="e">
        <f t="shared" si="318"/>
        <v>#NUM!</v>
      </c>
      <c r="X4611" s="3" t="str">
        <f t="shared" si="319"/>
        <v/>
      </c>
    </row>
    <row r="4612" spans="14:24" ht="14.5" customHeight="1">
      <c r="N4612">
        <v>4609</v>
      </c>
      <c r="O4612" s="4">
        <v>54150</v>
      </c>
      <c r="P4612" s="3" t="s">
        <v>5093</v>
      </c>
      <c r="Q4612" s="3" t="s">
        <v>1414</v>
      </c>
      <c r="R4612" s="3" t="s">
        <v>402</v>
      </c>
      <c r="S4612" s="3" t="s">
        <v>5094</v>
      </c>
      <c r="T4612" s="3" t="str">
        <f t="shared" si="316"/>
        <v>ห้วยอ้อลองแพร่</v>
      </c>
      <c r="U4612" s="3" t="s">
        <v>4385</v>
      </c>
      <c r="V4612" s="3" t="str">
        <f t="shared" si="317"/>
        <v/>
      </c>
      <c r="W4612" s="3" t="e">
        <f t="shared" si="318"/>
        <v>#NUM!</v>
      </c>
      <c r="X4612" s="3" t="str">
        <f t="shared" si="319"/>
        <v/>
      </c>
    </row>
    <row r="4613" spans="14:24" ht="14.5" customHeight="1">
      <c r="N4613">
        <v>4610</v>
      </c>
      <c r="O4613" s="4">
        <v>54150</v>
      </c>
      <c r="P4613" s="3" t="s">
        <v>5095</v>
      </c>
      <c r="Q4613" s="3" t="s">
        <v>1414</v>
      </c>
      <c r="R4613" s="3" t="s">
        <v>402</v>
      </c>
      <c r="S4613" s="3" t="s">
        <v>5094</v>
      </c>
      <c r="T4613" s="3" t="str">
        <f t="shared" ref="T4613:T4676" si="320">P4613&amp;Q4613&amp;R4613</f>
        <v>บ้านปินลองแพร่</v>
      </c>
      <c r="U4613" s="3" t="s">
        <v>4385</v>
      </c>
      <c r="V4613" s="3" t="str">
        <f t="shared" ref="V4613:V4676" si="321">IF($V$1=$S4613,$N4613,"")</f>
        <v/>
      </c>
      <c r="W4613" s="3" t="e">
        <f t="shared" ref="W4613:W4676" si="322">SMALL($V$4:$V$7439,N4613)</f>
        <v>#NUM!</v>
      </c>
      <c r="X4613" s="3" t="str">
        <f t="shared" ref="X4613:X4676" si="323">IFERROR(INDEX($P$4:$P$7439,$W4613,1),"")</f>
        <v/>
      </c>
    </row>
    <row r="4614" spans="14:24" ht="14.5" customHeight="1">
      <c r="N4614">
        <v>4611</v>
      </c>
      <c r="O4614" s="4">
        <v>54150</v>
      </c>
      <c r="P4614" s="3" t="s">
        <v>5096</v>
      </c>
      <c r="Q4614" s="3" t="s">
        <v>1414</v>
      </c>
      <c r="R4614" s="3" t="s">
        <v>402</v>
      </c>
      <c r="S4614" s="3" t="s">
        <v>5094</v>
      </c>
      <c r="T4614" s="3" t="str">
        <f t="shared" si="320"/>
        <v>ต้าผามอกลองแพร่</v>
      </c>
      <c r="U4614" s="3" t="s">
        <v>4385</v>
      </c>
      <c r="V4614" s="3" t="str">
        <f t="shared" si="321"/>
        <v/>
      </c>
      <c r="W4614" s="3" t="e">
        <f t="shared" si="322"/>
        <v>#NUM!</v>
      </c>
      <c r="X4614" s="3" t="str">
        <f t="shared" si="323"/>
        <v/>
      </c>
    </row>
    <row r="4615" spans="14:24" ht="14.5" customHeight="1">
      <c r="N4615">
        <v>4612</v>
      </c>
      <c r="O4615" s="4">
        <v>54150</v>
      </c>
      <c r="P4615" s="3" t="s">
        <v>5097</v>
      </c>
      <c r="Q4615" s="3" t="s">
        <v>1414</v>
      </c>
      <c r="R4615" s="3" t="s">
        <v>402</v>
      </c>
      <c r="S4615" s="3" t="s">
        <v>5094</v>
      </c>
      <c r="T4615" s="3" t="str">
        <f t="shared" si="320"/>
        <v>เวียงต้าลองแพร่</v>
      </c>
      <c r="U4615" s="3" t="s">
        <v>4385</v>
      </c>
      <c r="V4615" s="3" t="str">
        <f t="shared" si="321"/>
        <v/>
      </c>
      <c r="W4615" s="3" t="e">
        <f t="shared" si="322"/>
        <v>#NUM!</v>
      </c>
      <c r="X4615" s="3" t="str">
        <f t="shared" si="323"/>
        <v/>
      </c>
    </row>
    <row r="4616" spans="14:24" ht="14.5" customHeight="1">
      <c r="N4616">
        <v>4613</v>
      </c>
      <c r="O4616" s="4">
        <v>54150</v>
      </c>
      <c r="P4616" s="3" t="s">
        <v>5098</v>
      </c>
      <c r="Q4616" s="3" t="s">
        <v>1414</v>
      </c>
      <c r="R4616" s="3" t="s">
        <v>402</v>
      </c>
      <c r="S4616" s="3" t="s">
        <v>5094</v>
      </c>
      <c r="T4616" s="3" t="str">
        <f t="shared" si="320"/>
        <v>ปากกางลองแพร่</v>
      </c>
      <c r="U4616" s="3" t="s">
        <v>4385</v>
      </c>
      <c r="V4616" s="3" t="str">
        <f t="shared" si="321"/>
        <v/>
      </c>
      <c r="W4616" s="3" t="e">
        <f t="shared" si="322"/>
        <v>#NUM!</v>
      </c>
      <c r="X4616" s="3" t="str">
        <f t="shared" si="323"/>
        <v/>
      </c>
    </row>
    <row r="4617" spans="14:24" ht="14.5" customHeight="1">
      <c r="N4617">
        <v>4614</v>
      </c>
      <c r="O4617" s="4">
        <v>54150</v>
      </c>
      <c r="P4617" s="3" t="s">
        <v>3884</v>
      </c>
      <c r="Q4617" s="3" t="s">
        <v>1414</v>
      </c>
      <c r="R4617" s="3" t="s">
        <v>402</v>
      </c>
      <c r="S4617" s="3" t="s">
        <v>5094</v>
      </c>
      <c r="T4617" s="3" t="str">
        <f t="shared" si="320"/>
        <v>หัวทุ่งลองแพร่</v>
      </c>
      <c r="U4617" s="3" t="s">
        <v>4385</v>
      </c>
      <c r="V4617" s="3" t="str">
        <f t="shared" si="321"/>
        <v/>
      </c>
      <c r="W4617" s="3" t="e">
        <f t="shared" si="322"/>
        <v>#NUM!</v>
      </c>
      <c r="X4617" s="3" t="str">
        <f t="shared" si="323"/>
        <v/>
      </c>
    </row>
    <row r="4618" spans="14:24" ht="14.5" customHeight="1">
      <c r="N4618">
        <v>4615</v>
      </c>
      <c r="O4618" s="4">
        <v>54150</v>
      </c>
      <c r="P4618" s="3" t="s">
        <v>5099</v>
      </c>
      <c r="Q4618" s="3" t="s">
        <v>1414</v>
      </c>
      <c r="R4618" s="3" t="s">
        <v>402</v>
      </c>
      <c r="S4618" s="3" t="s">
        <v>5094</v>
      </c>
      <c r="T4618" s="3" t="str">
        <f t="shared" si="320"/>
        <v>ทุ่งแล้งลองแพร่</v>
      </c>
      <c r="U4618" s="3" t="s">
        <v>4385</v>
      </c>
      <c r="V4618" s="3" t="str">
        <f t="shared" si="321"/>
        <v/>
      </c>
      <c r="W4618" s="3" t="e">
        <f t="shared" si="322"/>
        <v>#NUM!</v>
      </c>
      <c r="X4618" s="3" t="str">
        <f t="shared" si="323"/>
        <v/>
      </c>
    </row>
    <row r="4619" spans="14:24" ht="14.5" customHeight="1">
      <c r="N4619">
        <v>4616</v>
      </c>
      <c r="O4619" s="4">
        <v>54150</v>
      </c>
      <c r="P4619" s="3" t="s">
        <v>5100</v>
      </c>
      <c r="Q4619" s="3" t="s">
        <v>1414</v>
      </c>
      <c r="R4619" s="3" t="s">
        <v>402</v>
      </c>
      <c r="S4619" s="3" t="s">
        <v>5094</v>
      </c>
      <c r="T4619" s="3" t="str">
        <f t="shared" si="320"/>
        <v>บ่อเหล็กลองลองแพร่</v>
      </c>
      <c r="U4619" s="3" t="s">
        <v>4385</v>
      </c>
      <c r="V4619" s="3" t="str">
        <f t="shared" si="321"/>
        <v/>
      </c>
      <c r="W4619" s="3" t="e">
        <f t="shared" si="322"/>
        <v>#NUM!</v>
      </c>
      <c r="X4619" s="3" t="str">
        <f t="shared" si="323"/>
        <v/>
      </c>
    </row>
    <row r="4620" spans="14:24" ht="14.5" customHeight="1">
      <c r="N4620">
        <v>4617</v>
      </c>
      <c r="O4620" s="4">
        <v>54150</v>
      </c>
      <c r="P4620" s="3" t="s">
        <v>5101</v>
      </c>
      <c r="Q4620" s="3" t="s">
        <v>1414</v>
      </c>
      <c r="R4620" s="3" t="s">
        <v>402</v>
      </c>
      <c r="S4620" s="3" t="s">
        <v>5094</v>
      </c>
      <c r="T4620" s="3" t="str">
        <f t="shared" si="320"/>
        <v>แม่ปานลองแพร่</v>
      </c>
      <c r="U4620" s="3" t="s">
        <v>4385</v>
      </c>
      <c r="V4620" s="3" t="str">
        <f t="shared" si="321"/>
        <v/>
      </c>
      <c r="W4620" s="3" t="e">
        <f t="shared" si="322"/>
        <v>#NUM!</v>
      </c>
      <c r="X4620" s="3" t="str">
        <f t="shared" si="323"/>
        <v/>
      </c>
    </row>
    <row r="4621" spans="14:24" ht="14.5" customHeight="1">
      <c r="N4621">
        <v>4618</v>
      </c>
      <c r="O4621" s="4">
        <v>54130</v>
      </c>
      <c r="P4621" s="3" t="s">
        <v>1420</v>
      </c>
      <c r="Q4621" s="3" t="s">
        <v>1420</v>
      </c>
      <c r="R4621" s="3" t="s">
        <v>402</v>
      </c>
      <c r="S4621" s="3" t="s">
        <v>5102</v>
      </c>
      <c r="T4621" s="3" t="str">
        <f t="shared" si="320"/>
        <v>สูงเม่นสูงเม่นแพร่</v>
      </c>
      <c r="U4621" s="3" t="s">
        <v>4385</v>
      </c>
      <c r="V4621" s="3" t="str">
        <f t="shared" si="321"/>
        <v/>
      </c>
      <c r="W4621" s="3" t="e">
        <f t="shared" si="322"/>
        <v>#NUM!</v>
      </c>
      <c r="X4621" s="3" t="str">
        <f t="shared" si="323"/>
        <v/>
      </c>
    </row>
    <row r="4622" spans="14:24" ht="14.5" customHeight="1">
      <c r="N4622">
        <v>4619</v>
      </c>
      <c r="O4622" s="4">
        <v>54130</v>
      </c>
      <c r="P4622" s="3" t="s">
        <v>5066</v>
      </c>
      <c r="Q4622" s="3" t="s">
        <v>1420</v>
      </c>
      <c r="R4622" s="3" t="s">
        <v>402</v>
      </c>
      <c r="S4622" s="3" t="s">
        <v>5102</v>
      </c>
      <c r="T4622" s="3" t="str">
        <f t="shared" si="320"/>
        <v>น้ำชำสูงเม่นแพร่</v>
      </c>
      <c r="U4622" s="3" t="s">
        <v>4385</v>
      </c>
      <c r="V4622" s="3" t="str">
        <f t="shared" si="321"/>
        <v/>
      </c>
      <c r="W4622" s="3" t="e">
        <f t="shared" si="322"/>
        <v>#NUM!</v>
      </c>
      <c r="X4622" s="3" t="str">
        <f t="shared" si="323"/>
        <v/>
      </c>
    </row>
    <row r="4623" spans="14:24" ht="14.5" customHeight="1">
      <c r="N4623">
        <v>4620</v>
      </c>
      <c r="O4623" s="4">
        <v>54130</v>
      </c>
      <c r="P4623" s="3" t="s">
        <v>3012</v>
      </c>
      <c r="Q4623" s="3" t="s">
        <v>1420</v>
      </c>
      <c r="R4623" s="3" t="s">
        <v>402</v>
      </c>
      <c r="S4623" s="3" t="s">
        <v>5102</v>
      </c>
      <c r="T4623" s="3" t="str">
        <f t="shared" si="320"/>
        <v>หัวฝายสูงเม่นแพร่</v>
      </c>
      <c r="U4623" s="3" t="s">
        <v>4385</v>
      </c>
      <c r="V4623" s="3" t="str">
        <f t="shared" si="321"/>
        <v/>
      </c>
      <c r="W4623" s="3" t="e">
        <f t="shared" si="322"/>
        <v>#NUM!</v>
      </c>
      <c r="X4623" s="3" t="str">
        <f t="shared" si="323"/>
        <v/>
      </c>
    </row>
    <row r="4624" spans="14:24" ht="14.5" customHeight="1">
      <c r="N4624">
        <v>4621</v>
      </c>
      <c r="O4624" s="4">
        <v>54130</v>
      </c>
      <c r="P4624" s="3" t="s">
        <v>5103</v>
      </c>
      <c r="Q4624" s="3" t="s">
        <v>1420</v>
      </c>
      <c r="R4624" s="3" t="s">
        <v>402</v>
      </c>
      <c r="S4624" s="3" t="s">
        <v>5102</v>
      </c>
      <c r="T4624" s="3" t="str">
        <f t="shared" si="320"/>
        <v>ดอนมูลสูงเม่นแพร่</v>
      </c>
      <c r="U4624" s="3" t="s">
        <v>4385</v>
      </c>
      <c r="V4624" s="3" t="str">
        <f t="shared" si="321"/>
        <v/>
      </c>
      <c r="W4624" s="3" t="e">
        <f t="shared" si="322"/>
        <v>#NUM!</v>
      </c>
      <c r="X4624" s="3" t="str">
        <f t="shared" si="323"/>
        <v/>
      </c>
    </row>
    <row r="4625" spans="14:24" ht="14.5" customHeight="1">
      <c r="N4625">
        <v>4622</v>
      </c>
      <c r="O4625" s="4">
        <v>54130</v>
      </c>
      <c r="P4625" s="3" t="s">
        <v>3820</v>
      </c>
      <c r="Q4625" s="3" t="s">
        <v>1420</v>
      </c>
      <c r="R4625" s="3" t="s">
        <v>402</v>
      </c>
      <c r="S4625" s="3" t="s">
        <v>5102</v>
      </c>
      <c r="T4625" s="3" t="str">
        <f t="shared" si="320"/>
        <v>บ้านเหล่าสูงเม่นแพร่</v>
      </c>
      <c r="U4625" s="3" t="s">
        <v>4385</v>
      </c>
      <c r="V4625" s="3" t="str">
        <f t="shared" si="321"/>
        <v/>
      </c>
      <c r="W4625" s="3" t="e">
        <f t="shared" si="322"/>
        <v>#NUM!</v>
      </c>
      <c r="X4625" s="3" t="str">
        <f t="shared" si="323"/>
        <v/>
      </c>
    </row>
    <row r="4626" spans="14:24" ht="14.5" customHeight="1">
      <c r="N4626">
        <v>4623</v>
      </c>
      <c r="O4626" s="4">
        <v>54130</v>
      </c>
      <c r="P4626" s="3" t="s">
        <v>5104</v>
      </c>
      <c r="Q4626" s="3" t="s">
        <v>1420</v>
      </c>
      <c r="R4626" s="3" t="s">
        <v>402</v>
      </c>
      <c r="S4626" s="3" t="s">
        <v>5102</v>
      </c>
      <c r="T4626" s="3" t="str">
        <f t="shared" si="320"/>
        <v>บ้านกวางสูงเม่นแพร่</v>
      </c>
      <c r="U4626" s="3" t="s">
        <v>4385</v>
      </c>
      <c r="V4626" s="3" t="str">
        <f t="shared" si="321"/>
        <v/>
      </c>
      <c r="W4626" s="3" t="e">
        <f t="shared" si="322"/>
        <v>#NUM!</v>
      </c>
      <c r="X4626" s="3" t="str">
        <f t="shared" si="323"/>
        <v/>
      </c>
    </row>
    <row r="4627" spans="14:24" ht="14.5" customHeight="1">
      <c r="N4627">
        <v>4624</v>
      </c>
      <c r="O4627" s="4">
        <v>54130</v>
      </c>
      <c r="P4627" s="3" t="s">
        <v>4815</v>
      </c>
      <c r="Q4627" s="3" t="s">
        <v>1420</v>
      </c>
      <c r="R4627" s="3" t="s">
        <v>402</v>
      </c>
      <c r="S4627" s="3" t="s">
        <v>5102</v>
      </c>
      <c r="T4627" s="3" t="str">
        <f t="shared" si="320"/>
        <v>บ้านปงสูงเม่นแพร่</v>
      </c>
      <c r="U4627" s="3" t="s">
        <v>4385</v>
      </c>
      <c r="V4627" s="3" t="str">
        <f t="shared" si="321"/>
        <v/>
      </c>
      <c r="W4627" s="3" t="e">
        <f t="shared" si="322"/>
        <v>#NUM!</v>
      </c>
      <c r="X4627" s="3" t="str">
        <f t="shared" si="323"/>
        <v/>
      </c>
    </row>
    <row r="4628" spans="14:24" ht="14.5" customHeight="1">
      <c r="N4628">
        <v>4625</v>
      </c>
      <c r="O4628" s="4">
        <v>54130</v>
      </c>
      <c r="P4628" s="3" t="s">
        <v>5105</v>
      </c>
      <c r="Q4628" s="3" t="s">
        <v>1420</v>
      </c>
      <c r="R4628" s="3" t="s">
        <v>402</v>
      </c>
      <c r="S4628" s="3" t="s">
        <v>5102</v>
      </c>
      <c r="T4628" s="3" t="str">
        <f t="shared" si="320"/>
        <v>บ้านกาศสูงเม่นแพร่</v>
      </c>
      <c r="U4628" s="3" t="s">
        <v>4385</v>
      </c>
      <c r="V4628" s="3" t="str">
        <f t="shared" si="321"/>
        <v/>
      </c>
      <c r="W4628" s="3" t="e">
        <f t="shared" si="322"/>
        <v>#NUM!</v>
      </c>
      <c r="X4628" s="3" t="str">
        <f t="shared" si="323"/>
        <v/>
      </c>
    </row>
    <row r="4629" spans="14:24" ht="14.5" customHeight="1">
      <c r="N4629">
        <v>4626</v>
      </c>
      <c r="O4629" s="4">
        <v>54130</v>
      </c>
      <c r="P4629" s="3" t="s">
        <v>5106</v>
      </c>
      <c r="Q4629" s="3" t="s">
        <v>1420</v>
      </c>
      <c r="R4629" s="3" t="s">
        <v>402</v>
      </c>
      <c r="S4629" s="3" t="s">
        <v>5102</v>
      </c>
      <c r="T4629" s="3" t="str">
        <f t="shared" si="320"/>
        <v>ร่องกาศสูงเม่นแพร่</v>
      </c>
      <c r="U4629" s="3" t="s">
        <v>4385</v>
      </c>
      <c r="V4629" s="3" t="str">
        <f t="shared" si="321"/>
        <v/>
      </c>
      <c r="W4629" s="3" t="e">
        <f t="shared" si="322"/>
        <v>#NUM!</v>
      </c>
      <c r="X4629" s="3" t="str">
        <f t="shared" si="323"/>
        <v/>
      </c>
    </row>
    <row r="4630" spans="14:24" ht="14.5" customHeight="1">
      <c r="N4630">
        <v>4627</v>
      </c>
      <c r="O4630" s="4">
        <v>54130</v>
      </c>
      <c r="P4630" s="3" t="s">
        <v>5107</v>
      </c>
      <c r="Q4630" s="3" t="s">
        <v>1420</v>
      </c>
      <c r="R4630" s="3" t="s">
        <v>402</v>
      </c>
      <c r="S4630" s="3" t="s">
        <v>5102</v>
      </c>
      <c r="T4630" s="3" t="str">
        <f t="shared" si="320"/>
        <v>สบสายสูงเม่นแพร่</v>
      </c>
      <c r="U4630" s="3" t="s">
        <v>4385</v>
      </c>
      <c r="V4630" s="3" t="str">
        <f t="shared" si="321"/>
        <v/>
      </c>
      <c r="W4630" s="3" t="e">
        <f t="shared" si="322"/>
        <v>#NUM!</v>
      </c>
      <c r="X4630" s="3" t="str">
        <f t="shared" si="323"/>
        <v/>
      </c>
    </row>
    <row r="4631" spans="14:24" ht="14.5" customHeight="1">
      <c r="N4631">
        <v>4628</v>
      </c>
      <c r="O4631" s="4">
        <v>54000</v>
      </c>
      <c r="P4631" s="3" t="s">
        <v>5108</v>
      </c>
      <c r="Q4631" s="3" t="s">
        <v>1420</v>
      </c>
      <c r="R4631" s="3" t="s">
        <v>402</v>
      </c>
      <c r="S4631" s="3" t="s">
        <v>5102</v>
      </c>
      <c r="T4631" s="3" t="str">
        <f t="shared" si="320"/>
        <v>เวียงทองสูงเม่นแพร่</v>
      </c>
      <c r="U4631" s="3" t="s">
        <v>4385</v>
      </c>
      <c r="V4631" s="3" t="str">
        <f t="shared" si="321"/>
        <v/>
      </c>
      <c r="W4631" s="3" t="e">
        <f t="shared" si="322"/>
        <v>#NUM!</v>
      </c>
      <c r="X4631" s="3" t="str">
        <f t="shared" si="323"/>
        <v/>
      </c>
    </row>
    <row r="4632" spans="14:24" ht="14.5" customHeight="1">
      <c r="N4632">
        <v>4629</v>
      </c>
      <c r="O4632" s="4">
        <v>54130</v>
      </c>
      <c r="P4632" s="3" t="s">
        <v>5109</v>
      </c>
      <c r="Q4632" s="3" t="s">
        <v>1420</v>
      </c>
      <c r="R4632" s="3" t="s">
        <v>402</v>
      </c>
      <c r="S4632" s="3" t="s">
        <v>5102</v>
      </c>
      <c r="T4632" s="3" t="str">
        <f t="shared" si="320"/>
        <v>พระหลวงสูงเม่นแพร่</v>
      </c>
      <c r="U4632" s="3" t="s">
        <v>4385</v>
      </c>
      <c r="V4632" s="3" t="str">
        <f t="shared" si="321"/>
        <v/>
      </c>
      <c r="W4632" s="3" t="e">
        <f t="shared" si="322"/>
        <v>#NUM!</v>
      </c>
      <c r="X4632" s="3" t="str">
        <f t="shared" si="323"/>
        <v/>
      </c>
    </row>
    <row r="4633" spans="14:24" ht="14.5" customHeight="1">
      <c r="N4633">
        <v>4630</v>
      </c>
      <c r="O4633" s="4">
        <v>54110</v>
      </c>
      <c r="P4633" s="3" t="s">
        <v>1411</v>
      </c>
      <c r="Q4633" s="3" t="s">
        <v>1411</v>
      </c>
      <c r="R4633" s="3" t="s">
        <v>402</v>
      </c>
      <c r="S4633" s="3" t="s">
        <v>5110</v>
      </c>
      <c r="T4633" s="3" t="str">
        <f t="shared" si="320"/>
        <v>เด่นชัยเด่นชัยแพร่</v>
      </c>
      <c r="U4633" s="3" t="s">
        <v>4385</v>
      </c>
      <c r="V4633" s="3" t="str">
        <f t="shared" si="321"/>
        <v/>
      </c>
      <c r="W4633" s="3" t="e">
        <f t="shared" si="322"/>
        <v>#NUM!</v>
      </c>
      <c r="X4633" s="3" t="str">
        <f t="shared" si="323"/>
        <v/>
      </c>
    </row>
    <row r="4634" spans="14:24" ht="14.5" customHeight="1">
      <c r="N4634">
        <v>4631</v>
      </c>
      <c r="O4634" s="4">
        <v>54110</v>
      </c>
      <c r="P4634" s="3" t="s">
        <v>5111</v>
      </c>
      <c r="Q4634" s="3" t="s">
        <v>1411</v>
      </c>
      <c r="R4634" s="3" t="s">
        <v>402</v>
      </c>
      <c r="S4634" s="3" t="s">
        <v>5110</v>
      </c>
      <c r="T4634" s="3" t="str">
        <f t="shared" si="320"/>
        <v>แม่จั๊วะเด่นชัยแพร่</v>
      </c>
      <c r="U4634" s="3" t="s">
        <v>4385</v>
      </c>
      <c r="V4634" s="3" t="str">
        <f t="shared" si="321"/>
        <v/>
      </c>
      <c r="W4634" s="3" t="e">
        <f t="shared" si="322"/>
        <v>#NUM!</v>
      </c>
      <c r="X4634" s="3" t="str">
        <f t="shared" si="323"/>
        <v/>
      </c>
    </row>
    <row r="4635" spans="14:24" ht="14.5" customHeight="1">
      <c r="N4635">
        <v>4632</v>
      </c>
      <c r="O4635" s="4">
        <v>54110</v>
      </c>
      <c r="P4635" s="3" t="s">
        <v>5112</v>
      </c>
      <c r="Q4635" s="3" t="s">
        <v>1411</v>
      </c>
      <c r="R4635" s="3" t="s">
        <v>402</v>
      </c>
      <c r="S4635" s="3" t="s">
        <v>5110</v>
      </c>
      <c r="T4635" s="3" t="str">
        <f t="shared" si="320"/>
        <v>ไทรย้อยเด่นชัยแพร่</v>
      </c>
      <c r="U4635" s="3" t="s">
        <v>4385</v>
      </c>
      <c r="V4635" s="3" t="str">
        <f t="shared" si="321"/>
        <v/>
      </c>
      <c r="W4635" s="3" t="e">
        <f t="shared" si="322"/>
        <v>#NUM!</v>
      </c>
      <c r="X4635" s="3" t="str">
        <f t="shared" si="323"/>
        <v/>
      </c>
    </row>
    <row r="4636" spans="14:24" ht="14.5" customHeight="1">
      <c r="N4636">
        <v>4633</v>
      </c>
      <c r="O4636" s="4">
        <v>54110</v>
      </c>
      <c r="P4636" s="3" t="s">
        <v>3603</v>
      </c>
      <c r="Q4636" s="3" t="s">
        <v>1411</v>
      </c>
      <c r="R4636" s="3" t="s">
        <v>402</v>
      </c>
      <c r="S4636" s="3" t="s">
        <v>5110</v>
      </c>
      <c r="T4636" s="3" t="str">
        <f t="shared" si="320"/>
        <v>ห้วยไร่เด่นชัยแพร่</v>
      </c>
      <c r="U4636" s="3" t="s">
        <v>4385</v>
      </c>
      <c r="V4636" s="3" t="str">
        <f t="shared" si="321"/>
        <v/>
      </c>
      <c r="W4636" s="3" t="e">
        <f t="shared" si="322"/>
        <v>#NUM!</v>
      </c>
      <c r="X4636" s="3" t="str">
        <f t="shared" si="323"/>
        <v/>
      </c>
    </row>
    <row r="4637" spans="14:24" ht="14.5" customHeight="1">
      <c r="N4637">
        <v>4634</v>
      </c>
      <c r="O4637" s="4">
        <v>54110</v>
      </c>
      <c r="P4637" s="3" t="s">
        <v>5113</v>
      </c>
      <c r="Q4637" s="3" t="s">
        <v>1411</v>
      </c>
      <c r="R4637" s="3" t="s">
        <v>402</v>
      </c>
      <c r="S4637" s="3" t="s">
        <v>5110</v>
      </c>
      <c r="T4637" s="3" t="str">
        <f t="shared" si="320"/>
        <v>ปงป่าหวายเด่นชัยแพร่</v>
      </c>
      <c r="U4637" s="3" t="s">
        <v>4385</v>
      </c>
      <c r="V4637" s="3" t="str">
        <f t="shared" si="321"/>
        <v/>
      </c>
      <c r="W4637" s="3" t="e">
        <f t="shared" si="322"/>
        <v>#NUM!</v>
      </c>
      <c r="X4637" s="3" t="str">
        <f t="shared" si="323"/>
        <v/>
      </c>
    </row>
    <row r="4638" spans="14:24" ht="14.5" customHeight="1">
      <c r="N4638">
        <v>4635</v>
      </c>
      <c r="O4638" s="4">
        <v>54120</v>
      </c>
      <c r="P4638" s="3" t="s">
        <v>5114</v>
      </c>
      <c r="Q4638" s="3" t="s">
        <v>1418</v>
      </c>
      <c r="R4638" s="3" t="s">
        <v>402</v>
      </c>
      <c r="S4638" s="3" t="s">
        <v>5115</v>
      </c>
      <c r="T4638" s="3" t="str">
        <f t="shared" si="320"/>
        <v>บ้านหนุนสองแพร่</v>
      </c>
      <c r="U4638" s="3" t="s">
        <v>4385</v>
      </c>
      <c r="V4638" s="3" t="str">
        <f t="shared" si="321"/>
        <v/>
      </c>
      <c r="W4638" s="3" t="e">
        <f t="shared" si="322"/>
        <v>#NUM!</v>
      </c>
      <c r="X4638" s="3" t="str">
        <f t="shared" si="323"/>
        <v/>
      </c>
    </row>
    <row r="4639" spans="14:24" ht="14.5" customHeight="1">
      <c r="N4639">
        <v>4636</v>
      </c>
      <c r="O4639" s="4">
        <v>54120</v>
      </c>
      <c r="P4639" s="3" t="s">
        <v>941</v>
      </c>
      <c r="Q4639" s="3" t="s">
        <v>1418</v>
      </c>
      <c r="R4639" s="3" t="s">
        <v>402</v>
      </c>
      <c r="S4639" s="3" t="s">
        <v>5115</v>
      </c>
      <c r="T4639" s="3" t="str">
        <f t="shared" si="320"/>
        <v>บ้านกลางสองแพร่</v>
      </c>
      <c r="U4639" s="3" t="s">
        <v>4385</v>
      </c>
      <c r="V4639" s="3" t="str">
        <f t="shared" si="321"/>
        <v/>
      </c>
      <c r="W4639" s="3" t="e">
        <f t="shared" si="322"/>
        <v>#NUM!</v>
      </c>
      <c r="X4639" s="3" t="str">
        <f t="shared" si="323"/>
        <v/>
      </c>
    </row>
    <row r="4640" spans="14:24" ht="14.5" customHeight="1">
      <c r="N4640">
        <v>4637</v>
      </c>
      <c r="O4640" s="4">
        <v>54120</v>
      </c>
      <c r="P4640" s="3" t="s">
        <v>5116</v>
      </c>
      <c r="Q4640" s="3" t="s">
        <v>1418</v>
      </c>
      <c r="R4640" s="3" t="s">
        <v>402</v>
      </c>
      <c r="S4640" s="3" t="s">
        <v>5115</v>
      </c>
      <c r="T4640" s="3" t="str">
        <f t="shared" si="320"/>
        <v>ห้วยหม้ายสองแพร่</v>
      </c>
      <c r="U4640" s="3" t="s">
        <v>4385</v>
      </c>
      <c r="V4640" s="3" t="str">
        <f t="shared" si="321"/>
        <v/>
      </c>
      <c r="W4640" s="3" t="e">
        <f t="shared" si="322"/>
        <v>#NUM!</v>
      </c>
      <c r="X4640" s="3" t="str">
        <f t="shared" si="323"/>
        <v/>
      </c>
    </row>
    <row r="4641" spans="14:24" ht="14.5" customHeight="1">
      <c r="N4641">
        <v>4638</v>
      </c>
      <c r="O4641" s="4">
        <v>54120</v>
      </c>
      <c r="P4641" s="3" t="s">
        <v>2033</v>
      </c>
      <c r="Q4641" s="3" t="s">
        <v>1418</v>
      </c>
      <c r="R4641" s="3" t="s">
        <v>402</v>
      </c>
      <c r="S4641" s="3" t="s">
        <v>5115</v>
      </c>
      <c r="T4641" s="3" t="str">
        <f t="shared" si="320"/>
        <v>เตาปูนสองแพร่</v>
      </c>
      <c r="U4641" s="3" t="s">
        <v>4385</v>
      </c>
      <c r="V4641" s="3" t="str">
        <f t="shared" si="321"/>
        <v/>
      </c>
      <c r="W4641" s="3" t="e">
        <f t="shared" si="322"/>
        <v>#NUM!</v>
      </c>
      <c r="X4641" s="3" t="str">
        <f t="shared" si="323"/>
        <v/>
      </c>
    </row>
    <row r="4642" spans="14:24" ht="14.5" customHeight="1">
      <c r="N4642">
        <v>4639</v>
      </c>
      <c r="O4642" s="4">
        <v>54120</v>
      </c>
      <c r="P4642" s="3" t="s">
        <v>3560</v>
      </c>
      <c r="Q4642" s="3" t="s">
        <v>1418</v>
      </c>
      <c r="R4642" s="3" t="s">
        <v>402</v>
      </c>
      <c r="S4642" s="3" t="s">
        <v>5115</v>
      </c>
      <c r="T4642" s="3" t="str">
        <f t="shared" si="320"/>
        <v>หัวเมืองสองแพร่</v>
      </c>
      <c r="U4642" s="3" t="s">
        <v>4385</v>
      </c>
      <c r="V4642" s="3" t="str">
        <f t="shared" si="321"/>
        <v/>
      </c>
      <c r="W4642" s="3" t="e">
        <f t="shared" si="322"/>
        <v>#NUM!</v>
      </c>
      <c r="X4642" s="3" t="str">
        <f t="shared" si="323"/>
        <v/>
      </c>
    </row>
    <row r="4643" spans="14:24" ht="14.5" customHeight="1">
      <c r="N4643">
        <v>4640</v>
      </c>
      <c r="O4643" s="4">
        <v>54120</v>
      </c>
      <c r="P4643" s="3" t="s">
        <v>5117</v>
      </c>
      <c r="Q4643" s="3" t="s">
        <v>1418</v>
      </c>
      <c r="R4643" s="3" t="s">
        <v>402</v>
      </c>
      <c r="S4643" s="3" t="s">
        <v>5115</v>
      </c>
      <c r="T4643" s="3" t="str">
        <f t="shared" si="320"/>
        <v>สะเอียบสองแพร่</v>
      </c>
      <c r="U4643" s="3" t="s">
        <v>4385</v>
      </c>
      <c r="V4643" s="3" t="str">
        <f t="shared" si="321"/>
        <v/>
      </c>
      <c r="W4643" s="3" t="e">
        <f t="shared" si="322"/>
        <v>#NUM!</v>
      </c>
      <c r="X4643" s="3" t="str">
        <f t="shared" si="323"/>
        <v/>
      </c>
    </row>
    <row r="4644" spans="14:24" ht="14.5" customHeight="1">
      <c r="N4644">
        <v>4641</v>
      </c>
      <c r="O4644" s="4">
        <v>54120</v>
      </c>
      <c r="P4644" s="3" t="s">
        <v>5118</v>
      </c>
      <c r="Q4644" s="3" t="s">
        <v>1418</v>
      </c>
      <c r="R4644" s="3" t="s">
        <v>402</v>
      </c>
      <c r="S4644" s="3" t="s">
        <v>5115</v>
      </c>
      <c r="T4644" s="3" t="str">
        <f t="shared" si="320"/>
        <v>แดนชุมพลสองแพร่</v>
      </c>
      <c r="U4644" s="3" t="s">
        <v>4385</v>
      </c>
      <c r="V4644" s="3" t="str">
        <f t="shared" si="321"/>
        <v/>
      </c>
      <c r="W4644" s="3" t="e">
        <f t="shared" si="322"/>
        <v>#NUM!</v>
      </c>
      <c r="X4644" s="3" t="str">
        <f t="shared" si="323"/>
        <v/>
      </c>
    </row>
    <row r="4645" spans="14:24" ht="14.5" customHeight="1">
      <c r="N4645">
        <v>4642</v>
      </c>
      <c r="O4645" s="4">
        <v>54120</v>
      </c>
      <c r="P4645" s="3" t="s">
        <v>5119</v>
      </c>
      <c r="Q4645" s="3" t="s">
        <v>1418</v>
      </c>
      <c r="R4645" s="3" t="s">
        <v>402</v>
      </c>
      <c r="S4645" s="3" t="s">
        <v>5115</v>
      </c>
      <c r="T4645" s="3" t="str">
        <f t="shared" si="320"/>
        <v>ทุ่งน้าวสองแพร่</v>
      </c>
      <c r="U4645" s="3" t="s">
        <v>4385</v>
      </c>
      <c r="V4645" s="3" t="str">
        <f t="shared" si="321"/>
        <v/>
      </c>
      <c r="W4645" s="3" t="e">
        <f t="shared" si="322"/>
        <v>#NUM!</v>
      </c>
      <c r="X4645" s="3" t="str">
        <f t="shared" si="323"/>
        <v/>
      </c>
    </row>
    <row r="4646" spans="14:24" ht="14.5" customHeight="1">
      <c r="N4646">
        <v>4643</v>
      </c>
      <c r="O4646" s="4">
        <v>54160</v>
      </c>
      <c r="P4646" s="3" t="s">
        <v>1416</v>
      </c>
      <c r="Q4646" s="3" t="s">
        <v>1416</v>
      </c>
      <c r="R4646" s="3" t="s">
        <v>402</v>
      </c>
      <c r="S4646" s="3" t="s">
        <v>5120</v>
      </c>
      <c r="T4646" s="3" t="str">
        <f t="shared" si="320"/>
        <v>วังชิ้นวังชิ้นแพร่</v>
      </c>
      <c r="U4646" s="3" t="s">
        <v>4385</v>
      </c>
      <c r="V4646" s="3" t="str">
        <f t="shared" si="321"/>
        <v/>
      </c>
      <c r="W4646" s="3" t="e">
        <f t="shared" si="322"/>
        <v>#NUM!</v>
      </c>
      <c r="X4646" s="3" t="str">
        <f t="shared" si="323"/>
        <v/>
      </c>
    </row>
    <row r="4647" spans="14:24" ht="14.5" customHeight="1">
      <c r="N4647">
        <v>4644</v>
      </c>
      <c r="O4647" s="4">
        <v>54160</v>
      </c>
      <c r="P4647" s="3" t="s">
        <v>5121</v>
      </c>
      <c r="Q4647" s="3" t="s">
        <v>1416</v>
      </c>
      <c r="R4647" s="3" t="s">
        <v>402</v>
      </c>
      <c r="S4647" s="3" t="s">
        <v>5120</v>
      </c>
      <c r="T4647" s="3" t="str">
        <f t="shared" si="320"/>
        <v>สรอยวังชิ้นแพร่</v>
      </c>
      <c r="U4647" s="3" t="s">
        <v>4385</v>
      </c>
      <c r="V4647" s="3" t="str">
        <f t="shared" si="321"/>
        <v/>
      </c>
      <c r="W4647" s="3" t="e">
        <f t="shared" si="322"/>
        <v>#NUM!</v>
      </c>
      <c r="X4647" s="3" t="str">
        <f t="shared" si="323"/>
        <v/>
      </c>
    </row>
    <row r="4648" spans="14:24" ht="14.5" customHeight="1">
      <c r="N4648">
        <v>4645</v>
      </c>
      <c r="O4648" s="4">
        <v>54160</v>
      </c>
      <c r="P4648" s="3" t="s">
        <v>5122</v>
      </c>
      <c r="Q4648" s="3" t="s">
        <v>1416</v>
      </c>
      <c r="R4648" s="3" t="s">
        <v>402</v>
      </c>
      <c r="S4648" s="3" t="s">
        <v>5120</v>
      </c>
      <c r="T4648" s="3" t="str">
        <f t="shared" si="320"/>
        <v>แม่ป้ากวังชิ้นแพร่</v>
      </c>
      <c r="U4648" s="3" t="s">
        <v>4385</v>
      </c>
      <c r="V4648" s="3" t="str">
        <f t="shared" si="321"/>
        <v/>
      </c>
      <c r="W4648" s="3" t="e">
        <f t="shared" si="322"/>
        <v>#NUM!</v>
      </c>
      <c r="X4648" s="3" t="str">
        <f t="shared" si="323"/>
        <v/>
      </c>
    </row>
    <row r="4649" spans="14:24" ht="14.5" customHeight="1">
      <c r="N4649">
        <v>4646</v>
      </c>
      <c r="O4649" s="4">
        <v>54160</v>
      </c>
      <c r="P4649" s="3" t="s">
        <v>5123</v>
      </c>
      <c r="Q4649" s="3" t="s">
        <v>1416</v>
      </c>
      <c r="R4649" s="3" t="s">
        <v>402</v>
      </c>
      <c r="S4649" s="3" t="s">
        <v>5120</v>
      </c>
      <c r="T4649" s="3" t="str">
        <f t="shared" si="320"/>
        <v>นาพูนวังชิ้นแพร่</v>
      </c>
      <c r="U4649" s="3" t="s">
        <v>4385</v>
      </c>
      <c r="V4649" s="3" t="str">
        <f t="shared" si="321"/>
        <v/>
      </c>
      <c r="W4649" s="3" t="e">
        <f t="shared" si="322"/>
        <v>#NUM!</v>
      </c>
      <c r="X4649" s="3" t="str">
        <f t="shared" si="323"/>
        <v/>
      </c>
    </row>
    <row r="4650" spans="14:24" ht="14.5" customHeight="1">
      <c r="N4650">
        <v>4647</v>
      </c>
      <c r="O4650" s="4">
        <v>54160</v>
      </c>
      <c r="P4650" s="3" t="s">
        <v>5124</v>
      </c>
      <c r="Q4650" s="3" t="s">
        <v>1416</v>
      </c>
      <c r="R4650" s="3" t="s">
        <v>402</v>
      </c>
      <c r="S4650" s="3" t="s">
        <v>5120</v>
      </c>
      <c r="T4650" s="3" t="str">
        <f t="shared" si="320"/>
        <v>แม่พุงวังชิ้นแพร่</v>
      </c>
      <c r="U4650" s="3" t="s">
        <v>4385</v>
      </c>
      <c r="V4650" s="3" t="str">
        <f t="shared" si="321"/>
        <v/>
      </c>
      <c r="W4650" s="3" t="e">
        <f t="shared" si="322"/>
        <v>#NUM!</v>
      </c>
      <c r="X4650" s="3" t="str">
        <f t="shared" si="323"/>
        <v/>
      </c>
    </row>
    <row r="4651" spans="14:24" ht="14.5" customHeight="1">
      <c r="N4651">
        <v>4648</v>
      </c>
      <c r="O4651" s="4">
        <v>54160</v>
      </c>
      <c r="P4651" s="3" t="s">
        <v>4876</v>
      </c>
      <c r="Q4651" s="3" t="s">
        <v>1416</v>
      </c>
      <c r="R4651" s="3" t="s">
        <v>402</v>
      </c>
      <c r="S4651" s="3" t="s">
        <v>5120</v>
      </c>
      <c r="T4651" s="3" t="str">
        <f t="shared" si="320"/>
        <v>ป่าสักวังชิ้นแพร่</v>
      </c>
      <c r="U4651" s="3" t="s">
        <v>4385</v>
      </c>
      <c r="V4651" s="3" t="str">
        <f t="shared" si="321"/>
        <v/>
      </c>
      <c r="W4651" s="3" t="e">
        <f t="shared" si="322"/>
        <v>#NUM!</v>
      </c>
      <c r="X4651" s="3" t="str">
        <f t="shared" si="323"/>
        <v/>
      </c>
    </row>
    <row r="4652" spans="14:24" ht="14.5" customHeight="1">
      <c r="N4652">
        <v>4649</v>
      </c>
      <c r="O4652" s="4">
        <v>54160</v>
      </c>
      <c r="P4652" s="3" t="s">
        <v>5125</v>
      </c>
      <c r="Q4652" s="3" t="s">
        <v>1416</v>
      </c>
      <c r="R4652" s="3" t="s">
        <v>402</v>
      </c>
      <c r="S4652" s="3" t="s">
        <v>5120</v>
      </c>
      <c r="T4652" s="3" t="str">
        <f t="shared" si="320"/>
        <v>แม่เกิ๋งวังชิ้นแพร่</v>
      </c>
      <c r="U4652" s="3" t="s">
        <v>4385</v>
      </c>
      <c r="V4652" s="3" t="str">
        <f t="shared" si="321"/>
        <v/>
      </c>
      <c r="W4652" s="3" t="e">
        <f t="shared" si="322"/>
        <v>#NUM!</v>
      </c>
      <c r="X4652" s="3" t="str">
        <f t="shared" si="323"/>
        <v/>
      </c>
    </row>
    <row r="4653" spans="14:24" ht="14.5" customHeight="1">
      <c r="N4653">
        <v>4650</v>
      </c>
      <c r="O4653" s="4">
        <v>54170</v>
      </c>
      <c r="P4653" s="3" t="s">
        <v>5076</v>
      </c>
      <c r="Q4653" s="3" t="s">
        <v>1421</v>
      </c>
      <c r="R4653" s="3" t="s">
        <v>402</v>
      </c>
      <c r="S4653" s="3" t="s">
        <v>5126</v>
      </c>
      <c r="T4653" s="3" t="str">
        <f t="shared" si="320"/>
        <v>แม่คำมีหนองม่วงไข่แพร่</v>
      </c>
      <c r="U4653" s="3" t="s">
        <v>4385</v>
      </c>
      <c r="V4653" s="3" t="str">
        <f t="shared" si="321"/>
        <v/>
      </c>
      <c r="W4653" s="3" t="e">
        <f t="shared" si="322"/>
        <v>#NUM!</v>
      </c>
      <c r="X4653" s="3" t="str">
        <f t="shared" si="323"/>
        <v/>
      </c>
    </row>
    <row r="4654" spans="14:24" ht="14.5" customHeight="1">
      <c r="N4654">
        <v>4651</v>
      </c>
      <c r="O4654" s="4">
        <v>54170</v>
      </c>
      <c r="P4654" s="3" t="s">
        <v>1421</v>
      </c>
      <c r="Q4654" s="3" t="s">
        <v>1421</v>
      </c>
      <c r="R4654" s="3" t="s">
        <v>402</v>
      </c>
      <c r="S4654" s="3" t="s">
        <v>5126</v>
      </c>
      <c r="T4654" s="3" t="str">
        <f t="shared" si="320"/>
        <v>หนองม่วงไข่หนองม่วงไข่แพร่</v>
      </c>
      <c r="U4654" s="3" t="s">
        <v>4385</v>
      </c>
      <c r="V4654" s="3" t="str">
        <f t="shared" si="321"/>
        <v/>
      </c>
      <c r="W4654" s="3" t="e">
        <f t="shared" si="322"/>
        <v>#NUM!</v>
      </c>
      <c r="X4654" s="3" t="str">
        <f t="shared" si="323"/>
        <v/>
      </c>
    </row>
    <row r="4655" spans="14:24" ht="14.5" customHeight="1">
      <c r="N4655">
        <v>4652</v>
      </c>
      <c r="O4655" s="4">
        <v>54170</v>
      </c>
      <c r="P4655" s="3" t="s">
        <v>5127</v>
      </c>
      <c r="Q4655" s="3" t="s">
        <v>1421</v>
      </c>
      <c r="R4655" s="3" t="s">
        <v>402</v>
      </c>
      <c r="S4655" s="3" t="s">
        <v>5126</v>
      </c>
      <c r="T4655" s="3" t="str">
        <f t="shared" si="320"/>
        <v>น้ำรัดหนองม่วงไข่แพร่</v>
      </c>
      <c r="U4655" s="3" t="s">
        <v>4385</v>
      </c>
      <c r="V4655" s="3" t="str">
        <f t="shared" si="321"/>
        <v/>
      </c>
      <c r="W4655" s="3" t="e">
        <f t="shared" si="322"/>
        <v>#NUM!</v>
      </c>
      <c r="X4655" s="3" t="str">
        <f t="shared" si="323"/>
        <v/>
      </c>
    </row>
    <row r="4656" spans="14:24" ht="14.5" customHeight="1">
      <c r="N4656">
        <v>4653</v>
      </c>
      <c r="O4656" s="4">
        <v>54170</v>
      </c>
      <c r="P4656" s="3" t="s">
        <v>4168</v>
      </c>
      <c r="Q4656" s="3" t="s">
        <v>1421</v>
      </c>
      <c r="R4656" s="3" t="s">
        <v>402</v>
      </c>
      <c r="S4656" s="3" t="s">
        <v>5126</v>
      </c>
      <c r="T4656" s="3" t="str">
        <f t="shared" si="320"/>
        <v>วังหลวงหนองม่วงไข่แพร่</v>
      </c>
      <c r="U4656" s="3" t="s">
        <v>4385</v>
      </c>
      <c r="V4656" s="3" t="str">
        <f t="shared" si="321"/>
        <v/>
      </c>
      <c r="W4656" s="3" t="e">
        <f t="shared" si="322"/>
        <v>#NUM!</v>
      </c>
      <c r="X4656" s="3" t="str">
        <f t="shared" si="323"/>
        <v/>
      </c>
    </row>
    <row r="4657" spans="14:24" ht="14.5" customHeight="1">
      <c r="N4657">
        <v>4654</v>
      </c>
      <c r="O4657" s="4">
        <v>54170</v>
      </c>
      <c r="P4657" s="3" t="s">
        <v>5128</v>
      </c>
      <c r="Q4657" s="3" t="s">
        <v>1421</v>
      </c>
      <c r="R4657" s="3" t="s">
        <v>402</v>
      </c>
      <c r="S4657" s="3" t="s">
        <v>5126</v>
      </c>
      <c r="T4657" s="3" t="str">
        <f t="shared" si="320"/>
        <v>ตำหนักธรรมหนองม่วงไข่แพร่</v>
      </c>
      <c r="U4657" s="3" t="s">
        <v>4385</v>
      </c>
      <c r="V4657" s="3" t="str">
        <f t="shared" si="321"/>
        <v/>
      </c>
      <c r="W4657" s="3" t="e">
        <f t="shared" si="322"/>
        <v>#NUM!</v>
      </c>
      <c r="X4657" s="3" t="str">
        <f t="shared" si="323"/>
        <v/>
      </c>
    </row>
    <row r="4658" spans="14:24" ht="14.5" customHeight="1">
      <c r="N4658">
        <v>4655</v>
      </c>
      <c r="O4658" s="4">
        <v>54170</v>
      </c>
      <c r="P4658" s="3" t="s">
        <v>5129</v>
      </c>
      <c r="Q4658" s="3" t="s">
        <v>1421</v>
      </c>
      <c r="R4658" s="3" t="s">
        <v>402</v>
      </c>
      <c r="S4658" s="3" t="s">
        <v>5126</v>
      </c>
      <c r="T4658" s="3" t="str">
        <f t="shared" si="320"/>
        <v>ทุ่งแค้วหนองม่วงไข่แพร่</v>
      </c>
      <c r="U4658" s="3" t="s">
        <v>4385</v>
      </c>
      <c r="V4658" s="3" t="str">
        <f t="shared" si="321"/>
        <v/>
      </c>
      <c r="W4658" s="3" t="e">
        <f t="shared" si="322"/>
        <v>#NUM!</v>
      </c>
      <c r="X4658" s="3" t="str">
        <f t="shared" si="323"/>
        <v/>
      </c>
    </row>
    <row r="4659" spans="14:24" ht="14.5" customHeight="1">
      <c r="N4659">
        <v>4656</v>
      </c>
      <c r="O4659" s="4">
        <v>55000</v>
      </c>
      <c r="P4659" s="3" t="s">
        <v>5063</v>
      </c>
      <c r="Q4659" s="3" t="s">
        <v>1135</v>
      </c>
      <c r="R4659" s="3" t="s">
        <v>359</v>
      </c>
      <c r="S4659" s="3" t="s">
        <v>5130</v>
      </c>
      <c r="T4659" s="3" t="str">
        <f t="shared" si="320"/>
        <v>ในเวียงเมืองน่านน่าน</v>
      </c>
      <c r="U4659" s="3" t="s">
        <v>4385</v>
      </c>
      <c r="V4659" s="3" t="str">
        <f t="shared" si="321"/>
        <v/>
      </c>
      <c r="W4659" s="3" t="e">
        <f t="shared" si="322"/>
        <v>#NUM!</v>
      </c>
      <c r="X4659" s="3" t="str">
        <f t="shared" si="323"/>
        <v/>
      </c>
    </row>
    <row r="4660" spans="14:24" ht="14.5" customHeight="1">
      <c r="N4660">
        <v>4657</v>
      </c>
      <c r="O4660" s="4">
        <v>55000</v>
      </c>
      <c r="P4660" s="3" t="s">
        <v>2320</v>
      </c>
      <c r="Q4660" s="3" t="s">
        <v>1135</v>
      </c>
      <c r="R4660" s="3" t="s">
        <v>359</v>
      </c>
      <c r="S4660" s="3" t="s">
        <v>5130</v>
      </c>
      <c r="T4660" s="3" t="str">
        <f t="shared" si="320"/>
        <v>บ่อเมืองน่านน่าน</v>
      </c>
      <c r="U4660" s="3" t="s">
        <v>4385</v>
      </c>
      <c r="V4660" s="3" t="str">
        <f t="shared" si="321"/>
        <v/>
      </c>
      <c r="W4660" s="3" t="e">
        <f t="shared" si="322"/>
        <v>#NUM!</v>
      </c>
      <c r="X4660" s="3" t="str">
        <f t="shared" si="323"/>
        <v/>
      </c>
    </row>
    <row r="4661" spans="14:24" ht="14.5" customHeight="1">
      <c r="N4661">
        <v>4658</v>
      </c>
      <c r="O4661" s="4">
        <v>55000</v>
      </c>
      <c r="P4661" s="3" t="s">
        <v>5131</v>
      </c>
      <c r="Q4661" s="3" t="s">
        <v>1135</v>
      </c>
      <c r="R4661" s="3" t="s">
        <v>359</v>
      </c>
      <c r="S4661" s="3" t="s">
        <v>5130</v>
      </c>
      <c r="T4661" s="3" t="str">
        <f t="shared" si="320"/>
        <v>ผาสิงห์เมืองน่านน่าน</v>
      </c>
      <c r="U4661" s="3" t="s">
        <v>4385</v>
      </c>
      <c r="V4661" s="3" t="str">
        <f t="shared" si="321"/>
        <v/>
      </c>
      <c r="W4661" s="3" t="e">
        <f t="shared" si="322"/>
        <v>#NUM!</v>
      </c>
      <c r="X4661" s="3" t="str">
        <f t="shared" si="323"/>
        <v/>
      </c>
    </row>
    <row r="4662" spans="14:24" ht="14.5" customHeight="1">
      <c r="N4662">
        <v>4659</v>
      </c>
      <c r="O4662" s="4">
        <v>55000</v>
      </c>
      <c r="P4662" s="3" t="s">
        <v>4835</v>
      </c>
      <c r="Q4662" s="3" t="s">
        <v>1135</v>
      </c>
      <c r="R4662" s="3" t="s">
        <v>359</v>
      </c>
      <c r="S4662" s="3" t="s">
        <v>5130</v>
      </c>
      <c r="T4662" s="3" t="str">
        <f t="shared" si="320"/>
        <v>ไชยสถานเมืองน่านน่าน</v>
      </c>
      <c r="U4662" s="3" t="s">
        <v>4385</v>
      </c>
      <c r="V4662" s="3" t="str">
        <f t="shared" si="321"/>
        <v/>
      </c>
      <c r="W4662" s="3" t="e">
        <f t="shared" si="322"/>
        <v>#NUM!</v>
      </c>
      <c r="X4662" s="3" t="str">
        <f t="shared" si="323"/>
        <v/>
      </c>
    </row>
    <row r="4663" spans="14:24" ht="14.5" customHeight="1">
      <c r="N4663">
        <v>4660</v>
      </c>
      <c r="O4663" s="4">
        <v>55000</v>
      </c>
      <c r="P4663" s="3" t="s">
        <v>5132</v>
      </c>
      <c r="Q4663" s="3" t="s">
        <v>1135</v>
      </c>
      <c r="R4663" s="3" t="s">
        <v>359</v>
      </c>
      <c r="S4663" s="3" t="s">
        <v>5130</v>
      </c>
      <c r="T4663" s="3" t="str">
        <f t="shared" si="320"/>
        <v>ถืมตองเมืองน่านน่าน</v>
      </c>
      <c r="U4663" s="3" t="s">
        <v>4385</v>
      </c>
      <c r="V4663" s="3" t="str">
        <f t="shared" si="321"/>
        <v/>
      </c>
      <c r="W4663" s="3" t="e">
        <f t="shared" si="322"/>
        <v>#NUM!</v>
      </c>
      <c r="X4663" s="3" t="str">
        <f t="shared" si="323"/>
        <v/>
      </c>
    </row>
    <row r="4664" spans="14:24" ht="14.5" customHeight="1">
      <c r="N4664">
        <v>4661</v>
      </c>
      <c r="O4664" s="4">
        <v>55000</v>
      </c>
      <c r="P4664" s="3" t="s">
        <v>5133</v>
      </c>
      <c r="Q4664" s="3" t="s">
        <v>1135</v>
      </c>
      <c r="R4664" s="3" t="s">
        <v>359</v>
      </c>
      <c r="S4664" s="3" t="s">
        <v>5130</v>
      </c>
      <c r="T4664" s="3" t="str">
        <f t="shared" si="320"/>
        <v>เรืองเมืองน่านน่าน</v>
      </c>
      <c r="U4664" s="3" t="s">
        <v>4385</v>
      </c>
      <c r="V4664" s="3" t="str">
        <f t="shared" si="321"/>
        <v/>
      </c>
      <c r="W4664" s="3" t="e">
        <f t="shared" si="322"/>
        <v>#NUM!</v>
      </c>
      <c r="X4664" s="3" t="str">
        <f t="shared" si="323"/>
        <v/>
      </c>
    </row>
    <row r="4665" spans="14:24" ht="14.5" customHeight="1">
      <c r="N4665">
        <v>4662</v>
      </c>
      <c r="O4665" s="4">
        <v>55000</v>
      </c>
      <c r="P4665" s="3" t="s">
        <v>5134</v>
      </c>
      <c r="Q4665" s="3" t="s">
        <v>1135</v>
      </c>
      <c r="R4665" s="3" t="s">
        <v>359</v>
      </c>
      <c r="S4665" s="3" t="s">
        <v>5130</v>
      </c>
      <c r="T4665" s="3" t="str">
        <f t="shared" si="320"/>
        <v>นาซาวเมืองน่านน่าน</v>
      </c>
      <c r="U4665" s="3" t="s">
        <v>4385</v>
      </c>
      <c r="V4665" s="3" t="str">
        <f t="shared" si="321"/>
        <v/>
      </c>
      <c r="W4665" s="3" t="e">
        <f t="shared" si="322"/>
        <v>#NUM!</v>
      </c>
      <c r="X4665" s="3" t="str">
        <f t="shared" si="323"/>
        <v/>
      </c>
    </row>
    <row r="4666" spans="14:24" ht="14.5" customHeight="1">
      <c r="N4666">
        <v>4663</v>
      </c>
      <c r="O4666" s="4">
        <v>55000</v>
      </c>
      <c r="P4666" s="3" t="s">
        <v>5135</v>
      </c>
      <c r="Q4666" s="3" t="s">
        <v>1135</v>
      </c>
      <c r="R4666" s="3" t="s">
        <v>359</v>
      </c>
      <c r="S4666" s="3" t="s">
        <v>5130</v>
      </c>
      <c r="T4666" s="3" t="str">
        <f t="shared" si="320"/>
        <v>ดู่ใต้เมืองน่านน่าน</v>
      </c>
      <c r="U4666" s="3" t="s">
        <v>4385</v>
      </c>
      <c r="V4666" s="3" t="str">
        <f t="shared" si="321"/>
        <v/>
      </c>
      <c r="W4666" s="3" t="e">
        <f t="shared" si="322"/>
        <v>#NUM!</v>
      </c>
      <c r="X4666" s="3" t="str">
        <f t="shared" si="323"/>
        <v/>
      </c>
    </row>
    <row r="4667" spans="14:24" ht="14.5" customHeight="1">
      <c r="N4667">
        <v>4664</v>
      </c>
      <c r="O4667" s="4">
        <v>55000</v>
      </c>
      <c r="P4667" s="3" t="s">
        <v>5136</v>
      </c>
      <c r="Q4667" s="3" t="s">
        <v>1135</v>
      </c>
      <c r="R4667" s="3" t="s">
        <v>359</v>
      </c>
      <c r="S4667" s="3" t="s">
        <v>5130</v>
      </c>
      <c r="T4667" s="3" t="str">
        <f t="shared" si="320"/>
        <v>กองควายเมืองน่านน่าน</v>
      </c>
      <c r="U4667" s="3" t="s">
        <v>4385</v>
      </c>
      <c r="V4667" s="3" t="str">
        <f t="shared" si="321"/>
        <v/>
      </c>
      <c r="W4667" s="3" t="e">
        <f t="shared" si="322"/>
        <v>#NUM!</v>
      </c>
      <c r="X4667" s="3" t="str">
        <f t="shared" si="323"/>
        <v/>
      </c>
    </row>
    <row r="4668" spans="14:24" ht="14.5" customHeight="1">
      <c r="N4668">
        <v>4665</v>
      </c>
      <c r="O4668" s="4">
        <v>55000</v>
      </c>
      <c r="P4668" s="3" t="s">
        <v>5137</v>
      </c>
      <c r="Q4668" s="3" t="s">
        <v>1135</v>
      </c>
      <c r="R4668" s="3" t="s">
        <v>359</v>
      </c>
      <c r="S4668" s="3" t="s">
        <v>5130</v>
      </c>
      <c r="T4668" s="3" t="str">
        <f t="shared" si="320"/>
        <v>บ่อสวกเมืองน่านน่าน</v>
      </c>
      <c r="U4668" s="3" t="s">
        <v>4385</v>
      </c>
      <c r="V4668" s="3" t="str">
        <f t="shared" si="321"/>
        <v/>
      </c>
      <c r="W4668" s="3" t="e">
        <f t="shared" si="322"/>
        <v>#NUM!</v>
      </c>
      <c r="X4668" s="3" t="str">
        <f t="shared" si="323"/>
        <v/>
      </c>
    </row>
    <row r="4669" spans="14:24" ht="14.5" customHeight="1">
      <c r="N4669">
        <v>4666</v>
      </c>
      <c r="O4669" s="4">
        <v>55000</v>
      </c>
      <c r="P4669" s="3" t="s">
        <v>5138</v>
      </c>
      <c r="Q4669" s="3" t="s">
        <v>1135</v>
      </c>
      <c r="R4669" s="3" t="s">
        <v>359</v>
      </c>
      <c r="S4669" s="3" t="s">
        <v>5130</v>
      </c>
      <c r="T4669" s="3" t="str">
        <f t="shared" si="320"/>
        <v>สะเนียนเมืองน่านน่าน</v>
      </c>
      <c r="U4669" s="3" t="s">
        <v>4385</v>
      </c>
      <c r="V4669" s="3" t="str">
        <f t="shared" si="321"/>
        <v/>
      </c>
      <c r="W4669" s="3" t="e">
        <f t="shared" si="322"/>
        <v>#NUM!</v>
      </c>
      <c r="X4669" s="3" t="str">
        <f t="shared" si="323"/>
        <v/>
      </c>
    </row>
    <row r="4670" spans="14:24" ht="14.5" customHeight="1">
      <c r="N4670">
        <v>4667</v>
      </c>
      <c r="O4670" s="4">
        <v>55170</v>
      </c>
      <c r="P4670" s="3" t="s">
        <v>3844</v>
      </c>
      <c r="Q4670" s="3" t="s">
        <v>1137</v>
      </c>
      <c r="R4670" s="3" t="s">
        <v>359</v>
      </c>
      <c r="S4670" s="3" t="s">
        <v>5139</v>
      </c>
      <c r="T4670" s="3" t="str">
        <f t="shared" si="320"/>
        <v>หนองแดงแม่จริมน่าน</v>
      </c>
      <c r="U4670" s="3" t="s">
        <v>4385</v>
      </c>
      <c r="V4670" s="3" t="str">
        <f t="shared" si="321"/>
        <v/>
      </c>
      <c r="W4670" s="3" t="e">
        <f t="shared" si="322"/>
        <v>#NUM!</v>
      </c>
      <c r="X4670" s="3" t="str">
        <f t="shared" si="323"/>
        <v/>
      </c>
    </row>
    <row r="4671" spans="14:24" ht="14.5" customHeight="1">
      <c r="N4671">
        <v>4668</v>
      </c>
      <c r="O4671" s="4">
        <v>55170</v>
      </c>
      <c r="P4671" s="3" t="s">
        <v>5140</v>
      </c>
      <c r="Q4671" s="3" t="s">
        <v>1137</v>
      </c>
      <c r="R4671" s="3" t="s">
        <v>359</v>
      </c>
      <c r="S4671" s="3" t="s">
        <v>5139</v>
      </c>
      <c r="T4671" s="3" t="str">
        <f t="shared" si="320"/>
        <v>หมอเมืองแม่จริมน่าน</v>
      </c>
      <c r="U4671" s="3" t="s">
        <v>4385</v>
      </c>
      <c r="V4671" s="3" t="str">
        <f t="shared" si="321"/>
        <v/>
      </c>
      <c r="W4671" s="3" t="e">
        <f t="shared" si="322"/>
        <v>#NUM!</v>
      </c>
      <c r="X4671" s="3" t="str">
        <f t="shared" si="323"/>
        <v/>
      </c>
    </row>
    <row r="4672" spans="14:24" ht="14.5" customHeight="1">
      <c r="N4672">
        <v>4669</v>
      </c>
      <c r="O4672" s="4">
        <v>55170</v>
      </c>
      <c r="P4672" s="3" t="s">
        <v>5141</v>
      </c>
      <c r="Q4672" s="3" t="s">
        <v>1137</v>
      </c>
      <c r="R4672" s="3" t="s">
        <v>359</v>
      </c>
      <c r="S4672" s="3" t="s">
        <v>5139</v>
      </c>
      <c r="T4672" s="3" t="str">
        <f t="shared" si="320"/>
        <v>น้ำพางแม่จริมน่าน</v>
      </c>
      <c r="U4672" s="3" t="s">
        <v>4385</v>
      </c>
      <c r="V4672" s="3" t="str">
        <f t="shared" si="321"/>
        <v/>
      </c>
      <c r="W4672" s="3" t="e">
        <f t="shared" si="322"/>
        <v>#NUM!</v>
      </c>
      <c r="X4672" s="3" t="str">
        <f t="shared" si="323"/>
        <v/>
      </c>
    </row>
    <row r="4673" spans="14:24" ht="14.5" customHeight="1">
      <c r="N4673">
        <v>4670</v>
      </c>
      <c r="O4673" s="4">
        <v>55170</v>
      </c>
      <c r="P4673" s="3" t="s">
        <v>5142</v>
      </c>
      <c r="Q4673" s="3" t="s">
        <v>1137</v>
      </c>
      <c r="R4673" s="3" t="s">
        <v>359</v>
      </c>
      <c r="S4673" s="3" t="s">
        <v>5139</v>
      </c>
      <c r="T4673" s="3" t="str">
        <f t="shared" si="320"/>
        <v>น้ำปายแม่จริมน่าน</v>
      </c>
      <c r="U4673" s="3" t="s">
        <v>4385</v>
      </c>
      <c r="V4673" s="3" t="str">
        <f t="shared" si="321"/>
        <v/>
      </c>
      <c r="W4673" s="3" t="e">
        <f t="shared" si="322"/>
        <v>#NUM!</v>
      </c>
      <c r="X4673" s="3" t="str">
        <f t="shared" si="323"/>
        <v/>
      </c>
    </row>
    <row r="4674" spans="14:24" ht="14.5" customHeight="1">
      <c r="N4674">
        <v>4671</v>
      </c>
      <c r="O4674" s="4">
        <v>55170</v>
      </c>
      <c r="P4674" s="3" t="s">
        <v>1137</v>
      </c>
      <c r="Q4674" s="3" t="s">
        <v>1137</v>
      </c>
      <c r="R4674" s="3" t="s">
        <v>359</v>
      </c>
      <c r="S4674" s="3" t="s">
        <v>5139</v>
      </c>
      <c r="T4674" s="3" t="str">
        <f t="shared" si="320"/>
        <v>แม่จริมแม่จริมน่าน</v>
      </c>
      <c r="U4674" s="3" t="s">
        <v>4385</v>
      </c>
      <c r="V4674" s="3" t="str">
        <f t="shared" si="321"/>
        <v/>
      </c>
      <c r="W4674" s="3" t="e">
        <f t="shared" si="322"/>
        <v>#NUM!</v>
      </c>
      <c r="X4674" s="3" t="str">
        <f t="shared" si="323"/>
        <v/>
      </c>
    </row>
    <row r="4675" spans="14:24" ht="14.5" customHeight="1">
      <c r="N4675">
        <v>4672</v>
      </c>
      <c r="O4675" s="4">
        <v>55190</v>
      </c>
      <c r="P4675" s="3" t="s">
        <v>5143</v>
      </c>
      <c r="Q4675" s="3" t="s">
        <v>1129</v>
      </c>
      <c r="R4675" s="3" t="s">
        <v>359</v>
      </c>
      <c r="S4675" s="3" t="s">
        <v>5144</v>
      </c>
      <c r="T4675" s="3" t="str">
        <f t="shared" si="320"/>
        <v>บ้านฟ้าบ้านหลวงน่าน</v>
      </c>
      <c r="U4675" s="3" t="s">
        <v>4385</v>
      </c>
      <c r="V4675" s="3" t="str">
        <f t="shared" si="321"/>
        <v/>
      </c>
      <c r="W4675" s="3" t="e">
        <f t="shared" si="322"/>
        <v>#NUM!</v>
      </c>
      <c r="X4675" s="3" t="str">
        <f t="shared" si="323"/>
        <v/>
      </c>
    </row>
    <row r="4676" spans="14:24" ht="14.5" customHeight="1">
      <c r="N4676">
        <v>4673</v>
      </c>
      <c r="O4676" s="4">
        <v>55190</v>
      </c>
      <c r="P4676" s="3" t="s">
        <v>5145</v>
      </c>
      <c r="Q4676" s="3" t="s">
        <v>1129</v>
      </c>
      <c r="R4676" s="3" t="s">
        <v>359</v>
      </c>
      <c r="S4676" s="3" t="s">
        <v>5144</v>
      </c>
      <c r="T4676" s="3" t="str">
        <f t="shared" si="320"/>
        <v>ป่าคาหลวงบ้านหลวงน่าน</v>
      </c>
      <c r="U4676" s="3" t="s">
        <v>4385</v>
      </c>
      <c r="V4676" s="3" t="str">
        <f t="shared" si="321"/>
        <v/>
      </c>
      <c r="W4676" s="3" t="e">
        <f t="shared" si="322"/>
        <v>#NUM!</v>
      </c>
      <c r="X4676" s="3" t="str">
        <f t="shared" si="323"/>
        <v/>
      </c>
    </row>
    <row r="4677" spans="14:24" ht="14.5" customHeight="1">
      <c r="N4677">
        <v>4674</v>
      </c>
      <c r="O4677" s="4">
        <v>55190</v>
      </c>
      <c r="P4677" s="3" t="s">
        <v>5146</v>
      </c>
      <c r="Q4677" s="3" t="s">
        <v>1129</v>
      </c>
      <c r="R4677" s="3" t="s">
        <v>359</v>
      </c>
      <c r="S4677" s="3" t="s">
        <v>5144</v>
      </c>
      <c r="T4677" s="3" t="str">
        <f t="shared" ref="T4677:T4740" si="324">P4677&amp;Q4677&amp;R4677</f>
        <v>สวดบ้านหลวงน่าน</v>
      </c>
      <c r="U4677" s="3" t="s">
        <v>4385</v>
      </c>
      <c r="V4677" s="3" t="str">
        <f t="shared" ref="V4677:V4740" si="325">IF($V$1=$S4677,$N4677,"")</f>
        <v/>
      </c>
      <c r="W4677" s="3" t="e">
        <f t="shared" ref="W4677:W4740" si="326">SMALL($V$4:$V$7439,N4677)</f>
        <v>#NUM!</v>
      </c>
      <c r="X4677" s="3" t="str">
        <f t="shared" ref="X4677:X4740" si="327">IFERROR(INDEX($P$4:$P$7439,$W4677,1),"")</f>
        <v/>
      </c>
    </row>
    <row r="4678" spans="14:24" ht="14.5" customHeight="1">
      <c r="N4678">
        <v>4675</v>
      </c>
      <c r="O4678" s="4">
        <v>55190</v>
      </c>
      <c r="P4678" s="3" t="s">
        <v>5147</v>
      </c>
      <c r="Q4678" s="3" t="s">
        <v>1129</v>
      </c>
      <c r="R4678" s="3" t="s">
        <v>359</v>
      </c>
      <c r="S4678" s="3" t="s">
        <v>5144</v>
      </c>
      <c r="T4678" s="3" t="str">
        <f t="shared" si="324"/>
        <v>บ้านพี้บ้านหลวงน่าน</v>
      </c>
      <c r="U4678" s="3" t="s">
        <v>4385</v>
      </c>
      <c r="V4678" s="3" t="str">
        <f t="shared" si="325"/>
        <v/>
      </c>
      <c r="W4678" s="3" t="e">
        <f t="shared" si="326"/>
        <v>#NUM!</v>
      </c>
      <c r="X4678" s="3" t="str">
        <f t="shared" si="327"/>
        <v/>
      </c>
    </row>
    <row r="4679" spans="14:24" ht="14.5" customHeight="1">
      <c r="N4679">
        <v>4676</v>
      </c>
      <c r="O4679" s="4">
        <v>55150</v>
      </c>
      <c r="P4679" s="3" t="s">
        <v>1123</v>
      </c>
      <c r="Q4679" s="3" t="s">
        <v>1123</v>
      </c>
      <c r="R4679" s="3" t="s">
        <v>359</v>
      </c>
      <c r="S4679" s="3" t="s">
        <v>5148</v>
      </c>
      <c r="T4679" s="3" t="str">
        <f t="shared" si="324"/>
        <v>นาน้อยนาน้อยน่าน</v>
      </c>
      <c r="U4679" s="3" t="s">
        <v>4385</v>
      </c>
      <c r="V4679" s="3" t="str">
        <f t="shared" si="325"/>
        <v/>
      </c>
      <c r="W4679" s="3" t="e">
        <f t="shared" si="326"/>
        <v>#NUM!</v>
      </c>
      <c r="X4679" s="3" t="str">
        <f t="shared" si="327"/>
        <v/>
      </c>
    </row>
    <row r="4680" spans="14:24" ht="14.5" customHeight="1">
      <c r="N4680">
        <v>4677</v>
      </c>
      <c r="O4680" s="4">
        <v>55150</v>
      </c>
      <c r="P4680" s="3" t="s">
        <v>749</v>
      </c>
      <c r="Q4680" s="3" t="s">
        <v>1123</v>
      </c>
      <c r="R4680" s="3" t="s">
        <v>359</v>
      </c>
      <c r="S4680" s="3" t="s">
        <v>5148</v>
      </c>
      <c r="T4680" s="3" t="str">
        <f t="shared" si="324"/>
        <v>เชียงของนาน้อยน่าน</v>
      </c>
      <c r="U4680" s="3" t="s">
        <v>4385</v>
      </c>
      <c r="V4680" s="3" t="str">
        <f t="shared" si="325"/>
        <v/>
      </c>
      <c r="W4680" s="3" t="e">
        <f t="shared" si="326"/>
        <v>#NUM!</v>
      </c>
      <c r="X4680" s="3" t="str">
        <f t="shared" si="327"/>
        <v/>
      </c>
    </row>
    <row r="4681" spans="14:24" ht="14.5" customHeight="1">
      <c r="N4681">
        <v>4678</v>
      </c>
      <c r="O4681" s="4">
        <v>55150</v>
      </c>
      <c r="P4681" s="3" t="s">
        <v>5149</v>
      </c>
      <c r="Q4681" s="3" t="s">
        <v>1123</v>
      </c>
      <c r="R4681" s="3" t="s">
        <v>359</v>
      </c>
      <c r="S4681" s="3" t="s">
        <v>5148</v>
      </c>
      <c r="T4681" s="3" t="str">
        <f t="shared" si="324"/>
        <v>ศรีษะเกษนาน้อยน่าน</v>
      </c>
      <c r="U4681" s="3" t="s">
        <v>4385</v>
      </c>
      <c r="V4681" s="3" t="str">
        <f t="shared" si="325"/>
        <v/>
      </c>
      <c r="W4681" s="3" t="e">
        <f t="shared" si="326"/>
        <v>#NUM!</v>
      </c>
      <c r="X4681" s="3" t="str">
        <f t="shared" si="327"/>
        <v/>
      </c>
    </row>
    <row r="4682" spans="14:24" ht="14.5" customHeight="1">
      <c r="N4682">
        <v>4679</v>
      </c>
      <c r="O4682" s="4">
        <v>55150</v>
      </c>
      <c r="P4682" s="3" t="s">
        <v>5150</v>
      </c>
      <c r="Q4682" s="3" t="s">
        <v>1123</v>
      </c>
      <c r="R4682" s="3" t="s">
        <v>359</v>
      </c>
      <c r="S4682" s="3" t="s">
        <v>5148</v>
      </c>
      <c r="T4682" s="3" t="str">
        <f t="shared" si="324"/>
        <v>สถานนาน้อยน่าน</v>
      </c>
      <c r="U4682" s="3" t="s">
        <v>4385</v>
      </c>
      <c r="V4682" s="3" t="str">
        <f t="shared" si="325"/>
        <v/>
      </c>
      <c r="W4682" s="3" t="e">
        <f t="shared" si="326"/>
        <v>#NUM!</v>
      </c>
      <c r="X4682" s="3" t="str">
        <f t="shared" si="327"/>
        <v/>
      </c>
    </row>
    <row r="4683" spans="14:24" ht="14.5" customHeight="1">
      <c r="N4683">
        <v>4680</v>
      </c>
      <c r="O4683" s="4">
        <v>55150</v>
      </c>
      <c r="P4683" s="3" t="s">
        <v>5151</v>
      </c>
      <c r="Q4683" s="3" t="s">
        <v>1123</v>
      </c>
      <c r="R4683" s="3" t="s">
        <v>359</v>
      </c>
      <c r="S4683" s="3" t="s">
        <v>5148</v>
      </c>
      <c r="T4683" s="3" t="str">
        <f t="shared" si="324"/>
        <v>สันทะนาน้อยน่าน</v>
      </c>
      <c r="U4683" s="3" t="s">
        <v>4385</v>
      </c>
      <c r="V4683" s="3" t="str">
        <f t="shared" si="325"/>
        <v/>
      </c>
      <c r="W4683" s="3" t="e">
        <f t="shared" si="326"/>
        <v>#NUM!</v>
      </c>
      <c r="X4683" s="3" t="str">
        <f t="shared" si="327"/>
        <v/>
      </c>
    </row>
    <row r="4684" spans="14:24" ht="14.5" customHeight="1">
      <c r="N4684">
        <v>4681</v>
      </c>
      <c r="O4684" s="4">
        <v>55150</v>
      </c>
      <c r="P4684" s="3" t="s">
        <v>968</v>
      </c>
      <c r="Q4684" s="3" t="s">
        <v>1123</v>
      </c>
      <c r="R4684" s="3" t="s">
        <v>359</v>
      </c>
      <c r="S4684" s="3" t="s">
        <v>5148</v>
      </c>
      <c r="T4684" s="3" t="str">
        <f t="shared" si="324"/>
        <v>บัวใหญ่นาน้อยน่าน</v>
      </c>
      <c r="U4684" s="3" t="s">
        <v>4385</v>
      </c>
      <c r="V4684" s="3" t="str">
        <f t="shared" si="325"/>
        <v/>
      </c>
      <c r="W4684" s="3" t="e">
        <f t="shared" si="326"/>
        <v>#NUM!</v>
      </c>
      <c r="X4684" s="3" t="str">
        <f t="shared" si="327"/>
        <v/>
      </c>
    </row>
    <row r="4685" spans="14:24" ht="14.5" customHeight="1">
      <c r="N4685">
        <v>4682</v>
      </c>
      <c r="O4685" s="4">
        <v>55150</v>
      </c>
      <c r="P4685" s="3" t="s">
        <v>5152</v>
      </c>
      <c r="Q4685" s="3" t="s">
        <v>1123</v>
      </c>
      <c r="R4685" s="3" t="s">
        <v>359</v>
      </c>
      <c r="S4685" s="3" t="s">
        <v>5148</v>
      </c>
      <c r="T4685" s="3" t="str">
        <f t="shared" si="324"/>
        <v>น้ำตกนาน้อยน่าน</v>
      </c>
      <c r="U4685" s="3" t="s">
        <v>4385</v>
      </c>
      <c r="V4685" s="3" t="str">
        <f t="shared" si="325"/>
        <v/>
      </c>
      <c r="W4685" s="3" t="e">
        <f t="shared" si="326"/>
        <v>#NUM!</v>
      </c>
      <c r="X4685" s="3" t="str">
        <f t="shared" si="327"/>
        <v/>
      </c>
    </row>
    <row r="4686" spans="14:24" ht="14.5" customHeight="1">
      <c r="N4686">
        <v>4683</v>
      </c>
      <c r="O4686" s="4">
        <v>55120</v>
      </c>
      <c r="P4686" s="3" t="s">
        <v>1131</v>
      </c>
      <c r="Q4686" s="3" t="s">
        <v>1131</v>
      </c>
      <c r="R4686" s="3" t="s">
        <v>359</v>
      </c>
      <c r="S4686" s="3" t="s">
        <v>5153</v>
      </c>
      <c r="T4686" s="3" t="str">
        <f t="shared" si="324"/>
        <v>ปัวปัวน่าน</v>
      </c>
      <c r="U4686" s="3" t="s">
        <v>4385</v>
      </c>
      <c r="V4686" s="3" t="str">
        <f t="shared" si="325"/>
        <v/>
      </c>
      <c r="W4686" s="3" t="e">
        <f t="shared" si="326"/>
        <v>#NUM!</v>
      </c>
      <c r="X4686" s="3" t="str">
        <f t="shared" si="327"/>
        <v/>
      </c>
    </row>
    <row r="4687" spans="14:24" ht="14.5" customHeight="1">
      <c r="N4687">
        <v>4684</v>
      </c>
      <c r="O4687" s="4">
        <v>55120</v>
      </c>
      <c r="P4687" s="3" t="s">
        <v>5154</v>
      </c>
      <c r="Q4687" s="3" t="s">
        <v>1131</v>
      </c>
      <c r="R4687" s="3" t="s">
        <v>359</v>
      </c>
      <c r="S4687" s="3" t="s">
        <v>5153</v>
      </c>
      <c r="T4687" s="3" t="str">
        <f t="shared" si="324"/>
        <v>แงงปัวน่าน</v>
      </c>
      <c r="U4687" s="3" t="s">
        <v>4385</v>
      </c>
      <c r="V4687" s="3" t="str">
        <f t="shared" si="325"/>
        <v/>
      </c>
      <c r="W4687" s="3" t="e">
        <f t="shared" si="326"/>
        <v>#NUM!</v>
      </c>
      <c r="X4687" s="3" t="str">
        <f t="shared" si="327"/>
        <v/>
      </c>
    </row>
    <row r="4688" spans="14:24" ht="14.5" customHeight="1">
      <c r="N4688">
        <v>4685</v>
      </c>
      <c r="O4688" s="4">
        <v>55120</v>
      </c>
      <c r="P4688" s="3" t="s">
        <v>5150</v>
      </c>
      <c r="Q4688" s="3" t="s">
        <v>1131</v>
      </c>
      <c r="R4688" s="3" t="s">
        <v>359</v>
      </c>
      <c r="S4688" s="3" t="s">
        <v>5153</v>
      </c>
      <c r="T4688" s="3" t="str">
        <f t="shared" si="324"/>
        <v>สถานปัวน่าน</v>
      </c>
      <c r="U4688" s="3" t="s">
        <v>4385</v>
      </c>
      <c r="V4688" s="3" t="str">
        <f t="shared" si="325"/>
        <v/>
      </c>
      <c r="W4688" s="3" t="e">
        <f t="shared" si="326"/>
        <v>#NUM!</v>
      </c>
      <c r="X4688" s="3" t="str">
        <f t="shared" si="327"/>
        <v/>
      </c>
    </row>
    <row r="4689" spans="14:24" ht="14.5" customHeight="1">
      <c r="N4689">
        <v>4686</v>
      </c>
      <c r="O4689" s="4">
        <v>55120</v>
      </c>
      <c r="P4689" s="3" t="s">
        <v>5155</v>
      </c>
      <c r="Q4689" s="3" t="s">
        <v>1131</v>
      </c>
      <c r="R4689" s="3" t="s">
        <v>359</v>
      </c>
      <c r="S4689" s="3" t="s">
        <v>5153</v>
      </c>
      <c r="T4689" s="3" t="str">
        <f t="shared" si="324"/>
        <v>ศิลาแลงปัวน่าน</v>
      </c>
      <c r="U4689" s="3" t="s">
        <v>4385</v>
      </c>
      <c r="V4689" s="3" t="str">
        <f t="shared" si="325"/>
        <v/>
      </c>
      <c r="W4689" s="3" t="e">
        <f t="shared" si="326"/>
        <v>#NUM!</v>
      </c>
      <c r="X4689" s="3" t="str">
        <f t="shared" si="327"/>
        <v/>
      </c>
    </row>
    <row r="4690" spans="14:24" ht="14.5" customHeight="1">
      <c r="N4690">
        <v>4687</v>
      </c>
      <c r="O4690" s="4">
        <v>55120</v>
      </c>
      <c r="P4690" s="3" t="s">
        <v>5156</v>
      </c>
      <c r="Q4690" s="3" t="s">
        <v>1131</v>
      </c>
      <c r="R4690" s="3" t="s">
        <v>359</v>
      </c>
      <c r="S4690" s="3" t="s">
        <v>5153</v>
      </c>
      <c r="T4690" s="3" t="str">
        <f t="shared" si="324"/>
        <v>ศิลาเพชรปัวน่าน</v>
      </c>
      <c r="U4690" s="3" t="s">
        <v>4385</v>
      </c>
      <c r="V4690" s="3" t="str">
        <f t="shared" si="325"/>
        <v/>
      </c>
      <c r="W4690" s="3" t="e">
        <f t="shared" si="326"/>
        <v>#NUM!</v>
      </c>
      <c r="X4690" s="3" t="str">
        <f t="shared" si="327"/>
        <v/>
      </c>
    </row>
    <row r="4691" spans="14:24" ht="14.5" customHeight="1">
      <c r="N4691">
        <v>4688</v>
      </c>
      <c r="O4691" s="4">
        <v>55120</v>
      </c>
      <c r="P4691" s="3" t="s">
        <v>5157</v>
      </c>
      <c r="Q4691" s="3" t="s">
        <v>1131</v>
      </c>
      <c r="R4691" s="3" t="s">
        <v>359</v>
      </c>
      <c r="S4691" s="3" t="s">
        <v>5153</v>
      </c>
      <c r="T4691" s="3" t="str">
        <f t="shared" si="324"/>
        <v>อวนปัวน่าน</v>
      </c>
      <c r="U4691" s="3" t="s">
        <v>4385</v>
      </c>
      <c r="V4691" s="3" t="str">
        <f t="shared" si="325"/>
        <v/>
      </c>
      <c r="W4691" s="3" t="e">
        <f t="shared" si="326"/>
        <v>#NUM!</v>
      </c>
      <c r="X4691" s="3" t="str">
        <f t="shared" si="327"/>
        <v/>
      </c>
    </row>
    <row r="4692" spans="14:24" ht="14.5" customHeight="1">
      <c r="N4692">
        <v>4689</v>
      </c>
      <c r="O4692" s="4">
        <v>55120</v>
      </c>
      <c r="P4692" s="3" t="s">
        <v>5158</v>
      </c>
      <c r="Q4692" s="3" t="s">
        <v>1131</v>
      </c>
      <c r="R4692" s="3" t="s">
        <v>359</v>
      </c>
      <c r="S4692" s="3" t="s">
        <v>5153</v>
      </c>
      <c r="T4692" s="3" t="str">
        <f t="shared" si="324"/>
        <v>ไชยวัฒนาปัวน่าน</v>
      </c>
      <c r="U4692" s="3" t="s">
        <v>4385</v>
      </c>
      <c r="V4692" s="3" t="str">
        <f t="shared" si="325"/>
        <v/>
      </c>
      <c r="W4692" s="3" t="e">
        <f t="shared" si="326"/>
        <v>#NUM!</v>
      </c>
      <c r="X4692" s="3" t="str">
        <f t="shared" si="327"/>
        <v/>
      </c>
    </row>
    <row r="4693" spans="14:24" ht="14.5" customHeight="1">
      <c r="N4693">
        <v>4690</v>
      </c>
      <c r="O4693" s="4">
        <v>55120</v>
      </c>
      <c r="P4693" s="3" t="s">
        <v>5159</v>
      </c>
      <c r="Q4693" s="3" t="s">
        <v>1131</v>
      </c>
      <c r="R4693" s="3" t="s">
        <v>359</v>
      </c>
      <c r="S4693" s="3" t="s">
        <v>5153</v>
      </c>
      <c r="T4693" s="3" t="str">
        <f t="shared" si="324"/>
        <v>เจดีย์ชัยปัวน่าน</v>
      </c>
      <c r="U4693" s="3" t="s">
        <v>4385</v>
      </c>
      <c r="V4693" s="3" t="str">
        <f t="shared" si="325"/>
        <v/>
      </c>
      <c r="W4693" s="3" t="e">
        <f t="shared" si="326"/>
        <v>#NUM!</v>
      </c>
      <c r="X4693" s="3" t="str">
        <f t="shared" si="327"/>
        <v/>
      </c>
    </row>
    <row r="4694" spans="14:24" ht="14.5" customHeight="1">
      <c r="N4694">
        <v>4691</v>
      </c>
      <c r="O4694" s="4">
        <v>55120</v>
      </c>
      <c r="P4694" s="3" t="s">
        <v>5160</v>
      </c>
      <c r="Q4694" s="3" t="s">
        <v>1131</v>
      </c>
      <c r="R4694" s="3" t="s">
        <v>359</v>
      </c>
      <c r="S4694" s="3" t="s">
        <v>5153</v>
      </c>
      <c r="T4694" s="3" t="str">
        <f t="shared" si="324"/>
        <v>ภูคาปัวน่าน</v>
      </c>
      <c r="U4694" s="3" t="s">
        <v>4385</v>
      </c>
      <c r="V4694" s="3" t="str">
        <f t="shared" si="325"/>
        <v/>
      </c>
      <c r="W4694" s="3" t="e">
        <f t="shared" si="326"/>
        <v>#NUM!</v>
      </c>
      <c r="X4694" s="3" t="str">
        <f t="shared" si="327"/>
        <v/>
      </c>
    </row>
    <row r="4695" spans="14:24" ht="14.5" customHeight="1">
      <c r="N4695">
        <v>4692</v>
      </c>
      <c r="O4695" s="4">
        <v>55120</v>
      </c>
      <c r="P4695" s="3" t="s">
        <v>5161</v>
      </c>
      <c r="Q4695" s="3" t="s">
        <v>1131</v>
      </c>
      <c r="R4695" s="3" t="s">
        <v>359</v>
      </c>
      <c r="S4695" s="3" t="s">
        <v>5153</v>
      </c>
      <c r="T4695" s="3" t="str">
        <f t="shared" si="324"/>
        <v>สกาดปัวน่าน</v>
      </c>
      <c r="U4695" s="3" t="s">
        <v>4385</v>
      </c>
      <c r="V4695" s="3" t="str">
        <f t="shared" si="325"/>
        <v/>
      </c>
      <c r="W4695" s="3" t="e">
        <f t="shared" si="326"/>
        <v>#NUM!</v>
      </c>
      <c r="X4695" s="3" t="str">
        <f t="shared" si="327"/>
        <v/>
      </c>
    </row>
    <row r="4696" spans="14:24" ht="14.5" customHeight="1">
      <c r="N4696">
        <v>4693</v>
      </c>
      <c r="O4696" s="4">
        <v>55120</v>
      </c>
      <c r="P4696" s="3" t="s">
        <v>5162</v>
      </c>
      <c r="Q4696" s="3" t="s">
        <v>1131</v>
      </c>
      <c r="R4696" s="3" t="s">
        <v>359</v>
      </c>
      <c r="S4696" s="3" t="s">
        <v>5153</v>
      </c>
      <c r="T4696" s="3" t="str">
        <f t="shared" si="324"/>
        <v>ป่ากลางปัวน่าน</v>
      </c>
      <c r="U4696" s="3" t="s">
        <v>4385</v>
      </c>
      <c r="V4696" s="3" t="str">
        <f t="shared" si="325"/>
        <v/>
      </c>
      <c r="W4696" s="3" t="e">
        <f t="shared" si="326"/>
        <v>#NUM!</v>
      </c>
      <c r="X4696" s="3" t="str">
        <f t="shared" si="327"/>
        <v/>
      </c>
    </row>
    <row r="4697" spans="14:24" ht="14.5" customHeight="1">
      <c r="N4697">
        <v>4694</v>
      </c>
      <c r="O4697" s="4">
        <v>55120</v>
      </c>
      <c r="P4697" s="3" t="s">
        <v>5163</v>
      </c>
      <c r="Q4697" s="3" t="s">
        <v>1131</v>
      </c>
      <c r="R4697" s="3" t="s">
        <v>359</v>
      </c>
      <c r="S4697" s="3" t="s">
        <v>5153</v>
      </c>
      <c r="T4697" s="3" t="str">
        <f t="shared" si="324"/>
        <v>วรนครปัวน่าน</v>
      </c>
      <c r="U4697" s="3" t="s">
        <v>4385</v>
      </c>
      <c r="V4697" s="3" t="str">
        <f t="shared" si="325"/>
        <v/>
      </c>
      <c r="W4697" s="3" t="e">
        <f t="shared" si="326"/>
        <v>#NUM!</v>
      </c>
      <c r="X4697" s="3" t="str">
        <f t="shared" si="327"/>
        <v/>
      </c>
    </row>
    <row r="4698" spans="14:24" ht="14.5" customHeight="1">
      <c r="N4698">
        <v>4695</v>
      </c>
      <c r="O4698" s="4">
        <v>55140</v>
      </c>
      <c r="P4698" s="3" t="s">
        <v>5164</v>
      </c>
      <c r="Q4698" s="3" t="s">
        <v>1119</v>
      </c>
      <c r="R4698" s="3" t="s">
        <v>359</v>
      </c>
      <c r="S4698" s="3" t="s">
        <v>5165</v>
      </c>
      <c r="T4698" s="3" t="str">
        <f t="shared" si="324"/>
        <v>ริมท่าวังผาน่าน</v>
      </c>
      <c r="U4698" s="3" t="s">
        <v>4385</v>
      </c>
      <c r="V4698" s="3" t="str">
        <f t="shared" si="325"/>
        <v/>
      </c>
      <c r="W4698" s="3" t="e">
        <f t="shared" si="326"/>
        <v>#NUM!</v>
      </c>
      <c r="X4698" s="3" t="str">
        <f t="shared" si="327"/>
        <v/>
      </c>
    </row>
    <row r="4699" spans="14:24" ht="14.5" customHeight="1">
      <c r="N4699">
        <v>4696</v>
      </c>
      <c r="O4699" s="4">
        <v>55140</v>
      </c>
      <c r="P4699" s="3" t="s">
        <v>5166</v>
      </c>
      <c r="Q4699" s="3" t="s">
        <v>1119</v>
      </c>
      <c r="R4699" s="3" t="s">
        <v>359</v>
      </c>
      <c r="S4699" s="3" t="s">
        <v>5165</v>
      </c>
      <c r="T4699" s="3" t="str">
        <f t="shared" si="324"/>
        <v>ป่าคาท่าวังผาน่าน</v>
      </c>
      <c r="U4699" s="3" t="s">
        <v>4385</v>
      </c>
      <c r="V4699" s="3" t="str">
        <f t="shared" si="325"/>
        <v/>
      </c>
      <c r="W4699" s="3" t="e">
        <f t="shared" si="326"/>
        <v>#NUM!</v>
      </c>
      <c r="X4699" s="3" t="str">
        <f t="shared" si="327"/>
        <v/>
      </c>
    </row>
    <row r="4700" spans="14:24" ht="14.5" customHeight="1">
      <c r="N4700">
        <v>4697</v>
      </c>
      <c r="O4700" s="4">
        <v>55140</v>
      </c>
      <c r="P4700" s="3" t="s">
        <v>5167</v>
      </c>
      <c r="Q4700" s="3" t="s">
        <v>1119</v>
      </c>
      <c r="R4700" s="3" t="s">
        <v>359</v>
      </c>
      <c r="S4700" s="3" t="s">
        <v>5165</v>
      </c>
      <c r="T4700" s="3" t="str">
        <f t="shared" si="324"/>
        <v>ผาตอท่าวังผาน่าน</v>
      </c>
      <c r="U4700" s="3" t="s">
        <v>4385</v>
      </c>
      <c r="V4700" s="3" t="str">
        <f t="shared" si="325"/>
        <v/>
      </c>
      <c r="W4700" s="3" t="e">
        <f t="shared" si="326"/>
        <v>#NUM!</v>
      </c>
      <c r="X4700" s="3" t="str">
        <f t="shared" si="327"/>
        <v/>
      </c>
    </row>
    <row r="4701" spans="14:24" ht="14.5" customHeight="1">
      <c r="N4701">
        <v>4698</v>
      </c>
      <c r="O4701" s="4">
        <v>55140</v>
      </c>
      <c r="P4701" s="3" t="s">
        <v>5168</v>
      </c>
      <c r="Q4701" s="3" t="s">
        <v>1119</v>
      </c>
      <c r="R4701" s="3" t="s">
        <v>359</v>
      </c>
      <c r="S4701" s="3" t="s">
        <v>5165</v>
      </c>
      <c r="T4701" s="3" t="str">
        <f t="shared" si="324"/>
        <v>ยมท่าวังผาน่าน</v>
      </c>
      <c r="U4701" s="3" t="s">
        <v>4385</v>
      </c>
      <c r="V4701" s="3" t="str">
        <f t="shared" si="325"/>
        <v/>
      </c>
      <c r="W4701" s="3" t="e">
        <f t="shared" si="326"/>
        <v>#NUM!</v>
      </c>
      <c r="X4701" s="3" t="str">
        <f t="shared" si="327"/>
        <v/>
      </c>
    </row>
    <row r="4702" spans="14:24" ht="14.5" customHeight="1">
      <c r="N4702">
        <v>4699</v>
      </c>
      <c r="O4702" s="4">
        <v>55140</v>
      </c>
      <c r="P4702" s="3" t="s">
        <v>5169</v>
      </c>
      <c r="Q4702" s="3" t="s">
        <v>1119</v>
      </c>
      <c r="R4702" s="3" t="s">
        <v>359</v>
      </c>
      <c r="S4702" s="3" t="s">
        <v>5165</v>
      </c>
      <c r="T4702" s="3" t="str">
        <f t="shared" si="324"/>
        <v>ตาลชุมท่าวังผาน่าน</v>
      </c>
      <c r="U4702" s="3" t="s">
        <v>4385</v>
      </c>
      <c r="V4702" s="3" t="str">
        <f t="shared" si="325"/>
        <v/>
      </c>
      <c r="W4702" s="3" t="e">
        <f t="shared" si="326"/>
        <v>#NUM!</v>
      </c>
      <c r="X4702" s="3" t="str">
        <f t="shared" si="327"/>
        <v/>
      </c>
    </row>
    <row r="4703" spans="14:24" ht="14.5" customHeight="1">
      <c r="N4703">
        <v>4700</v>
      </c>
      <c r="O4703" s="4">
        <v>55140</v>
      </c>
      <c r="P4703" s="3" t="s">
        <v>2898</v>
      </c>
      <c r="Q4703" s="3" t="s">
        <v>1119</v>
      </c>
      <c r="R4703" s="3" t="s">
        <v>359</v>
      </c>
      <c r="S4703" s="3" t="s">
        <v>5165</v>
      </c>
      <c r="T4703" s="3" t="str">
        <f t="shared" si="324"/>
        <v>ศรีภูมิท่าวังผาน่าน</v>
      </c>
      <c r="U4703" s="3" t="s">
        <v>4385</v>
      </c>
      <c r="V4703" s="3" t="str">
        <f t="shared" si="325"/>
        <v/>
      </c>
      <c r="W4703" s="3" t="e">
        <f t="shared" si="326"/>
        <v>#NUM!</v>
      </c>
      <c r="X4703" s="3" t="str">
        <f t="shared" si="327"/>
        <v/>
      </c>
    </row>
    <row r="4704" spans="14:24" ht="14.5" customHeight="1">
      <c r="N4704">
        <v>4701</v>
      </c>
      <c r="O4704" s="4">
        <v>55140</v>
      </c>
      <c r="P4704" s="3" t="s">
        <v>1956</v>
      </c>
      <c r="Q4704" s="3" t="s">
        <v>1119</v>
      </c>
      <c r="R4704" s="3" t="s">
        <v>359</v>
      </c>
      <c r="S4704" s="3" t="s">
        <v>5165</v>
      </c>
      <c r="T4704" s="3" t="str">
        <f t="shared" si="324"/>
        <v>จอมพระท่าวังผาน่าน</v>
      </c>
      <c r="U4704" s="3" t="s">
        <v>4385</v>
      </c>
      <c r="V4704" s="3" t="str">
        <f t="shared" si="325"/>
        <v/>
      </c>
      <c r="W4704" s="3" t="e">
        <f t="shared" si="326"/>
        <v>#NUM!</v>
      </c>
      <c r="X4704" s="3" t="str">
        <f t="shared" si="327"/>
        <v/>
      </c>
    </row>
    <row r="4705" spans="14:24" ht="14.5" customHeight="1">
      <c r="N4705">
        <v>4702</v>
      </c>
      <c r="O4705" s="4">
        <v>55140</v>
      </c>
      <c r="P4705" s="3" t="s">
        <v>5170</v>
      </c>
      <c r="Q4705" s="3" t="s">
        <v>1119</v>
      </c>
      <c r="R4705" s="3" t="s">
        <v>359</v>
      </c>
      <c r="S4705" s="3" t="s">
        <v>5165</v>
      </c>
      <c r="T4705" s="3" t="str">
        <f t="shared" si="324"/>
        <v>แสนทองท่าวังผาน่าน</v>
      </c>
      <c r="U4705" s="3" t="s">
        <v>4385</v>
      </c>
      <c r="V4705" s="3" t="str">
        <f t="shared" si="325"/>
        <v/>
      </c>
      <c r="W4705" s="3" t="e">
        <f t="shared" si="326"/>
        <v>#NUM!</v>
      </c>
      <c r="X4705" s="3" t="str">
        <f t="shared" si="327"/>
        <v/>
      </c>
    </row>
    <row r="4706" spans="14:24" ht="14.5" customHeight="1">
      <c r="N4706">
        <v>4703</v>
      </c>
      <c r="O4706" s="4">
        <v>55140</v>
      </c>
      <c r="P4706" s="3" t="s">
        <v>1119</v>
      </c>
      <c r="Q4706" s="3" t="s">
        <v>1119</v>
      </c>
      <c r="R4706" s="3" t="s">
        <v>359</v>
      </c>
      <c r="S4706" s="3" t="s">
        <v>5165</v>
      </c>
      <c r="T4706" s="3" t="str">
        <f t="shared" si="324"/>
        <v>ท่าวังผาท่าวังผาน่าน</v>
      </c>
      <c r="U4706" s="3" t="s">
        <v>4385</v>
      </c>
      <c r="V4706" s="3" t="str">
        <f t="shared" si="325"/>
        <v/>
      </c>
      <c r="W4706" s="3" t="e">
        <f t="shared" si="326"/>
        <v>#NUM!</v>
      </c>
      <c r="X4706" s="3" t="str">
        <f t="shared" si="327"/>
        <v/>
      </c>
    </row>
    <row r="4707" spans="14:24" ht="14.5" customHeight="1">
      <c r="N4707">
        <v>4704</v>
      </c>
      <c r="O4707" s="4">
        <v>55140</v>
      </c>
      <c r="P4707" s="3" t="s">
        <v>5171</v>
      </c>
      <c r="Q4707" s="3" t="s">
        <v>1119</v>
      </c>
      <c r="R4707" s="3" t="s">
        <v>359</v>
      </c>
      <c r="S4707" s="3" t="s">
        <v>5165</v>
      </c>
      <c r="T4707" s="3" t="str">
        <f t="shared" si="324"/>
        <v>ผาทองท่าวังผาน่าน</v>
      </c>
      <c r="U4707" s="3" t="s">
        <v>4385</v>
      </c>
      <c r="V4707" s="3" t="str">
        <f t="shared" si="325"/>
        <v/>
      </c>
      <c r="W4707" s="3" t="e">
        <f t="shared" si="326"/>
        <v>#NUM!</v>
      </c>
      <c r="X4707" s="3" t="str">
        <f t="shared" si="327"/>
        <v/>
      </c>
    </row>
    <row r="4708" spans="14:24" ht="14.5" customHeight="1">
      <c r="N4708">
        <v>4705</v>
      </c>
      <c r="O4708" s="4">
        <v>55110</v>
      </c>
      <c r="P4708" s="3" t="s">
        <v>5172</v>
      </c>
      <c r="Q4708" s="3" t="s">
        <v>1139</v>
      </c>
      <c r="R4708" s="3" t="s">
        <v>359</v>
      </c>
      <c r="S4708" s="3" t="s">
        <v>5173</v>
      </c>
      <c r="T4708" s="3" t="str">
        <f t="shared" si="324"/>
        <v>กลางเวียงเวียงสาน่าน</v>
      </c>
      <c r="U4708" s="3" t="s">
        <v>4385</v>
      </c>
      <c r="V4708" s="3" t="str">
        <f t="shared" si="325"/>
        <v/>
      </c>
      <c r="W4708" s="3" t="e">
        <f t="shared" si="326"/>
        <v>#NUM!</v>
      </c>
      <c r="X4708" s="3" t="str">
        <f t="shared" si="327"/>
        <v/>
      </c>
    </row>
    <row r="4709" spans="14:24" ht="14.5" customHeight="1">
      <c r="N4709">
        <v>4706</v>
      </c>
      <c r="O4709" s="4">
        <v>55110</v>
      </c>
      <c r="P4709" s="3" t="s">
        <v>5174</v>
      </c>
      <c r="Q4709" s="3" t="s">
        <v>1139</v>
      </c>
      <c r="R4709" s="3" t="s">
        <v>359</v>
      </c>
      <c r="S4709" s="3" t="s">
        <v>5173</v>
      </c>
      <c r="T4709" s="3" t="str">
        <f t="shared" si="324"/>
        <v>ขึ่งเวียงสาน่าน</v>
      </c>
      <c r="U4709" s="3" t="s">
        <v>4385</v>
      </c>
      <c r="V4709" s="3" t="str">
        <f t="shared" si="325"/>
        <v/>
      </c>
      <c r="W4709" s="3" t="e">
        <f t="shared" si="326"/>
        <v>#NUM!</v>
      </c>
      <c r="X4709" s="3" t="str">
        <f t="shared" si="327"/>
        <v/>
      </c>
    </row>
    <row r="4710" spans="14:24" ht="14.5" customHeight="1">
      <c r="N4710">
        <v>4707</v>
      </c>
      <c r="O4710" s="4">
        <v>55110</v>
      </c>
      <c r="P4710" s="3" t="s">
        <v>5175</v>
      </c>
      <c r="Q4710" s="3" t="s">
        <v>1139</v>
      </c>
      <c r="R4710" s="3" t="s">
        <v>359</v>
      </c>
      <c r="S4710" s="3" t="s">
        <v>5173</v>
      </c>
      <c r="T4710" s="3" t="str">
        <f t="shared" si="324"/>
        <v>ไหล่น่านเวียงสาน่าน</v>
      </c>
      <c r="U4710" s="3" t="s">
        <v>4385</v>
      </c>
      <c r="V4710" s="3" t="str">
        <f t="shared" si="325"/>
        <v/>
      </c>
      <c r="W4710" s="3" t="e">
        <f t="shared" si="326"/>
        <v>#NUM!</v>
      </c>
      <c r="X4710" s="3" t="str">
        <f t="shared" si="327"/>
        <v/>
      </c>
    </row>
    <row r="4711" spans="14:24" ht="14.5" customHeight="1">
      <c r="N4711">
        <v>4708</v>
      </c>
      <c r="O4711" s="4">
        <v>55110</v>
      </c>
      <c r="P4711" s="3" t="s">
        <v>5169</v>
      </c>
      <c r="Q4711" s="3" t="s">
        <v>1139</v>
      </c>
      <c r="R4711" s="3" t="s">
        <v>359</v>
      </c>
      <c r="S4711" s="3" t="s">
        <v>5173</v>
      </c>
      <c r="T4711" s="3" t="str">
        <f t="shared" si="324"/>
        <v>ตาลชุมเวียงสาน่าน</v>
      </c>
      <c r="U4711" s="3" t="s">
        <v>4385</v>
      </c>
      <c r="V4711" s="3" t="str">
        <f t="shared" si="325"/>
        <v/>
      </c>
      <c r="W4711" s="3" t="e">
        <f t="shared" si="326"/>
        <v>#NUM!</v>
      </c>
      <c r="X4711" s="3" t="str">
        <f t="shared" si="327"/>
        <v/>
      </c>
    </row>
    <row r="4712" spans="14:24" ht="14.5" customHeight="1">
      <c r="N4712">
        <v>4709</v>
      </c>
      <c r="O4712" s="4">
        <v>55110</v>
      </c>
      <c r="P4712" s="3" t="s">
        <v>5176</v>
      </c>
      <c r="Q4712" s="3" t="s">
        <v>1139</v>
      </c>
      <c r="R4712" s="3" t="s">
        <v>359</v>
      </c>
      <c r="S4712" s="3" t="s">
        <v>5173</v>
      </c>
      <c r="T4712" s="3" t="str">
        <f t="shared" si="324"/>
        <v>นาเหลืองเวียงสาน่าน</v>
      </c>
      <c r="U4712" s="3" t="s">
        <v>4385</v>
      </c>
      <c r="V4712" s="3" t="str">
        <f t="shared" si="325"/>
        <v/>
      </c>
      <c r="W4712" s="3" t="e">
        <f t="shared" si="326"/>
        <v>#NUM!</v>
      </c>
      <c r="X4712" s="3" t="str">
        <f t="shared" si="327"/>
        <v/>
      </c>
    </row>
    <row r="4713" spans="14:24" ht="14.5" customHeight="1">
      <c r="N4713">
        <v>4710</v>
      </c>
      <c r="O4713" s="4">
        <v>55110</v>
      </c>
      <c r="P4713" s="3" t="s">
        <v>5177</v>
      </c>
      <c r="Q4713" s="3" t="s">
        <v>1139</v>
      </c>
      <c r="R4713" s="3" t="s">
        <v>359</v>
      </c>
      <c r="S4713" s="3" t="s">
        <v>5173</v>
      </c>
      <c r="T4713" s="3" t="str">
        <f t="shared" si="324"/>
        <v>ส้านเวียงสาน่าน</v>
      </c>
      <c r="U4713" s="3" t="s">
        <v>4385</v>
      </c>
      <c r="V4713" s="3" t="str">
        <f t="shared" si="325"/>
        <v/>
      </c>
      <c r="W4713" s="3" t="e">
        <f t="shared" si="326"/>
        <v>#NUM!</v>
      </c>
      <c r="X4713" s="3" t="str">
        <f t="shared" si="327"/>
        <v/>
      </c>
    </row>
    <row r="4714" spans="14:24" ht="14.5" customHeight="1">
      <c r="N4714">
        <v>4711</v>
      </c>
      <c r="O4714" s="4">
        <v>55110</v>
      </c>
      <c r="P4714" s="3" t="s">
        <v>5178</v>
      </c>
      <c r="Q4714" s="3" t="s">
        <v>1139</v>
      </c>
      <c r="R4714" s="3" t="s">
        <v>359</v>
      </c>
      <c r="S4714" s="3" t="s">
        <v>5173</v>
      </c>
      <c r="T4714" s="3" t="str">
        <f t="shared" si="324"/>
        <v>น้ำมวบเวียงสาน่าน</v>
      </c>
      <c r="U4714" s="3" t="s">
        <v>4385</v>
      </c>
      <c r="V4714" s="3" t="str">
        <f t="shared" si="325"/>
        <v/>
      </c>
      <c r="W4714" s="3" t="e">
        <f t="shared" si="326"/>
        <v>#NUM!</v>
      </c>
      <c r="X4714" s="3" t="str">
        <f t="shared" si="327"/>
        <v/>
      </c>
    </row>
    <row r="4715" spans="14:24" ht="14.5" customHeight="1">
      <c r="N4715">
        <v>4712</v>
      </c>
      <c r="O4715" s="4">
        <v>55110</v>
      </c>
      <c r="P4715" s="3" t="s">
        <v>5179</v>
      </c>
      <c r="Q4715" s="3" t="s">
        <v>1139</v>
      </c>
      <c r="R4715" s="3" t="s">
        <v>359</v>
      </c>
      <c r="S4715" s="3" t="s">
        <v>5173</v>
      </c>
      <c r="T4715" s="3" t="str">
        <f t="shared" si="324"/>
        <v>น้ำปั้วเวียงสาน่าน</v>
      </c>
      <c r="U4715" s="3" t="s">
        <v>4385</v>
      </c>
      <c r="V4715" s="3" t="str">
        <f t="shared" si="325"/>
        <v/>
      </c>
      <c r="W4715" s="3" t="e">
        <f t="shared" si="326"/>
        <v>#NUM!</v>
      </c>
      <c r="X4715" s="3" t="str">
        <f t="shared" si="327"/>
        <v/>
      </c>
    </row>
    <row r="4716" spans="14:24" ht="14.5" customHeight="1">
      <c r="N4716">
        <v>4713</v>
      </c>
      <c r="O4716" s="4">
        <v>55110</v>
      </c>
      <c r="P4716" s="3" t="s">
        <v>5180</v>
      </c>
      <c r="Q4716" s="3" t="s">
        <v>1139</v>
      </c>
      <c r="R4716" s="3" t="s">
        <v>359</v>
      </c>
      <c r="S4716" s="3" t="s">
        <v>5173</v>
      </c>
      <c r="T4716" s="3" t="str">
        <f t="shared" si="324"/>
        <v>ยาบหัวนาเวียงสาน่าน</v>
      </c>
      <c r="U4716" s="3" t="s">
        <v>4385</v>
      </c>
      <c r="V4716" s="3" t="str">
        <f t="shared" si="325"/>
        <v/>
      </c>
      <c r="W4716" s="3" t="e">
        <f t="shared" si="326"/>
        <v>#NUM!</v>
      </c>
      <c r="X4716" s="3" t="str">
        <f t="shared" si="327"/>
        <v/>
      </c>
    </row>
    <row r="4717" spans="14:24" ht="14.5" customHeight="1">
      <c r="N4717">
        <v>4714</v>
      </c>
      <c r="O4717" s="4">
        <v>55110</v>
      </c>
      <c r="P4717" s="3" t="s">
        <v>5181</v>
      </c>
      <c r="Q4717" s="3" t="s">
        <v>1139</v>
      </c>
      <c r="R4717" s="3" t="s">
        <v>359</v>
      </c>
      <c r="S4717" s="3" t="s">
        <v>5173</v>
      </c>
      <c r="T4717" s="3" t="str">
        <f t="shared" si="324"/>
        <v>ปงสนุกเวียงสาน่าน</v>
      </c>
      <c r="U4717" s="3" t="s">
        <v>4385</v>
      </c>
      <c r="V4717" s="3" t="str">
        <f t="shared" si="325"/>
        <v/>
      </c>
      <c r="W4717" s="3" t="e">
        <f t="shared" si="326"/>
        <v>#NUM!</v>
      </c>
      <c r="X4717" s="3" t="str">
        <f t="shared" si="327"/>
        <v/>
      </c>
    </row>
    <row r="4718" spans="14:24" ht="14.5" customHeight="1">
      <c r="N4718">
        <v>4715</v>
      </c>
      <c r="O4718" s="4">
        <v>55110</v>
      </c>
      <c r="P4718" s="3" t="s">
        <v>5182</v>
      </c>
      <c r="Q4718" s="3" t="s">
        <v>1139</v>
      </c>
      <c r="R4718" s="3" t="s">
        <v>359</v>
      </c>
      <c r="S4718" s="3" t="s">
        <v>5173</v>
      </c>
      <c r="T4718" s="3" t="str">
        <f t="shared" si="324"/>
        <v>อ่ายนาไลยเวียงสาน่าน</v>
      </c>
      <c r="U4718" s="3" t="s">
        <v>4385</v>
      </c>
      <c r="V4718" s="3" t="str">
        <f t="shared" si="325"/>
        <v/>
      </c>
      <c r="W4718" s="3" t="e">
        <f t="shared" si="326"/>
        <v>#NUM!</v>
      </c>
      <c r="X4718" s="3" t="str">
        <f t="shared" si="327"/>
        <v/>
      </c>
    </row>
    <row r="4719" spans="14:24" ht="14.5" customHeight="1">
      <c r="N4719">
        <v>4716</v>
      </c>
      <c r="O4719" s="4">
        <v>55110</v>
      </c>
      <c r="P4719" s="3" t="s">
        <v>5183</v>
      </c>
      <c r="Q4719" s="3" t="s">
        <v>1139</v>
      </c>
      <c r="R4719" s="3" t="s">
        <v>359</v>
      </c>
      <c r="S4719" s="3" t="s">
        <v>5173</v>
      </c>
      <c r="T4719" s="3" t="str">
        <f t="shared" si="324"/>
        <v>ส้านนาหนองใหม่เวียงสาน่าน</v>
      </c>
      <c r="U4719" s="3" t="s">
        <v>4385</v>
      </c>
      <c r="V4719" s="3" t="str">
        <f t="shared" si="325"/>
        <v/>
      </c>
      <c r="W4719" s="3" t="e">
        <f t="shared" si="326"/>
        <v>#NUM!</v>
      </c>
      <c r="X4719" s="3" t="str">
        <f t="shared" si="327"/>
        <v/>
      </c>
    </row>
    <row r="4720" spans="14:24" ht="14.5" customHeight="1">
      <c r="N4720">
        <v>4717</v>
      </c>
      <c r="O4720" s="4">
        <v>55110</v>
      </c>
      <c r="P4720" s="3" t="s">
        <v>5184</v>
      </c>
      <c r="Q4720" s="3" t="s">
        <v>1139</v>
      </c>
      <c r="R4720" s="3" t="s">
        <v>359</v>
      </c>
      <c r="S4720" s="3" t="s">
        <v>5173</v>
      </c>
      <c r="T4720" s="3" t="str">
        <f t="shared" si="324"/>
        <v>แม่ขะนิงเวียงสาน่าน</v>
      </c>
      <c r="U4720" s="3" t="s">
        <v>4385</v>
      </c>
      <c r="V4720" s="3" t="str">
        <f t="shared" si="325"/>
        <v/>
      </c>
      <c r="W4720" s="3" t="e">
        <f t="shared" si="326"/>
        <v>#NUM!</v>
      </c>
      <c r="X4720" s="3" t="str">
        <f t="shared" si="327"/>
        <v/>
      </c>
    </row>
    <row r="4721" spans="14:24" ht="14.5" customHeight="1">
      <c r="N4721">
        <v>4718</v>
      </c>
      <c r="O4721" s="4">
        <v>55110</v>
      </c>
      <c r="P4721" s="3" t="s">
        <v>5185</v>
      </c>
      <c r="Q4721" s="3" t="s">
        <v>1139</v>
      </c>
      <c r="R4721" s="3" t="s">
        <v>359</v>
      </c>
      <c r="S4721" s="3" t="s">
        <v>5173</v>
      </c>
      <c r="T4721" s="3" t="str">
        <f t="shared" si="324"/>
        <v>แม่สาครเวียงสาน่าน</v>
      </c>
      <c r="U4721" s="3" t="s">
        <v>4385</v>
      </c>
      <c r="V4721" s="3" t="str">
        <f t="shared" si="325"/>
        <v/>
      </c>
      <c r="W4721" s="3" t="e">
        <f t="shared" si="326"/>
        <v>#NUM!</v>
      </c>
      <c r="X4721" s="3" t="str">
        <f t="shared" si="327"/>
        <v/>
      </c>
    </row>
    <row r="4722" spans="14:24" ht="14.5" customHeight="1">
      <c r="N4722">
        <v>4719</v>
      </c>
      <c r="O4722" s="4">
        <v>55110</v>
      </c>
      <c r="P4722" s="3" t="s">
        <v>5186</v>
      </c>
      <c r="Q4722" s="3" t="s">
        <v>1139</v>
      </c>
      <c r="R4722" s="3" t="s">
        <v>359</v>
      </c>
      <c r="S4722" s="3" t="s">
        <v>5173</v>
      </c>
      <c r="T4722" s="3" t="str">
        <f t="shared" si="324"/>
        <v>จอมจันทร์เวียงสาน่าน</v>
      </c>
      <c r="U4722" s="3" t="s">
        <v>4385</v>
      </c>
      <c r="V4722" s="3" t="str">
        <f t="shared" si="325"/>
        <v/>
      </c>
      <c r="W4722" s="3" t="e">
        <f t="shared" si="326"/>
        <v>#NUM!</v>
      </c>
      <c r="X4722" s="3" t="str">
        <f t="shared" si="327"/>
        <v/>
      </c>
    </row>
    <row r="4723" spans="14:24" ht="14.5" customHeight="1">
      <c r="N4723">
        <v>4720</v>
      </c>
      <c r="O4723" s="4">
        <v>55110</v>
      </c>
      <c r="P4723" s="3" t="s">
        <v>4746</v>
      </c>
      <c r="Q4723" s="3" t="s">
        <v>1139</v>
      </c>
      <c r="R4723" s="3" t="s">
        <v>359</v>
      </c>
      <c r="S4723" s="3" t="s">
        <v>5173</v>
      </c>
      <c r="T4723" s="3" t="str">
        <f t="shared" si="324"/>
        <v>แม่สาเวียงสาน่าน</v>
      </c>
      <c r="U4723" s="3" t="s">
        <v>4385</v>
      </c>
      <c r="V4723" s="3" t="str">
        <f t="shared" si="325"/>
        <v/>
      </c>
      <c r="W4723" s="3" t="e">
        <f t="shared" si="326"/>
        <v>#NUM!</v>
      </c>
      <c r="X4723" s="3" t="str">
        <f t="shared" si="327"/>
        <v/>
      </c>
    </row>
    <row r="4724" spans="14:24" ht="14.5" customHeight="1">
      <c r="N4724">
        <v>4721</v>
      </c>
      <c r="O4724" s="4">
        <v>55110</v>
      </c>
      <c r="P4724" s="3" t="s">
        <v>5187</v>
      </c>
      <c r="Q4724" s="3" t="s">
        <v>1139</v>
      </c>
      <c r="R4724" s="3" t="s">
        <v>359</v>
      </c>
      <c r="S4724" s="3" t="s">
        <v>5173</v>
      </c>
      <c r="T4724" s="3" t="str">
        <f t="shared" si="324"/>
        <v>ทุ่งศรีทองเวียงสาน่าน</v>
      </c>
      <c r="U4724" s="3" t="s">
        <v>4385</v>
      </c>
      <c r="V4724" s="3" t="str">
        <f t="shared" si="325"/>
        <v/>
      </c>
      <c r="W4724" s="3" t="e">
        <f t="shared" si="326"/>
        <v>#NUM!</v>
      </c>
      <c r="X4724" s="3" t="str">
        <f t="shared" si="327"/>
        <v/>
      </c>
    </row>
    <row r="4725" spans="14:24" ht="14.5" customHeight="1">
      <c r="N4725">
        <v>4722</v>
      </c>
      <c r="O4725" s="4">
        <v>55130</v>
      </c>
      <c r="P4725" s="3" t="s">
        <v>5188</v>
      </c>
      <c r="Q4725" s="3" t="s">
        <v>1121</v>
      </c>
      <c r="R4725" s="3" t="s">
        <v>359</v>
      </c>
      <c r="S4725" s="3" t="s">
        <v>5189</v>
      </c>
      <c r="T4725" s="3" t="str">
        <f t="shared" si="324"/>
        <v>ปอนทุ่งช้างน่าน</v>
      </c>
      <c r="U4725" s="3" t="s">
        <v>4385</v>
      </c>
      <c r="V4725" s="3" t="str">
        <f t="shared" si="325"/>
        <v/>
      </c>
      <c r="W4725" s="3" t="e">
        <f t="shared" si="326"/>
        <v>#NUM!</v>
      </c>
      <c r="X4725" s="3" t="str">
        <f t="shared" si="327"/>
        <v/>
      </c>
    </row>
    <row r="4726" spans="14:24" ht="14.5" customHeight="1">
      <c r="N4726">
        <v>4723</v>
      </c>
      <c r="O4726" s="4">
        <v>55130</v>
      </c>
      <c r="P4726" s="3" t="s">
        <v>5190</v>
      </c>
      <c r="Q4726" s="3" t="s">
        <v>1121</v>
      </c>
      <c r="R4726" s="3" t="s">
        <v>359</v>
      </c>
      <c r="S4726" s="3" t="s">
        <v>5189</v>
      </c>
      <c r="T4726" s="3" t="str">
        <f t="shared" si="324"/>
        <v>งอบทุ่งช้างน่าน</v>
      </c>
      <c r="U4726" s="3" t="s">
        <v>4385</v>
      </c>
      <c r="V4726" s="3" t="str">
        <f t="shared" si="325"/>
        <v/>
      </c>
      <c r="W4726" s="3" t="e">
        <f t="shared" si="326"/>
        <v>#NUM!</v>
      </c>
      <c r="X4726" s="3" t="str">
        <f t="shared" si="327"/>
        <v/>
      </c>
    </row>
    <row r="4727" spans="14:24" ht="14.5" customHeight="1">
      <c r="N4727">
        <v>4724</v>
      </c>
      <c r="O4727" s="4">
        <v>55130</v>
      </c>
      <c r="P4727" s="3" t="s">
        <v>5191</v>
      </c>
      <c r="Q4727" s="3" t="s">
        <v>1121</v>
      </c>
      <c r="R4727" s="3" t="s">
        <v>359</v>
      </c>
      <c r="S4727" s="3" t="s">
        <v>5189</v>
      </c>
      <c r="T4727" s="3" t="str">
        <f t="shared" si="324"/>
        <v>และทุ่งช้างน่าน</v>
      </c>
      <c r="U4727" s="3" t="s">
        <v>4385</v>
      </c>
      <c r="V4727" s="3" t="str">
        <f t="shared" si="325"/>
        <v/>
      </c>
      <c r="W4727" s="3" t="e">
        <f t="shared" si="326"/>
        <v>#NUM!</v>
      </c>
      <c r="X4727" s="3" t="str">
        <f t="shared" si="327"/>
        <v/>
      </c>
    </row>
    <row r="4728" spans="14:24" ht="14.5" customHeight="1">
      <c r="N4728">
        <v>4725</v>
      </c>
      <c r="O4728" s="4">
        <v>55130</v>
      </c>
      <c r="P4728" s="3" t="s">
        <v>1121</v>
      </c>
      <c r="Q4728" s="3" t="s">
        <v>1121</v>
      </c>
      <c r="R4728" s="3" t="s">
        <v>359</v>
      </c>
      <c r="S4728" s="3" t="s">
        <v>5189</v>
      </c>
      <c r="T4728" s="3" t="str">
        <f t="shared" si="324"/>
        <v>ทุ่งช้างทุ่งช้างน่าน</v>
      </c>
      <c r="U4728" s="3" t="s">
        <v>4385</v>
      </c>
      <c r="V4728" s="3" t="str">
        <f t="shared" si="325"/>
        <v/>
      </c>
      <c r="W4728" s="3" t="e">
        <f t="shared" si="326"/>
        <v>#NUM!</v>
      </c>
      <c r="X4728" s="3" t="str">
        <f t="shared" si="327"/>
        <v/>
      </c>
    </row>
    <row r="4729" spans="14:24" ht="14.5" customHeight="1">
      <c r="N4729">
        <v>4726</v>
      </c>
      <c r="O4729" s="4">
        <v>55160</v>
      </c>
      <c r="P4729" s="3" t="s">
        <v>1116</v>
      </c>
      <c r="Q4729" s="3" t="s">
        <v>1116</v>
      </c>
      <c r="R4729" s="3" t="s">
        <v>359</v>
      </c>
      <c r="S4729" s="3" t="s">
        <v>5192</v>
      </c>
      <c r="T4729" s="3" t="str">
        <f t="shared" si="324"/>
        <v>เชียงกลางเชียงกลางน่าน</v>
      </c>
      <c r="U4729" s="3" t="s">
        <v>4385</v>
      </c>
      <c r="V4729" s="3" t="str">
        <f t="shared" si="325"/>
        <v/>
      </c>
      <c r="W4729" s="3" t="e">
        <f t="shared" si="326"/>
        <v>#NUM!</v>
      </c>
      <c r="X4729" s="3" t="str">
        <f t="shared" si="327"/>
        <v/>
      </c>
    </row>
    <row r="4730" spans="14:24" ht="14.5" customHeight="1">
      <c r="N4730">
        <v>4727</v>
      </c>
      <c r="O4730" s="4">
        <v>55160</v>
      </c>
      <c r="P4730" s="3" t="s">
        <v>5193</v>
      </c>
      <c r="Q4730" s="3" t="s">
        <v>1116</v>
      </c>
      <c r="R4730" s="3" t="s">
        <v>359</v>
      </c>
      <c r="S4730" s="3" t="s">
        <v>5192</v>
      </c>
      <c r="T4730" s="3" t="str">
        <f t="shared" si="324"/>
        <v>เปือเชียงกลางน่าน</v>
      </c>
      <c r="U4730" s="3" t="s">
        <v>4385</v>
      </c>
      <c r="V4730" s="3" t="str">
        <f t="shared" si="325"/>
        <v/>
      </c>
      <c r="W4730" s="3" t="e">
        <f t="shared" si="326"/>
        <v>#NUM!</v>
      </c>
      <c r="X4730" s="3" t="str">
        <f t="shared" si="327"/>
        <v/>
      </c>
    </row>
    <row r="4731" spans="14:24" ht="14.5" customHeight="1">
      <c r="N4731">
        <v>4728</v>
      </c>
      <c r="O4731" s="4">
        <v>55160</v>
      </c>
      <c r="P4731" s="3" t="s">
        <v>1664</v>
      </c>
      <c r="Q4731" s="3" t="s">
        <v>1116</v>
      </c>
      <c r="R4731" s="3" t="s">
        <v>359</v>
      </c>
      <c r="S4731" s="3" t="s">
        <v>5192</v>
      </c>
      <c r="T4731" s="3" t="str">
        <f t="shared" si="324"/>
        <v>เชียงคานเชียงกลางน่าน</v>
      </c>
      <c r="U4731" s="3" t="s">
        <v>4385</v>
      </c>
      <c r="V4731" s="3" t="str">
        <f t="shared" si="325"/>
        <v/>
      </c>
      <c r="W4731" s="3" t="e">
        <f t="shared" si="326"/>
        <v>#NUM!</v>
      </c>
      <c r="X4731" s="3" t="str">
        <f t="shared" si="327"/>
        <v/>
      </c>
    </row>
    <row r="4732" spans="14:24" ht="14.5" customHeight="1">
      <c r="N4732">
        <v>4729</v>
      </c>
      <c r="O4732" s="4">
        <v>55160</v>
      </c>
      <c r="P4732" s="3" t="s">
        <v>4253</v>
      </c>
      <c r="Q4732" s="3" t="s">
        <v>1116</v>
      </c>
      <c r="R4732" s="3" t="s">
        <v>359</v>
      </c>
      <c r="S4732" s="3" t="s">
        <v>5192</v>
      </c>
      <c r="T4732" s="3" t="str">
        <f t="shared" si="324"/>
        <v>พระธาตุเชียงกลางน่าน</v>
      </c>
      <c r="U4732" s="3" t="s">
        <v>4385</v>
      </c>
      <c r="V4732" s="3" t="str">
        <f t="shared" si="325"/>
        <v/>
      </c>
      <c r="W4732" s="3" t="e">
        <f t="shared" si="326"/>
        <v>#NUM!</v>
      </c>
      <c r="X4732" s="3" t="str">
        <f t="shared" si="327"/>
        <v/>
      </c>
    </row>
    <row r="4733" spans="14:24" ht="14.5" customHeight="1">
      <c r="N4733">
        <v>4730</v>
      </c>
      <c r="O4733" s="4">
        <v>55160</v>
      </c>
      <c r="P4733" s="3" t="s">
        <v>5194</v>
      </c>
      <c r="Q4733" s="3" t="s">
        <v>1116</v>
      </c>
      <c r="R4733" s="3" t="s">
        <v>359</v>
      </c>
      <c r="S4733" s="3" t="s">
        <v>5192</v>
      </c>
      <c r="T4733" s="3" t="str">
        <f t="shared" si="324"/>
        <v>พญาแก้วเชียงกลางน่าน</v>
      </c>
      <c r="U4733" s="3" t="s">
        <v>4385</v>
      </c>
      <c r="V4733" s="3" t="str">
        <f t="shared" si="325"/>
        <v/>
      </c>
      <c r="W4733" s="3" t="e">
        <f t="shared" si="326"/>
        <v>#NUM!</v>
      </c>
      <c r="X4733" s="3" t="str">
        <f t="shared" si="327"/>
        <v/>
      </c>
    </row>
    <row r="4734" spans="14:24" ht="14.5" customHeight="1">
      <c r="N4734">
        <v>4731</v>
      </c>
      <c r="O4734" s="4">
        <v>55160</v>
      </c>
      <c r="P4734" s="3" t="s">
        <v>1855</v>
      </c>
      <c r="Q4734" s="3" t="s">
        <v>1116</v>
      </c>
      <c r="R4734" s="3" t="s">
        <v>359</v>
      </c>
      <c r="S4734" s="3" t="s">
        <v>5192</v>
      </c>
      <c r="T4734" s="3" t="str">
        <f t="shared" si="324"/>
        <v>พระพุทธบาทเชียงกลางน่าน</v>
      </c>
      <c r="U4734" s="3" t="s">
        <v>4385</v>
      </c>
      <c r="V4734" s="3" t="str">
        <f t="shared" si="325"/>
        <v/>
      </c>
      <c r="W4734" s="3" t="e">
        <f t="shared" si="326"/>
        <v>#NUM!</v>
      </c>
      <c r="X4734" s="3" t="str">
        <f t="shared" si="327"/>
        <v/>
      </c>
    </row>
    <row r="4735" spans="14:24" ht="14.5" customHeight="1">
      <c r="N4735">
        <v>4732</v>
      </c>
      <c r="O4735" s="4">
        <v>55180</v>
      </c>
      <c r="P4735" s="3" t="s">
        <v>5195</v>
      </c>
      <c r="Q4735" s="3" t="s">
        <v>1125</v>
      </c>
      <c r="R4735" s="3" t="s">
        <v>359</v>
      </c>
      <c r="S4735" s="3" t="s">
        <v>5196</v>
      </c>
      <c r="T4735" s="3" t="str">
        <f t="shared" si="324"/>
        <v>นาทะนุงนาหมื่นน่าน</v>
      </c>
      <c r="U4735" s="3" t="s">
        <v>4385</v>
      </c>
      <c r="V4735" s="3" t="str">
        <f t="shared" si="325"/>
        <v/>
      </c>
      <c r="W4735" s="3" t="e">
        <f t="shared" si="326"/>
        <v>#NUM!</v>
      </c>
      <c r="X4735" s="3" t="str">
        <f t="shared" si="327"/>
        <v/>
      </c>
    </row>
    <row r="4736" spans="14:24" ht="14.5" customHeight="1">
      <c r="N4736">
        <v>4733</v>
      </c>
      <c r="O4736" s="4">
        <v>55180</v>
      </c>
      <c r="P4736" s="3" t="s">
        <v>3302</v>
      </c>
      <c r="Q4736" s="3" t="s">
        <v>1125</v>
      </c>
      <c r="R4736" s="3" t="s">
        <v>359</v>
      </c>
      <c r="S4736" s="3" t="s">
        <v>5196</v>
      </c>
      <c r="T4736" s="3" t="str">
        <f t="shared" si="324"/>
        <v>บ่อแก้วนาหมื่นน่าน</v>
      </c>
      <c r="U4736" s="3" t="s">
        <v>4385</v>
      </c>
      <c r="V4736" s="3" t="str">
        <f t="shared" si="325"/>
        <v/>
      </c>
      <c r="W4736" s="3" t="e">
        <f t="shared" si="326"/>
        <v>#NUM!</v>
      </c>
      <c r="X4736" s="3" t="str">
        <f t="shared" si="327"/>
        <v/>
      </c>
    </row>
    <row r="4737" spans="14:24" ht="14.5" customHeight="1">
      <c r="N4737">
        <v>4734</v>
      </c>
      <c r="O4737" s="4">
        <v>55180</v>
      </c>
      <c r="P4737" s="3" t="s">
        <v>5197</v>
      </c>
      <c r="Q4737" s="3" t="s">
        <v>1125</v>
      </c>
      <c r="R4737" s="3" t="s">
        <v>359</v>
      </c>
      <c r="S4737" s="3" t="s">
        <v>5196</v>
      </c>
      <c r="T4737" s="3" t="str">
        <f t="shared" si="324"/>
        <v>เมืองลีนาหมื่นน่าน</v>
      </c>
      <c r="U4737" s="3" t="s">
        <v>4385</v>
      </c>
      <c r="V4737" s="3" t="str">
        <f t="shared" si="325"/>
        <v/>
      </c>
      <c r="W4737" s="3" t="e">
        <f t="shared" si="326"/>
        <v>#NUM!</v>
      </c>
      <c r="X4737" s="3" t="str">
        <f t="shared" si="327"/>
        <v/>
      </c>
    </row>
    <row r="4738" spans="14:24" ht="14.5" customHeight="1">
      <c r="N4738">
        <v>4735</v>
      </c>
      <c r="O4738" s="4">
        <v>55180</v>
      </c>
      <c r="P4738" s="3" t="s">
        <v>5198</v>
      </c>
      <c r="Q4738" s="3" t="s">
        <v>1125</v>
      </c>
      <c r="R4738" s="3" t="s">
        <v>359</v>
      </c>
      <c r="S4738" s="3" t="s">
        <v>5196</v>
      </c>
      <c r="T4738" s="3" t="str">
        <f t="shared" si="324"/>
        <v>ปิงหลวงนาหมื่นน่าน</v>
      </c>
      <c r="U4738" s="3" t="s">
        <v>4385</v>
      </c>
      <c r="V4738" s="3" t="str">
        <f t="shared" si="325"/>
        <v/>
      </c>
      <c r="W4738" s="3" t="e">
        <f t="shared" si="326"/>
        <v>#NUM!</v>
      </c>
      <c r="X4738" s="3" t="str">
        <f t="shared" si="327"/>
        <v/>
      </c>
    </row>
    <row r="4739" spans="14:24" ht="14.5" customHeight="1">
      <c r="N4739">
        <v>4736</v>
      </c>
      <c r="O4739" s="4">
        <v>55210</v>
      </c>
      <c r="P4739" s="3" t="s">
        <v>5199</v>
      </c>
      <c r="Q4739" s="3" t="s">
        <v>1144</v>
      </c>
      <c r="R4739" s="3" t="s">
        <v>359</v>
      </c>
      <c r="S4739" s="3" t="s">
        <v>5200</v>
      </c>
      <c r="T4739" s="3" t="str">
        <f t="shared" si="324"/>
        <v>ดู่พงษ์สันติสุขน่าน</v>
      </c>
      <c r="U4739" s="3" t="s">
        <v>4385</v>
      </c>
      <c r="V4739" s="3" t="str">
        <f t="shared" si="325"/>
        <v/>
      </c>
      <c r="W4739" s="3" t="e">
        <f t="shared" si="326"/>
        <v>#NUM!</v>
      </c>
      <c r="X4739" s="3" t="str">
        <f t="shared" si="327"/>
        <v/>
      </c>
    </row>
    <row r="4740" spans="14:24" ht="14.5" customHeight="1">
      <c r="N4740">
        <v>4737</v>
      </c>
      <c r="O4740" s="4">
        <v>55210</v>
      </c>
      <c r="P4740" s="3" t="s">
        <v>5201</v>
      </c>
      <c r="Q4740" s="3" t="s">
        <v>1144</v>
      </c>
      <c r="R4740" s="3" t="s">
        <v>359</v>
      </c>
      <c r="S4740" s="3" t="s">
        <v>5200</v>
      </c>
      <c r="T4740" s="3" t="str">
        <f t="shared" si="324"/>
        <v>ป่าแลวหลวงสันติสุขน่าน</v>
      </c>
      <c r="U4740" s="3" t="s">
        <v>4385</v>
      </c>
      <c r="V4740" s="3" t="str">
        <f t="shared" si="325"/>
        <v/>
      </c>
      <c r="W4740" s="3" t="e">
        <f t="shared" si="326"/>
        <v>#NUM!</v>
      </c>
      <c r="X4740" s="3" t="str">
        <f t="shared" si="327"/>
        <v/>
      </c>
    </row>
    <row r="4741" spans="14:24" ht="14.5" customHeight="1">
      <c r="N4741">
        <v>4738</v>
      </c>
      <c r="O4741" s="4">
        <v>55210</v>
      </c>
      <c r="P4741" s="3" t="s">
        <v>5202</v>
      </c>
      <c r="Q4741" s="3" t="s">
        <v>1144</v>
      </c>
      <c r="R4741" s="3" t="s">
        <v>359</v>
      </c>
      <c r="S4741" s="3" t="s">
        <v>5200</v>
      </c>
      <c r="T4741" s="3" t="str">
        <f t="shared" ref="T4741:T4804" si="328">P4741&amp;Q4741&amp;R4741</f>
        <v>พงษ์สันติสุขน่าน</v>
      </c>
      <c r="U4741" s="3" t="s">
        <v>4385</v>
      </c>
      <c r="V4741" s="3" t="str">
        <f t="shared" ref="V4741:V4804" si="329">IF($V$1=$S4741,$N4741,"")</f>
        <v/>
      </c>
      <c r="W4741" s="3" t="e">
        <f t="shared" ref="W4741:W4804" si="330">SMALL($V$4:$V$7439,N4741)</f>
        <v>#NUM!</v>
      </c>
      <c r="X4741" s="3" t="str">
        <f t="shared" ref="X4741:X4804" si="331">IFERROR(INDEX($P$4:$P$7439,$W4741,1),"")</f>
        <v/>
      </c>
    </row>
    <row r="4742" spans="14:24" ht="14.5" customHeight="1">
      <c r="N4742">
        <v>4739</v>
      </c>
      <c r="O4742" s="4">
        <v>55220</v>
      </c>
      <c r="P4742" s="3" t="s">
        <v>5203</v>
      </c>
      <c r="Q4742" s="3" t="s">
        <v>1127</v>
      </c>
      <c r="R4742" s="3" t="s">
        <v>359</v>
      </c>
      <c r="S4742" s="3" t="s">
        <v>5204</v>
      </c>
      <c r="T4742" s="3" t="str">
        <f t="shared" si="328"/>
        <v>บ่อเกลือเหนือบ่อเกลือน่าน</v>
      </c>
      <c r="U4742" s="3" t="s">
        <v>4385</v>
      </c>
      <c r="V4742" s="3" t="str">
        <f t="shared" si="329"/>
        <v/>
      </c>
      <c r="W4742" s="3" t="e">
        <f t="shared" si="330"/>
        <v>#NUM!</v>
      </c>
      <c r="X4742" s="3" t="str">
        <f t="shared" si="331"/>
        <v/>
      </c>
    </row>
    <row r="4743" spans="14:24" ht="14.5" customHeight="1">
      <c r="N4743">
        <v>4740</v>
      </c>
      <c r="O4743" s="4">
        <v>55220</v>
      </c>
      <c r="P4743" s="3" t="s">
        <v>5205</v>
      </c>
      <c r="Q4743" s="3" t="s">
        <v>1127</v>
      </c>
      <c r="R4743" s="3" t="s">
        <v>359</v>
      </c>
      <c r="S4743" s="3" t="s">
        <v>5204</v>
      </c>
      <c r="T4743" s="3" t="str">
        <f t="shared" si="328"/>
        <v>บ่อเกลือใต้บ่อเกลือน่าน</v>
      </c>
      <c r="U4743" s="3" t="s">
        <v>4385</v>
      </c>
      <c r="V4743" s="3" t="str">
        <f t="shared" si="329"/>
        <v/>
      </c>
      <c r="W4743" s="3" t="e">
        <f t="shared" si="330"/>
        <v>#NUM!</v>
      </c>
      <c r="X4743" s="3" t="str">
        <f t="shared" si="331"/>
        <v/>
      </c>
    </row>
    <row r="4744" spans="14:24" ht="14.5" customHeight="1">
      <c r="N4744">
        <v>4741</v>
      </c>
      <c r="O4744" s="4">
        <v>55220</v>
      </c>
      <c r="P4744" s="3" t="s">
        <v>5206</v>
      </c>
      <c r="Q4744" s="3" t="s">
        <v>1127</v>
      </c>
      <c r="R4744" s="3" t="s">
        <v>359</v>
      </c>
      <c r="S4744" s="3" t="s">
        <v>5204</v>
      </c>
      <c r="T4744" s="3" t="str">
        <f t="shared" si="328"/>
        <v>ภูฟ้าบ่อเกลือน่าน</v>
      </c>
      <c r="U4744" s="3" t="s">
        <v>4385</v>
      </c>
      <c r="V4744" s="3" t="str">
        <f t="shared" si="329"/>
        <v/>
      </c>
      <c r="W4744" s="3" t="e">
        <f t="shared" si="330"/>
        <v>#NUM!</v>
      </c>
      <c r="X4744" s="3" t="str">
        <f t="shared" si="331"/>
        <v/>
      </c>
    </row>
    <row r="4745" spans="14:24" ht="14.5" customHeight="1">
      <c r="N4745">
        <v>4742</v>
      </c>
      <c r="O4745" s="4">
        <v>55220</v>
      </c>
      <c r="P4745" s="3" t="s">
        <v>5207</v>
      </c>
      <c r="Q4745" s="3" t="s">
        <v>1127</v>
      </c>
      <c r="R4745" s="3" t="s">
        <v>359</v>
      </c>
      <c r="S4745" s="3" t="s">
        <v>5204</v>
      </c>
      <c r="T4745" s="3" t="str">
        <f t="shared" si="328"/>
        <v>ดงพญาบ่อเกลือน่าน</v>
      </c>
      <c r="U4745" s="3" t="s">
        <v>4385</v>
      </c>
      <c r="V4745" s="3" t="str">
        <f t="shared" si="329"/>
        <v/>
      </c>
      <c r="W4745" s="3" t="e">
        <f t="shared" si="330"/>
        <v>#NUM!</v>
      </c>
      <c r="X4745" s="3" t="str">
        <f t="shared" si="331"/>
        <v/>
      </c>
    </row>
    <row r="4746" spans="14:24" ht="14.5" customHeight="1">
      <c r="N4746">
        <v>4743</v>
      </c>
      <c r="O4746" s="4">
        <v>55160</v>
      </c>
      <c r="P4746" s="3" t="s">
        <v>5208</v>
      </c>
      <c r="Q4746" s="3" t="s">
        <v>1141</v>
      </c>
      <c r="R4746" s="3" t="s">
        <v>359</v>
      </c>
      <c r="S4746" s="3" t="s">
        <v>5209</v>
      </c>
      <c r="T4746" s="3" t="str">
        <f t="shared" si="328"/>
        <v>นาไร่หลวงสองแควน่าน</v>
      </c>
      <c r="U4746" s="3" t="s">
        <v>4385</v>
      </c>
      <c r="V4746" s="3" t="str">
        <f t="shared" si="329"/>
        <v/>
      </c>
      <c r="W4746" s="3" t="e">
        <f t="shared" si="330"/>
        <v>#NUM!</v>
      </c>
      <c r="X4746" s="3" t="str">
        <f t="shared" si="331"/>
        <v/>
      </c>
    </row>
    <row r="4747" spans="14:24" ht="14.5" customHeight="1">
      <c r="N4747">
        <v>4744</v>
      </c>
      <c r="O4747" s="4">
        <v>55160</v>
      </c>
      <c r="P4747" s="3" t="s">
        <v>1392</v>
      </c>
      <c r="Q4747" s="3" t="s">
        <v>1141</v>
      </c>
      <c r="R4747" s="3" t="s">
        <v>359</v>
      </c>
      <c r="S4747" s="3" t="s">
        <v>5209</v>
      </c>
      <c r="T4747" s="3" t="str">
        <f t="shared" si="328"/>
        <v>ชนแดนสองแควน่าน</v>
      </c>
      <c r="U4747" s="3" t="s">
        <v>4385</v>
      </c>
      <c r="V4747" s="3" t="str">
        <f t="shared" si="329"/>
        <v/>
      </c>
      <c r="W4747" s="3" t="e">
        <f t="shared" si="330"/>
        <v>#NUM!</v>
      </c>
      <c r="X4747" s="3" t="str">
        <f t="shared" si="331"/>
        <v/>
      </c>
    </row>
    <row r="4748" spans="14:24" ht="14.5" customHeight="1">
      <c r="N4748">
        <v>4745</v>
      </c>
      <c r="O4748" s="4">
        <v>55160</v>
      </c>
      <c r="P4748" s="3" t="s">
        <v>5210</v>
      </c>
      <c r="Q4748" s="3" t="s">
        <v>1141</v>
      </c>
      <c r="R4748" s="3" t="s">
        <v>359</v>
      </c>
      <c r="S4748" s="3" t="s">
        <v>5209</v>
      </c>
      <c r="T4748" s="3" t="str">
        <f t="shared" si="328"/>
        <v>ยอดสองแควน่าน</v>
      </c>
      <c r="U4748" s="3" t="s">
        <v>4385</v>
      </c>
      <c r="V4748" s="3" t="str">
        <f t="shared" si="329"/>
        <v/>
      </c>
      <c r="W4748" s="3" t="e">
        <f t="shared" si="330"/>
        <v>#NUM!</v>
      </c>
      <c r="X4748" s="3" t="str">
        <f t="shared" si="331"/>
        <v/>
      </c>
    </row>
    <row r="4749" spans="14:24" ht="14.5" customHeight="1">
      <c r="N4749">
        <v>4746</v>
      </c>
      <c r="O4749" s="4">
        <v>55000</v>
      </c>
      <c r="P4749" s="3" t="s">
        <v>5211</v>
      </c>
      <c r="Q4749" s="3" t="s">
        <v>1133</v>
      </c>
      <c r="R4749" s="3" t="s">
        <v>359</v>
      </c>
      <c r="S4749" s="3" t="s">
        <v>5212</v>
      </c>
      <c r="T4749" s="3" t="str">
        <f t="shared" si="328"/>
        <v>ม่วงตึ๊ดภูเพียงน่าน</v>
      </c>
      <c r="U4749" s="3" t="s">
        <v>4385</v>
      </c>
      <c r="V4749" s="3" t="str">
        <f t="shared" si="329"/>
        <v/>
      </c>
      <c r="W4749" s="3" t="e">
        <f t="shared" si="330"/>
        <v>#NUM!</v>
      </c>
      <c r="X4749" s="3" t="str">
        <f t="shared" si="331"/>
        <v/>
      </c>
    </row>
    <row r="4750" spans="14:24" ht="14.5" customHeight="1">
      <c r="N4750">
        <v>4747</v>
      </c>
      <c r="O4750" s="4">
        <v>55000</v>
      </c>
      <c r="P4750" s="3" t="s">
        <v>5213</v>
      </c>
      <c r="Q4750" s="3" t="s">
        <v>1133</v>
      </c>
      <c r="R4750" s="3" t="s">
        <v>359</v>
      </c>
      <c r="S4750" s="3" t="s">
        <v>5212</v>
      </c>
      <c r="T4750" s="3" t="str">
        <f t="shared" si="328"/>
        <v>นาปังภูเพียงน่าน</v>
      </c>
      <c r="U4750" s="3" t="s">
        <v>4385</v>
      </c>
      <c r="V4750" s="3" t="str">
        <f t="shared" si="329"/>
        <v/>
      </c>
      <c r="W4750" s="3" t="e">
        <f t="shared" si="330"/>
        <v>#NUM!</v>
      </c>
      <c r="X4750" s="3" t="str">
        <f t="shared" si="331"/>
        <v/>
      </c>
    </row>
    <row r="4751" spans="14:24" ht="14.5" customHeight="1">
      <c r="N4751">
        <v>4748</v>
      </c>
      <c r="O4751" s="4">
        <v>55000</v>
      </c>
      <c r="P4751" s="3" t="s">
        <v>5214</v>
      </c>
      <c r="Q4751" s="3" t="s">
        <v>1133</v>
      </c>
      <c r="R4751" s="3" t="s">
        <v>359</v>
      </c>
      <c r="S4751" s="3" t="s">
        <v>5212</v>
      </c>
      <c r="T4751" s="3" t="str">
        <f t="shared" si="328"/>
        <v>น้ำแก่นภูเพียงน่าน</v>
      </c>
      <c r="U4751" s="3" t="s">
        <v>4385</v>
      </c>
      <c r="V4751" s="3" t="str">
        <f t="shared" si="329"/>
        <v/>
      </c>
      <c r="W4751" s="3" t="e">
        <f t="shared" si="330"/>
        <v>#NUM!</v>
      </c>
      <c r="X4751" s="3" t="str">
        <f t="shared" si="331"/>
        <v/>
      </c>
    </row>
    <row r="4752" spans="14:24" ht="14.5" customHeight="1">
      <c r="N4752">
        <v>4749</v>
      </c>
      <c r="O4752" s="4">
        <v>55000</v>
      </c>
      <c r="P4752" s="3" t="s">
        <v>5215</v>
      </c>
      <c r="Q4752" s="3" t="s">
        <v>1133</v>
      </c>
      <c r="R4752" s="3" t="s">
        <v>359</v>
      </c>
      <c r="S4752" s="3" t="s">
        <v>5212</v>
      </c>
      <c r="T4752" s="3" t="str">
        <f t="shared" si="328"/>
        <v>น้ำเกี๋ยนภูเพียงน่าน</v>
      </c>
      <c r="U4752" s="3" t="s">
        <v>4385</v>
      </c>
      <c r="V4752" s="3" t="str">
        <f t="shared" si="329"/>
        <v/>
      </c>
      <c r="W4752" s="3" t="e">
        <f t="shared" si="330"/>
        <v>#NUM!</v>
      </c>
      <c r="X4752" s="3" t="str">
        <f t="shared" si="331"/>
        <v/>
      </c>
    </row>
    <row r="4753" spans="14:24" ht="14.5" customHeight="1">
      <c r="N4753">
        <v>4750</v>
      </c>
      <c r="O4753" s="4">
        <v>55000</v>
      </c>
      <c r="P4753" s="3" t="s">
        <v>5216</v>
      </c>
      <c r="Q4753" s="3" t="s">
        <v>1133</v>
      </c>
      <c r="R4753" s="3" t="s">
        <v>359</v>
      </c>
      <c r="S4753" s="3" t="s">
        <v>5212</v>
      </c>
      <c r="T4753" s="3" t="str">
        <f t="shared" si="328"/>
        <v>เมืองจังภูเพียงน่าน</v>
      </c>
      <c r="U4753" s="3" t="s">
        <v>4385</v>
      </c>
      <c r="V4753" s="3" t="str">
        <f t="shared" si="329"/>
        <v/>
      </c>
      <c r="W4753" s="3" t="e">
        <f t="shared" si="330"/>
        <v>#NUM!</v>
      </c>
      <c r="X4753" s="3" t="str">
        <f t="shared" si="331"/>
        <v/>
      </c>
    </row>
    <row r="4754" spans="14:24" ht="14.5" customHeight="1">
      <c r="N4754">
        <v>4751</v>
      </c>
      <c r="O4754" s="4">
        <v>55000</v>
      </c>
      <c r="P4754" s="3" t="s">
        <v>5217</v>
      </c>
      <c r="Q4754" s="3" t="s">
        <v>1133</v>
      </c>
      <c r="R4754" s="3" t="s">
        <v>359</v>
      </c>
      <c r="S4754" s="3" t="s">
        <v>5212</v>
      </c>
      <c r="T4754" s="3" t="str">
        <f t="shared" si="328"/>
        <v>ท่าน้าวภูเพียงน่าน</v>
      </c>
      <c r="U4754" s="3" t="s">
        <v>4385</v>
      </c>
      <c r="V4754" s="3" t="str">
        <f t="shared" si="329"/>
        <v/>
      </c>
      <c r="W4754" s="3" t="e">
        <f t="shared" si="330"/>
        <v>#NUM!</v>
      </c>
      <c r="X4754" s="3" t="str">
        <f t="shared" si="331"/>
        <v/>
      </c>
    </row>
    <row r="4755" spans="14:24" ht="14.5" customHeight="1">
      <c r="N4755">
        <v>4752</v>
      </c>
      <c r="O4755" s="4">
        <v>55000</v>
      </c>
      <c r="P4755" s="3" t="s">
        <v>5218</v>
      </c>
      <c r="Q4755" s="3" t="s">
        <v>1133</v>
      </c>
      <c r="R4755" s="3" t="s">
        <v>359</v>
      </c>
      <c r="S4755" s="3" t="s">
        <v>5212</v>
      </c>
      <c r="T4755" s="3" t="str">
        <f t="shared" si="328"/>
        <v>ฝายแก้วภูเพียงน่าน</v>
      </c>
      <c r="U4755" s="3" t="s">
        <v>4385</v>
      </c>
      <c r="V4755" s="3" t="str">
        <f t="shared" si="329"/>
        <v/>
      </c>
      <c r="W4755" s="3" t="e">
        <f t="shared" si="330"/>
        <v>#NUM!</v>
      </c>
      <c r="X4755" s="3" t="str">
        <f t="shared" si="331"/>
        <v/>
      </c>
    </row>
    <row r="4756" spans="14:24" ht="14.5" customHeight="1">
      <c r="N4756">
        <v>4753</v>
      </c>
      <c r="O4756" s="4">
        <v>55130</v>
      </c>
      <c r="P4756" s="3" t="s">
        <v>5219</v>
      </c>
      <c r="Q4756" s="3" t="s">
        <v>950</v>
      </c>
      <c r="R4756" s="3" t="s">
        <v>359</v>
      </c>
      <c r="S4756" s="3" t="s">
        <v>5220</v>
      </c>
      <c r="T4756" s="3" t="str">
        <f t="shared" si="328"/>
        <v>ห้วยโก๋นเฉลิมพระเกียรติน่าน</v>
      </c>
      <c r="U4756" s="3" t="s">
        <v>4385</v>
      </c>
      <c r="V4756" s="3" t="str">
        <f t="shared" si="329"/>
        <v/>
      </c>
      <c r="W4756" s="3" t="e">
        <f t="shared" si="330"/>
        <v>#NUM!</v>
      </c>
      <c r="X4756" s="3" t="str">
        <f t="shared" si="331"/>
        <v/>
      </c>
    </row>
    <row r="4757" spans="14:24" ht="14.5" customHeight="1">
      <c r="N4757">
        <v>4754</v>
      </c>
      <c r="O4757" s="4">
        <v>55220</v>
      </c>
      <c r="P4757" s="3" t="s">
        <v>5221</v>
      </c>
      <c r="Q4757" s="3" t="s">
        <v>950</v>
      </c>
      <c r="R4757" s="3" t="s">
        <v>359</v>
      </c>
      <c r="S4757" s="3" t="s">
        <v>5220</v>
      </c>
      <c r="T4757" s="3" t="str">
        <f t="shared" si="328"/>
        <v>ขุนน่านเฉลิมพระเกียรติน่าน</v>
      </c>
      <c r="U4757" s="3" t="s">
        <v>4385</v>
      </c>
      <c r="V4757" s="3" t="str">
        <f t="shared" si="329"/>
        <v/>
      </c>
      <c r="W4757" s="3" t="e">
        <f t="shared" si="330"/>
        <v>#NUM!</v>
      </c>
      <c r="X4757" s="3" t="str">
        <f t="shared" si="331"/>
        <v/>
      </c>
    </row>
    <row r="4758" spans="14:24" ht="14.5" customHeight="1">
      <c r="N4758">
        <v>4755</v>
      </c>
      <c r="O4758" s="4">
        <v>56000</v>
      </c>
      <c r="P4758" s="3" t="s">
        <v>4754</v>
      </c>
      <c r="Q4758" s="3" t="s">
        <v>1294</v>
      </c>
      <c r="R4758" s="3" t="s">
        <v>383</v>
      </c>
      <c r="S4758" s="3" t="s">
        <v>5222</v>
      </c>
      <c r="T4758" s="3" t="str">
        <f t="shared" si="328"/>
        <v>เวียงเมืองพะเยาพะเยา</v>
      </c>
      <c r="U4758" s="3" t="s">
        <v>4385</v>
      </c>
      <c r="V4758" s="3" t="str">
        <f t="shared" si="329"/>
        <v/>
      </c>
      <c r="W4758" s="3" t="e">
        <f t="shared" si="330"/>
        <v>#NUM!</v>
      </c>
      <c r="X4758" s="3" t="str">
        <f t="shared" si="331"/>
        <v/>
      </c>
    </row>
    <row r="4759" spans="14:24" ht="14.5" customHeight="1">
      <c r="N4759">
        <v>4756</v>
      </c>
      <c r="O4759" s="4">
        <v>56000</v>
      </c>
      <c r="P4759" s="3" t="s">
        <v>5223</v>
      </c>
      <c r="Q4759" s="3" t="s">
        <v>1294</v>
      </c>
      <c r="R4759" s="3" t="s">
        <v>383</v>
      </c>
      <c r="S4759" s="3" t="s">
        <v>5222</v>
      </c>
      <c r="T4759" s="3" t="str">
        <f t="shared" si="328"/>
        <v>แม่ต๋ำเมืองพะเยาพะเยา</v>
      </c>
      <c r="U4759" s="3" t="s">
        <v>4385</v>
      </c>
      <c r="V4759" s="3" t="str">
        <f t="shared" si="329"/>
        <v/>
      </c>
      <c r="W4759" s="3" t="e">
        <f t="shared" si="330"/>
        <v>#NUM!</v>
      </c>
      <c r="X4759" s="3" t="str">
        <f t="shared" si="331"/>
        <v/>
      </c>
    </row>
    <row r="4760" spans="14:24" ht="14.5" customHeight="1">
      <c r="N4760">
        <v>4757</v>
      </c>
      <c r="O4760" s="4">
        <v>56000</v>
      </c>
      <c r="P4760" s="3" t="s">
        <v>5224</v>
      </c>
      <c r="Q4760" s="3" t="s">
        <v>1294</v>
      </c>
      <c r="R4760" s="3" t="s">
        <v>383</v>
      </c>
      <c r="S4760" s="3" t="s">
        <v>5222</v>
      </c>
      <c r="T4760" s="3" t="str">
        <f t="shared" si="328"/>
        <v>แม่นาเรือเมืองพะเยาพะเยา</v>
      </c>
      <c r="U4760" s="3" t="s">
        <v>4385</v>
      </c>
      <c r="V4760" s="3" t="str">
        <f t="shared" si="329"/>
        <v/>
      </c>
      <c r="W4760" s="3" t="e">
        <f t="shared" si="330"/>
        <v>#NUM!</v>
      </c>
      <c r="X4760" s="3" t="str">
        <f t="shared" si="331"/>
        <v/>
      </c>
    </row>
    <row r="4761" spans="14:24" ht="14.5" customHeight="1">
      <c r="N4761">
        <v>4758</v>
      </c>
      <c r="O4761" s="4">
        <v>56000</v>
      </c>
      <c r="P4761" s="3" t="s">
        <v>5225</v>
      </c>
      <c r="Q4761" s="3" t="s">
        <v>1294</v>
      </c>
      <c r="R4761" s="3" t="s">
        <v>383</v>
      </c>
      <c r="S4761" s="3" t="s">
        <v>5222</v>
      </c>
      <c r="T4761" s="3" t="str">
        <f t="shared" si="328"/>
        <v>บ้านตุ่นเมืองพะเยาพะเยา</v>
      </c>
      <c r="U4761" s="3" t="s">
        <v>4385</v>
      </c>
      <c r="V4761" s="3" t="str">
        <f t="shared" si="329"/>
        <v/>
      </c>
      <c r="W4761" s="3" t="e">
        <f t="shared" si="330"/>
        <v>#NUM!</v>
      </c>
      <c r="X4761" s="3" t="str">
        <f t="shared" si="331"/>
        <v/>
      </c>
    </row>
    <row r="4762" spans="14:24" ht="14.5" customHeight="1">
      <c r="N4762">
        <v>4759</v>
      </c>
      <c r="O4762" s="4">
        <v>56000</v>
      </c>
      <c r="P4762" s="3" t="s">
        <v>5226</v>
      </c>
      <c r="Q4762" s="3" t="s">
        <v>1294</v>
      </c>
      <c r="R4762" s="3" t="s">
        <v>383</v>
      </c>
      <c r="S4762" s="3" t="s">
        <v>5222</v>
      </c>
      <c r="T4762" s="3" t="str">
        <f t="shared" si="328"/>
        <v>บ้านต๊ำเมืองพะเยาพะเยา</v>
      </c>
      <c r="U4762" s="3" t="s">
        <v>4385</v>
      </c>
      <c r="V4762" s="3" t="str">
        <f t="shared" si="329"/>
        <v/>
      </c>
      <c r="W4762" s="3" t="e">
        <f t="shared" si="330"/>
        <v>#NUM!</v>
      </c>
      <c r="X4762" s="3" t="str">
        <f t="shared" si="331"/>
        <v/>
      </c>
    </row>
    <row r="4763" spans="14:24" ht="14.5" customHeight="1">
      <c r="N4763">
        <v>4760</v>
      </c>
      <c r="O4763" s="4">
        <v>56000</v>
      </c>
      <c r="P4763" s="3" t="s">
        <v>5227</v>
      </c>
      <c r="Q4763" s="3" t="s">
        <v>1294</v>
      </c>
      <c r="R4763" s="3" t="s">
        <v>383</v>
      </c>
      <c r="S4763" s="3" t="s">
        <v>5222</v>
      </c>
      <c r="T4763" s="3" t="str">
        <f t="shared" si="328"/>
        <v>บ้านต๋อมเมืองพะเยาพะเยา</v>
      </c>
      <c r="U4763" s="3" t="s">
        <v>4385</v>
      </c>
      <c r="V4763" s="3" t="str">
        <f t="shared" si="329"/>
        <v/>
      </c>
      <c r="W4763" s="3" t="e">
        <f t="shared" si="330"/>
        <v>#NUM!</v>
      </c>
      <c r="X4763" s="3" t="str">
        <f t="shared" si="331"/>
        <v/>
      </c>
    </row>
    <row r="4764" spans="14:24" ht="14.5" customHeight="1">
      <c r="N4764">
        <v>4761</v>
      </c>
      <c r="O4764" s="4">
        <v>56000</v>
      </c>
      <c r="P4764" s="3" t="s">
        <v>5228</v>
      </c>
      <c r="Q4764" s="3" t="s">
        <v>1294</v>
      </c>
      <c r="R4764" s="3" t="s">
        <v>383</v>
      </c>
      <c r="S4764" s="3" t="s">
        <v>5222</v>
      </c>
      <c r="T4764" s="3" t="str">
        <f t="shared" si="328"/>
        <v>แม่ปืมเมืองพะเยาพะเยา</v>
      </c>
      <c r="U4764" s="3" t="s">
        <v>4385</v>
      </c>
      <c r="V4764" s="3" t="str">
        <f t="shared" si="329"/>
        <v/>
      </c>
      <c r="W4764" s="3" t="e">
        <f t="shared" si="330"/>
        <v>#NUM!</v>
      </c>
      <c r="X4764" s="3" t="str">
        <f t="shared" si="331"/>
        <v/>
      </c>
    </row>
    <row r="4765" spans="14:24" ht="14.5" customHeight="1">
      <c r="N4765">
        <v>4762</v>
      </c>
      <c r="O4765" s="4">
        <v>56000</v>
      </c>
      <c r="P4765" s="3" t="s">
        <v>5229</v>
      </c>
      <c r="Q4765" s="3" t="s">
        <v>1294</v>
      </c>
      <c r="R4765" s="3" t="s">
        <v>383</v>
      </c>
      <c r="S4765" s="3" t="s">
        <v>5222</v>
      </c>
      <c r="T4765" s="3" t="str">
        <f t="shared" si="328"/>
        <v>แม่กาเมืองพะเยาพะเยา</v>
      </c>
      <c r="U4765" s="3" t="s">
        <v>4385</v>
      </c>
      <c r="V4765" s="3" t="str">
        <f t="shared" si="329"/>
        <v/>
      </c>
      <c r="W4765" s="3" t="e">
        <f t="shared" si="330"/>
        <v>#NUM!</v>
      </c>
      <c r="X4765" s="3" t="str">
        <f t="shared" si="331"/>
        <v/>
      </c>
    </row>
    <row r="4766" spans="14:24" ht="14.5" customHeight="1">
      <c r="N4766">
        <v>4763</v>
      </c>
      <c r="O4766" s="4">
        <v>56000</v>
      </c>
      <c r="P4766" s="3" t="s">
        <v>881</v>
      </c>
      <c r="Q4766" s="3" t="s">
        <v>1294</v>
      </c>
      <c r="R4766" s="3" t="s">
        <v>383</v>
      </c>
      <c r="S4766" s="3" t="s">
        <v>5222</v>
      </c>
      <c r="T4766" s="3" t="str">
        <f t="shared" si="328"/>
        <v>บ้านใหม่เมืองพะเยาพะเยา</v>
      </c>
      <c r="U4766" s="3" t="s">
        <v>4385</v>
      </c>
      <c r="V4766" s="3" t="str">
        <f t="shared" si="329"/>
        <v/>
      </c>
      <c r="W4766" s="3" t="e">
        <f t="shared" si="330"/>
        <v>#NUM!</v>
      </c>
      <c r="X4766" s="3" t="str">
        <f t="shared" si="331"/>
        <v/>
      </c>
    </row>
    <row r="4767" spans="14:24" ht="14.5" customHeight="1">
      <c r="N4767">
        <v>4764</v>
      </c>
      <c r="O4767" s="4">
        <v>56000</v>
      </c>
      <c r="P4767" s="3" t="s">
        <v>5230</v>
      </c>
      <c r="Q4767" s="3" t="s">
        <v>1294</v>
      </c>
      <c r="R4767" s="3" t="s">
        <v>383</v>
      </c>
      <c r="S4767" s="3" t="s">
        <v>5222</v>
      </c>
      <c r="T4767" s="3" t="str">
        <f t="shared" si="328"/>
        <v>จำป่าหวายเมืองพะเยาพะเยา</v>
      </c>
      <c r="U4767" s="3" t="s">
        <v>4385</v>
      </c>
      <c r="V4767" s="3" t="str">
        <f t="shared" si="329"/>
        <v/>
      </c>
      <c r="W4767" s="3" t="e">
        <f t="shared" si="330"/>
        <v>#NUM!</v>
      </c>
      <c r="X4767" s="3" t="str">
        <f t="shared" si="331"/>
        <v/>
      </c>
    </row>
    <row r="4768" spans="14:24" ht="14.5" customHeight="1">
      <c r="N4768">
        <v>4765</v>
      </c>
      <c r="O4768" s="4">
        <v>56000</v>
      </c>
      <c r="P4768" s="3" t="s">
        <v>5231</v>
      </c>
      <c r="Q4768" s="3" t="s">
        <v>1294</v>
      </c>
      <c r="R4768" s="3" t="s">
        <v>383</v>
      </c>
      <c r="S4768" s="3" t="s">
        <v>5222</v>
      </c>
      <c r="T4768" s="3" t="str">
        <f t="shared" si="328"/>
        <v>ท่าวังทองเมืองพะเยาพะเยา</v>
      </c>
      <c r="U4768" s="3" t="s">
        <v>4385</v>
      </c>
      <c r="V4768" s="3" t="str">
        <f t="shared" si="329"/>
        <v/>
      </c>
      <c r="W4768" s="3" t="e">
        <f t="shared" si="330"/>
        <v>#NUM!</v>
      </c>
      <c r="X4768" s="3" t="str">
        <f t="shared" si="331"/>
        <v/>
      </c>
    </row>
    <row r="4769" spans="14:24" ht="14.5" customHeight="1">
      <c r="N4769">
        <v>4766</v>
      </c>
      <c r="O4769" s="4">
        <v>56000</v>
      </c>
      <c r="P4769" s="3" t="s">
        <v>5232</v>
      </c>
      <c r="Q4769" s="3" t="s">
        <v>1294</v>
      </c>
      <c r="R4769" s="3" t="s">
        <v>383</v>
      </c>
      <c r="S4769" s="3" t="s">
        <v>5222</v>
      </c>
      <c r="T4769" s="3" t="str">
        <f t="shared" si="328"/>
        <v>แม่ใสเมืองพะเยาพะเยา</v>
      </c>
      <c r="U4769" s="3" t="s">
        <v>4385</v>
      </c>
      <c r="V4769" s="3" t="str">
        <f t="shared" si="329"/>
        <v/>
      </c>
      <c r="W4769" s="3" t="e">
        <f t="shared" si="330"/>
        <v>#NUM!</v>
      </c>
      <c r="X4769" s="3" t="str">
        <f t="shared" si="331"/>
        <v/>
      </c>
    </row>
    <row r="4770" spans="14:24" ht="14.5" customHeight="1">
      <c r="N4770">
        <v>4767</v>
      </c>
      <c r="O4770" s="4">
        <v>56000</v>
      </c>
      <c r="P4770" s="3" t="s">
        <v>5233</v>
      </c>
      <c r="Q4770" s="3" t="s">
        <v>1294</v>
      </c>
      <c r="R4770" s="3" t="s">
        <v>383</v>
      </c>
      <c r="S4770" s="3" t="s">
        <v>5222</v>
      </c>
      <c r="T4770" s="3" t="str">
        <f t="shared" si="328"/>
        <v>บ้านสางเมืองพะเยาพะเยา</v>
      </c>
      <c r="U4770" s="3" t="s">
        <v>4385</v>
      </c>
      <c r="V4770" s="3" t="str">
        <f t="shared" si="329"/>
        <v/>
      </c>
      <c r="W4770" s="3" t="e">
        <f t="shared" si="330"/>
        <v>#NUM!</v>
      </c>
      <c r="X4770" s="3" t="str">
        <f t="shared" si="331"/>
        <v/>
      </c>
    </row>
    <row r="4771" spans="14:24" ht="14.5" customHeight="1">
      <c r="N4771">
        <v>4768</v>
      </c>
      <c r="O4771" s="4">
        <v>56000</v>
      </c>
      <c r="P4771" s="3" t="s">
        <v>5234</v>
      </c>
      <c r="Q4771" s="3" t="s">
        <v>1294</v>
      </c>
      <c r="R4771" s="3" t="s">
        <v>383</v>
      </c>
      <c r="S4771" s="3" t="s">
        <v>5222</v>
      </c>
      <c r="T4771" s="3" t="str">
        <f t="shared" si="328"/>
        <v>ท่าจำปีเมืองพะเยาพะเยา</v>
      </c>
      <c r="U4771" s="3" t="s">
        <v>4385</v>
      </c>
      <c r="V4771" s="3" t="str">
        <f t="shared" si="329"/>
        <v/>
      </c>
      <c r="W4771" s="3" t="e">
        <f t="shared" si="330"/>
        <v>#NUM!</v>
      </c>
      <c r="X4771" s="3" t="str">
        <f t="shared" si="331"/>
        <v/>
      </c>
    </row>
    <row r="4772" spans="14:24" ht="14.5" customHeight="1">
      <c r="N4772">
        <v>4769</v>
      </c>
      <c r="O4772" s="4">
        <v>56000</v>
      </c>
      <c r="P4772" s="3" t="s">
        <v>5235</v>
      </c>
      <c r="Q4772" s="3" t="s">
        <v>1294</v>
      </c>
      <c r="R4772" s="3" t="s">
        <v>383</v>
      </c>
      <c r="S4772" s="3" t="s">
        <v>5222</v>
      </c>
      <c r="T4772" s="3" t="str">
        <f t="shared" si="328"/>
        <v>สันป่าม่วงเมืองพะเยาพะเยา</v>
      </c>
      <c r="U4772" s="3" t="s">
        <v>4385</v>
      </c>
      <c r="V4772" s="3" t="str">
        <f t="shared" si="329"/>
        <v/>
      </c>
      <c r="W4772" s="3" t="e">
        <f t="shared" si="330"/>
        <v>#NUM!</v>
      </c>
      <c r="X4772" s="3" t="str">
        <f t="shared" si="331"/>
        <v/>
      </c>
    </row>
    <row r="4773" spans="14:24" ht="14.5" customHeight="1">
      <c r="N4773">
        <v>4770</v>
      </c>
      <c r="O4773" s="4">
        <v>56150</v>
      </c>
      <c r="P4773" s="3" t="s">
        <v>5236</v>
      </c>
      <c r="Q4773" s="3" t="s">
        <v>1282</v>
      </c>
      <c r="R4773" s="3" t="s">
        <v>383</v>
      </c>
      <c r="S4773" s="3" t="s">
        <v>5237</v>
      </c>
      <c r="T4773" s="3" t="str">
        <f t="shared" si="328"/>
        <v>ห้วยข้าวก่ำจุนพะเยา</v>
      </c>
      <c r="U4773" s="3" t="s">
        <v>4385</v>
      </c>
      <c r="V4773" s="3" t="str">
        <f t="shared" si="329"/>
        <v/>
      </c>
      <c r="W4773" s="3" t="e">
        <f t="shared" si="330"/>
        <v>#NUM!</v>
      </c>
      <c r="X4773" s="3" t="str">
        <f t="shared" si="331"/>
        <v/>
      </c>
    </row>
    <row r="4774" spans="14:24" ht="14.5" customHeight="1">
      <c r="N4774">
        <v>4771</v>
      </c>
      <c r="O4774" s="4">
        <v>56150</v>
      </c>
      <c r="P4774" s="3" t="s">
        <v>1282</v>
      </c>
      <c r="Q4774" s="3" t="s">
        <v>1282</v>
      </c>
      <c r="R4774" s="3" t="s">
        <v>383</v>
      </c>
      <c r="S4774" s="3" t="s">
        <v>5237</v>
      </c>
      <c r="T4774" s="3" t="str">
        <f t="shared" si="328"/>
        <v>จุนจุนพะเยา</v>
      </c>
      <c r="U4774" s="3" t="s">
        <v>4385</v>
      </c>
      <c r="V4774" s="3" t="str">
        <f t="shared" si="329"/>
        <v/>
      </c>
      <c r="W4774" s="3" t="e">
        <f t="shared" si="330"/>
        <v>#NUM!</v>
      </c>
      <c r="X4774" s="3" t="str">
        <f t="shared" si="331"/>
        <v/>
      </c>
    </row>
    <row r="4775" spans="14:24" ht="14.5" customHeight="1">
      <c r="N4775">
        <v>4772</v>
      </c>
      <c r="O4775" s="4">
        <v>56150</v>
      </c>
      <c r="P4775" s="3" t="s">
        <v>5238</v>
      </c>
      <c r="Q4775" s="3" t="s">
        <v>1282</v>
      </c>
      <c r="R4775" s="3" t="s">
        <v>383</v>
      </c>
      <c r="S4775" s="3" t="s">
        <v>5237</v>
      </c>
      <c r="T4775" s="3" t="str">
        <f t="shared" si="328"/>
        <v>ลอจุนพะเยา</v>
      </c>
      <c r="U4775" s="3" t="s">
        <v>4385</v>
      </c>
      <c r="V4775" s="3" t="str">
        <f t="shared" si="329"/>
        <v/>
      </c>
      <c r="W4775" s="3" t="e">
        <f t="shared" si="330"/>
        <v>#NUM!</v>
      </c>
      <c r="X4775" s="3" t="str">
        <f t="shared" si="331"/>
        <v/>
      </c>
    </row>
    <row r="4776" spans="14:24" ht="14.5" customHeight="1">
      <c r="N4776">
        <v>4773</v>
      </c>
      <c r="O4776" s="4">
        <v>56150</v>
      </c>
      <c r="P4776" s="3" t="s">
        <v>5239</v>
      </c>
      <c r="Q4776" s="3" t="s">
        <v>1282</v>
      </c>
      <c r="R4776" s="3" t="s">
        <v>383</v>
      </c>
      <c r="S4776" s="3" t="s">
        <v>5237</v>
      </c>
      <c r="T4776" s="3" t="str">
        <f t="shared" si="328"/>
        <v>หงส์หินจุนพะเยา</v>
      </c>
      <c r="U4776" s="3" t="s">
        <v>4385</v>
      </c>
      <c r="V4776" s="3" t="str">
        <f t="shared" si="329"/>
        <v/>
      </c>
      <c r="W4776" s="3" t="e">
        <f t="shared" si="330"/>
        <v>#NUM!</v>
      </c>
      <c r="X4776" s="3" t="str">
        <f t="shared" si="331"/>
        <v/>
      </c>
    </row>
    <row r="4777" spans="14:24" ht="14.5" customHeight="1">
      <c r="N4777">
        <v>4774</v>
      </c>
      <c r="O4777" s="4">
        <v>56150</v>
      </c>
      <c r="P4777" s="3" t="s">
        <v>4853</v>
      </c>
      <c r="Q4777" s="3" t="s">
        <v>1282</v>
      </c>
      <c r="R4777" s="3" t="s">
        <v>383</v>
      </c>
      <c r="S4777" s="3" t="s">
        <v>5237</v>
      </c>
      <c r="T4777" s="3" t="str">
        <f t="shared" si="328"/>
        <v>ทุ่งรวงทองจุนพะเยา</v>
      </c>
      <c r="U4777" s="3" t="s">
        <v>4385</v>
      </c>
      <c r="V4777" s="3" t="str">
        <f t="shared" si="329"/>
        <v/>
      </c>
      <c r="W4777" s="3" t="e">
        <f t="shared" si="330"/>
        <v>#NUM!</v>
      </c>
      <c r="X4777" s="3" t="str">
        <f t="shared" si="331"/>
        <v/>
      </c>
    </row>
    <row r="4778" spans="14:24" ht="14.5" customHeight="1">
      <c r="N4778">
        <v>4775</v>
      </c>
      <c r="O4778" s="4">
        <v>56150</v>
      </c>
      <c r="P4778" s="3" t="s">
        <v>5240</v>
      </c>
      <c r="Q4778" s="3" t="s">
        <v>1282</v>
      </c>
      <c r="R4778" s="3" t="s">
        <v>383</v>
      </c>
      <c r="S4778" s="3" t="s">
        <v>5237</v>
      </c>
      <c r="T4778" s="3" t="str">
        <f t="shared" si="328"/>
        <v>ห้วยยางขามจุนพะเยา</v>
      </c>
      <c r="U4778" s="3" t="s">
        <v>4385</v>
      </c>
      <c r="V4778" s="3" t="str">
        <f t="shared" si="329"/>
        <v/>
      </c>
      <c r="W4778" s="3" t="e">
        <f t="shared" si="330"/>
        <v>#NUM!</v>
      </c>
      <c r="X4778" s="3" t="str">
        <f t="shared" si="331"/>
        <v/>
      </c>
    </row>
    <row r="4779" spans="14:24" ht="14.5" customHeight="1">
      <c r="N4779">
        <v>4776</v>
      </c>
      <c r="O4779" s="4">
        <v>56150</v>
      </c>
      <c r="P4779" s="3" t="s">
        <v>5241</v>
      </c>
      <c r="Q4779" s="3" t="s">
        <v>1282</v>
      </c>
      <c r="R4779" s="3" t="s">
        <v>383</v>
      </c>
      <c r="S4779" s="3" t="s">
        <v>5237</v>
      </c>
      <c r="T4779" s="3" t="str">
        <f t="shared" si="328"/>
        <v>พระธาตุขิงแกงจุนพะเยา</v>
      </c>
      <c r="U4779" s="3" t="s">
        <v>4385</v>
      </c>
      <c r="V4779" s="3" t="str">
        <f t="shared" si="329"/>
        <v/>
      </c>
      <c r="W4779" s="3" t="e">
        <f t="shared" si="330"/>
        <v>#NUM!</v>
      </c>
      <c r="X4779" s="3" t="str">
        <f t="shared" si="331"/>
        <v/>
      </c>
    </row>
    <row r="4780" spans="14:24" ht="14.5" customHeight="1">
      <c r="N4780">
        <v>4777</v>
      </c>
      <c r="O4780" s="4">
        <v>56110</v>
      </c>
      <c r="P4780" s="3" t="s">
        <v>5242</v>
      </c>
      <c r="Q4780" s="3" t="s">
        <v>1284</v>
      </c>
      <c r="R4780" s="3" t="s">
        <v>383</v>
      </c>
      <c r="S4780" s="3" t="s">
        <v>5243</v>
      </c>
      <c r="T4780" s="3" t="str">
        <f t="shared" si="328"/>
        <v>หย่วนเชียงคำพะเยา</v>
      </c>
      <c r="U4780" s="3" t="s">
        <v>4385</v>
      </c>
      <c r="V4780" s="3" t="str">
        <f t="shared" si="329"/>
        <v/>
      </c>
      <c r="W4780" s="3" t="e">
        <f t="shared" si="330"/>
        <v>#NUM!</v>
      </c>
      <c r="X4780" s="3" t="str">
        <f t="shared" si="331"/>
        <v/>
      </c>
    </row>
    <row r="4781" spans="14:24" ht="14.5" customHeight="1">
      <c r="N4781">
        <v>4778</v>
      </c>
      <c r="O4781" s="4">
        <v>56110</v>
      </c>
      <c r="P4781" s="3" t="s">
        <v>5244</v>
      </c>
      <c r="Q4781" s="3" t="s">
        <v>1284</v>
      </c>
      <c r="R4781" s="3" t="s">
        <v>383</v>
      </c>
      <c r="S4781" s="3" t="s">
        <v>5243</v>
      </c>
      <c r="T4781" s="3" t="str">
        <f t="shared" si="328"/>
        <v>น้ำแวนเชียงคำพะเยา</v>
      </c>
      <c r="U4781" s="3" t="s">
        <v>4385</v>
      </c>
      <c r="V4781" s="3" t="str">
        <f t="shared" si="329"/>
        <v/>
      </c>
      <c r="W4781" s="3" t="e">
        <f t="shared" si="330"/>
        <v>#NUM!</v>
      </c>
      <c r="X4781" s="3" t="str">
        <f t="shared" si="331"/>
        <v/>
      </c>
    </row>
    <row r="4782" spans="14:24" ht="14.5" customHeight="1">
      <c r="N4782">
        <v>4779</v>
      </c>
      <c r="O4782" s="4">
        <v>56110</v>
      </c>
      <c r="P4782" s="3" t="s">
        <v>4754</v>
      </c>
      <c r="Q4782" s="3" t="s">
        <v>1284</v>
      </c>
      <c r="R4782" s="3" t="s">
        <v>383</v>
      </c>
      <c r="S4782" s="3" t="s">
        <v>5243</v>
      </c>
      <c r="T4782" s="3" t="str">
        <f t="shared" si="328"/>
        <v>เวียงเชียงคำพะเยา</v>
      </c>
      <c r="U4782" s="3" t="s">
        <v>4385</v>
      </c>
      <c r="V4782" s="3" t="str">
        <f t="shared" si="329"/>
        <v/>
      </c>
      <c r="W4782" s="3" t="e">
        <f t="shared" si="330"/>
        <v>#NUM!</v>
      </c>
      <c r="X4782" s="3" t="str">
        <f t="shared" si="331"/>
        <v/>
      </c>
    </row>
    <row r="4783" spans="14:24" ht="14.5" customHeight="1">
      <c r="N4783">
        <v>4780</v>
      </c>
      <c r="O4783" s="4">
        <v>56110</v>
      </c>
      <c r="P4783" s="3" t="s">
        <v>5245</v>
      </c>
      <c r="Q4783" s="3" t="s">
        <v>1284</v>
      </c>
      <c r="R4783" s="3" t="s">
        <v>383</v>
      </c>
      <c r="S4783" s="3" t="s">
        <v>5243</v>
      </c>
      <c r="T4783" s="3" t="str">
        <f t="shared" si="328"/>
        <v>ฝายกวางเชียงคำพะเยา</v>
      </c>
      <c r="U4783" s="3" t="s">
        <v>4385</v>
      </c>
      <c r="V4783" s="3" t="str">
        <f t="shared" si="329"/>
        <v/>
      </c>
      <c r="W4783" s="3" t="e">
        <f t="shared" si="330"/>
        <v>#NUM!</v>
      </c>
      <c r="X4783" s="3" t="str">
        <f t="shared" si="331"/>
        <v/>
      </c>
    </row>
    <row r="4784" spans="14:24" ht="14.5" customHeight="1">
      <c r="N4784">
        <v>4781</v>
      </c>
      <c r="O4784" s="4">
        <v>56110</v>
      </c>
      <c r="P4784" s="3" t="s">
        <v>5246</v>
      </c>
      <c r="Q4784" s="3" t="s">
        <v>1284</v>
      </c>
      <c r="R4784" s="3" t="s">
        <v>383</v>
      </c>
      <c r="S4784" s="3" t="s">
        <v>5243</v>
      </c>
      <c r="T4784" s="3" t="str">
        <f t="shared" si="328"/>
        <v>เจดีย์คำเชียงคำพะเยา</v>
      </c>
      <c r="U4784" s="3" t="s">
        <v>4385</v>
      </c>
      <c r="V4784" s="3" t="str">
        <f t="shared" si="329"/>
        <v/>
      </c>
      <c r="W4784" s="3" t="e">
        <f t="shared" si="330"/>
        <v>#NUM!</v>
      </c>
      <c r="X4784" s="3" t="str">
        <f t="shared" si="331"/>
        <v/>
      </c>
    </row>
    <row r="4785" spans="14:24" ht="14.5" customHeight="1">
      <c r="N4785">
        <v>4782</v>
      </c>
      <c r="O4785" s="4">
        <v>56110</v>
      </c>
      <c r="P4785" s="3" t="s">
        <v>5247</v>
      </c>
      <c r="Q4785" s="3" t="s">
        <v>1284</v>
      </c>
      <c r="R4785" s="3" t="s">
        <v>383</v>
      </c>
      <c r="S4785" s="3" t="s">
        <v>5243</v>
      </c>
      <c r="T4785" s="3" t="str">
        <f t="shared" si="328"/>
        <v>ร่มเย็นเชียงคำพะเยา</v>
      </c>
      <c r="U4785" s="3" t="s">
        <v>4385</v>
      </c>
      <c r="V4785" s="3" t="str">
        <f t="shared" si="329"/>
        <v/>
      </c>
      <c r="W4785" s="3" t="e">
        <f t="shared" si="330"/>
        <v>#NUM!</v>
      </c>
      <c r="X4785" s="3" t="str">
        <f t="shared" si="331"/>
        <v/>
      </c>
    </row>
    <row r="4786" spans="14:24" ht="14.5" customHeight="1">
      <c r="N4786">
        <v>4783</v>
      </c>
      <c r="O4786" s="4">
        <v>56110</v>
      </c>
      <c r="P4786" s="3" t="s">
        <v>5248</v>
      </c>
      <c r="Q4786" s="3" t="s">
        <v>1284</v>
      </c>
      <c r="R4786" s="3" t="s">
        <v>383</v>
      </c>
      <c r="S4786" s="3" t="s">
        <v>5243</v>
      </c>
      <c r="T4786" s="3" t="str">
        <f t="shared" si="328"/>
        <v>เชียงบานเชียงคำพะเยา</v>
      </c>
      <c r="U4786" s="3" t="s">
        <v>4385</v>
      </c>
      <c r="V4786" s="3" t="str">
        <f t="shared" si="329"/>
        <v/>
      </c>
      <c r="W4786" s="3" t="e">
        <f t="shared" si="330"/>
        <v>#NUM!</v>
      </c>
      <c r="X4786" s="3" t="str">
        <f t="shared" si="331"/>
        <v/>
      </c>
    </row>
    <row r="4787" spans="14:24" ht="14.5" customHeight="1">
      <c r="N4787">
        <v>4784</v>
      </c>
      <c r="O4787" s="4">
        <v>56110</v>
      </c>
      <c r="P4787" s="3" t="s">
        <v>772</v>
      </c>
      <c r="Q4787" s="3" t="s">
        <v>1284</v>
      </c>
      <c r="R4787" s="3" t="s">
        <v>383</v>
      </c>
      <c r="S4787" s="3" t="s">
        <v>5243</v>
      </c>
      <c r="T4787" s="3" t="str">
        <f t="shared" si="328"/>
        <v>แม่ลาวเชียงคำพะเยา</v>
      </c>
      <c r="U4787" s="3" t="s">
        <v>4385</v>
      </c>
      <c r="V4787" s="3" t="str">
        <f t="shared" si="329"/>
        <v/>
      </c>
      <c r="W4787" s="3" t="e">
        <f t="shared" si="330"/>
        <v>#NUM!</v>
      </c>
      <c r="X4787" s="3" t="str">
        <f t="shared" si="331"/>
        <v/>
      </c>
    </row>
    <row r="4788" spans="14:24" ht="14.5" customHeight="1">
      <c r="N4788">
        <v>4785</v>
      </c>
      <c r="O4788" s="4">
        <v>56110</v>
      </c>
      <c r="P4788" s="3" t="s">
        <v>497</v>
      </c>
      <c r="Q4788" s="3" t="s">
        <v>1284</v>
      </c>
      <c r="R4788" s="3" t="s">
        <v>383</v>
      </c>
      <c r="S4788" s="3" t="s">
        <v>5243</v>
      </c>
      <c r="T4788" s="3" t="str">
        <f t="shared" si="328"/>
        <v>อ่างทองเชียงคำพะเยา</v>
      </c>
      <c r="U4788" s="3" t="s">
        <v>4385</v>
      </c>
      <c r="V4788" s="3" t="str">
        <f t="shared" si="329"/>
        <v/>
      </c>
      <c r="W4788" s="3" t="e">
        <f t="shared" si="330"/>
        <v>#NUM!</v>
      </c>
      <c r="X4788" s="3" t="str">
        <f t="shared" si="331"/>
        <v/>
      </c>
    </row>
    <row r="4789" spans="14:24" ht="14.5" customHeight="1">
      <c r="N4789">
        <v>4786</v>
      </c>
      <c r="O4789" s="4">
        <v>56110</v>
      </c>
      <c r="P4789" s="3" t="s">
        <v>5249</v>
      </c>
      <c r="Q4789" s="3" t="s">
        <v>1284</v>
      </c>
      <c r="R4789" s="3" t="s">
        <v>383</v>
      </c>
      <c r="S4789" s="3" t="s">
        <v>5243</v>
      </c>
      <c r="T4789" s="3" t="str">
        <f t="shared" si="328"/>
        <v>ทุ่งผาสุขเชียงคำพะเยา</v>
      </c>
      <c r="U4789" s="3" t="s">
        <v>4385</v>
      </c>
      <c r="V4789" s="3" t="str">
        <f t="shared" si="329"/>
        <v/>
      </c>
      <c r="W4789" s="3" t="e">
        <f t="shared" si="330"/>
        <v>#NUM!</v>
      </c>
      <c r="X4789" s="3" t="str">
        <f t="shared" si="331"/>
        <v/>
      </c>
    </row>
    <row r="4790" spans="14:24" ht="14.5" customHeight="1">
      <c r="N4790">
        <v>4787</v>
      </c>
      <c r="O4790" s="4">
        <v>56160</v>
      </c>
      <c r="P4790" s="3" t="s">
        <v>1285</v>
      </c>
      <c r="Q4790" s="3" t="s">
        <v>1285</v>
      </c>
      <c r="R4790" s="3" t="s">
        <v>383</v>
      </c>
      <c r="S4790" s="3" t="s">
        <v>5250</v>
      </c>
      <c r="T4790" s="3" t="str">
        <f t="shared" si="328"/>
        <v>เชียงม่วนเชียงม่วนพะเยา</v>
      </c>
      <c r="U4790" s="3" t="s">
        <v>4385</v>
      </c>
      <c r="V4790" s="3" t="str">
        <f t="shared" si="329"/>
        <v/>
      </c>
      <c r="W4790" s="3" t="e">
        <f t="shared" si="330"/>
        <v>#NUM!</v>
      </c>
      <c r="X4790" s="3" t="str">
        <f t="shared" si="331"/>
        <v/>
      </c>
    </row>
    <row r="4791" spans="14:24" ht="14.5" customHeight="1">
      <c r="N4791">
        <v>4788</v>
      </c>
      <c r="O4791" s="4">
        <v>56160</v>
      </c>
      <c r="P4791" s="3" t="s">
        <v>5251</v>
      </c>
      <c r="Q4791" s="3" t="s">
        <v>1285</v>
      </c>
      <c r="R4791" s="3" t="s">
        <v>383</v>
      </c>
      <c r="S4791" s="3" t="s">
        <v>5250</v>
      </c>
      <c r="T4791" s="3" t="str">
        <f t="shared" si="328"/>
        <v>บ้านมางเชียงม่วนพะเยา</v>
      </c>
      <c r="U4791" s="3" t="s">
        <v>4385</v>
      </c>
      <c r="V4791" s="3" t="str">
        <f t="shared" si="329"/>
        <v/>
      </c>
      <c r="W4791" s="3" t="e">
        <f t="shared" si="330"/>
        <v>#NUM!</v>
      </c>
      <c r="X4791" s="3" t="str">
        <f t="shared" si="331"/>
        <v/>
      </c>
    </row>
    <row r="4792" spans="14:24" ht="14.5" customHeight="1">
      <c r="N4792">
        <v>4789</v>
      </c>
      <c r="O4792" s="4">
        <v>56160</v>
      </c>
      <c r="P4792" s="3" t="s">
        <v>5252</v>
      </c>
      <c r="Q4792" s="3" t="s">
        <v>1285</v>
      </c>
      <c r="R4792" s="3" t="s">
        <v>383</v>
      </c>
      <c r="S4792" s="3" t="s">
        <v>5250</v>
      </c>
      <c r="T4792" s="3" t="str">
        <f t="shared" si="328"/>
        <v>สระเชียงม่วนพะเยา</v>
      </c>
      <c r="U4792" s="3" t="s">
        <v>4385</v>
      </c>
      <c r="V4792" s="3" t="str">
        <f t="shared" si="329"/>
        <v/>
      </c>
      <c r="W4792" s="3" t="e">
        <f t="shared" si="330"/>
        <v>#NUM!</v>
      </c>
      <c r="X4792" s="3" t="str">
        <f t="shared" si="331"/>
        <v/>
      </c>
    </row>
    <row r="4793" spans="14:24" ht="14.5" customHeight="1">
      <c r="N4793">
        <v>4790</v>
      </c>
      <c r="O4793" s="4">
        <v>56120</v>
      </c>
      <c r="P4793" s="3" t="s">
        <v>1286</v>
      </c>
      <c r="Q4793" s="3" t="s">
        <v>1286</v>
      </c>
      <c r="R4793" s="3" t="s">
        <v>383</v>
      </c>
      <c r="S4793" s="3" t="s">
        <v>5253</v>
      </c>
      <c r="T4793" s="3" t="str">
        <f t="shared" si="328"/>
        <v>ดอกคำใต้ดอกคำใต้พะเยา</v>
      </c>
      <c r="U4793" s="3" t="s">
        <v>4385</v>
      </c>
      <c r="V4793" s="3" t="str">
        <f t="shared" si="329"/>
        <v/>
      </c>
      <c r="W4793" s="3" t="e">
        <f t="shared" si="330"/>
        <v>#NUM!</v>
      </c>
      <c r="X4793" s="3" t="str">
        <f t="shared" si="331"/>
        <v/>
      </c>
    </row>
    <row r="4794" spans="14:24" ht="14.5" customHeight="1">
      <c r="N4794">
        <v>4791</v>
      </c>
      <c r="O4794" s="4">
        <v>56120</v>
      </c>
      <c r="P4794" s="3" t="s">
        <v>5254</v>
      </c>
      <c r="Q4794" s="3" t="s">
        <v>1286</v>
      </c>
      <c r="R4794" s="3" t="s">
        <v>383</v>
      </c>
      <c r="S4794" s="3" t="s">
        <v>5253</v>
      </c>
      <c r="T4794" s="3" t="str">
        <f t="shared" si="328"/>
        <v>ดอนศรีชุมดอกคำใต้พะเยา</v>
      </c>
      <c r="U4794" s="3" t="s">
        <v>4385</v>
      </c>
      <c r="V4794" s="3" t="str">
        <f t="shared" si="329"/>
        <v/>
      </c>
      <c r="W4794" s="3" t="e">
        <f t="shared" si="330"/>
        <v>#NUM!</v>
      </c>
      <c r="X4794" s="3" t="str">
        <f t="shared" si="331"/>
        <v/>
      </c>
    </row>
    <row r="4795" spans="14:24" ht="14.5" customHeight="1">
      <c r="N4795">
        <v>4792</v>
      </c>
      <c r="O4795" s="4">
        <v>56120</v>
      </c>
      <c r="P4795" s="3" t="s">
        <v>5255</v>
      </c>
      <c r="Q4795" s="3" t="s">
        <v>1286</v>
      </c>
      <c r="R4795" s="3" t="s">
        <v>383</v>
      </c>
      <c r="S4795" s="3" t="s">
        <v>5253</v>
      </c>
      <c r="T4795" s="3" t="str">
        <f t="shared" si="328"/>
        <v>บ้านถ้ำดอกคำใต้พะเยา</v>
      </c>
      <c r="U4795" s="3" t="s">
        <v>4385</v>
      </c>
      <c r="V4795" s="3" t="str">
        <f t="shared" si="329"/>
        <v/>
      </c>
      <c r="W4795" s="3" t="e">
        <f t="shared" si="330"/>
        <v>#NUM!</v>
      </c>
      <c r="X4795" s="3" t="str">
        <f t="shared" si="331"/>
        <v/>
      </c>
    </row>
    <row r="4796" spans="14:24" ht="14.5" customHeight="1">
      <c r="N4796">
        <v>4793</v>
      </c>
      <c r="O4796" s="4">
        <v>56120</v>
      </c>
      <c r="P4796" s="3" t="s">
        <v>5095</v>
      </c>
      <c r="Q4796" s="3" t="s">
        <v>1286</v>
      </c>
      <c r="R4796" s="3" t="s">
        <v>383</v>
      </c>
      <c r="S4796" s="3" t="s">
        <v>5253</v>
      </c>
      <c r="T4796" s="3" t="str">
        <f t="shared" si="328"/>
        <v>บ้านปินดอกคำใต้พะเยา</v>
      </c>
      <c r="U4796" s="3" t="s">
        <v>4385</v>
      </c>
      <c r="V4796" s="3" t="str">
        <f t="shared" si="329"/>
        <v/>
      </c>
      <c r="W4796" s="3" t="e">
        <f t="shared" si="330"/>
        <v>#NUM!</v>
      </c>
      <c r="X4796" s="3" t="str">
        <f t="shared" si="331"/>
        <v/>
      </c>
    </row>
    <row r="4797" spans="14:24" ht="14.5" customHeight="1">
      <c r="N4797">
        <v>4794</v>
      </c>
      <c r="O4797" s="4">
        <v>56120</v>
      </c>
      <c r="P4797" s="3" t="s">
        <v>5256</v>
      </c>
      <c r="Q4797" s="3" t="s">
        <v>1286</v>
      </c>
      <c r="R4797" s="3" t="s">
        <v>383</v>
      </c>
      <c r="S4797" s="3" t="s">
        <v>5253</v>
      </c>
      <c r="T4797" s="3" t="str">
        <f t="shared" si="328"/>
        <v>ห้วยลานดอกคำใต้พะเยา</v>
      </c>
      <c r="U4797" s="3" t="s">
        <v>4385</v>
      </c>
      <c r="V4797" s="3" t="str">
        <f t="shared" si="329"/>
        <v/>
      </c>
      <c r="W4797" s="3" t="e">
        <f t="shared" si="330"/>
        <v>#NUM!</v>
      </c>
      <c r="X4797" s="3" t="str">
        <f t="shared" si="331"/>
        <v/>
      </c>
    </row>
    <row r="4798" spans="14:24" ht="14.5" customHeight="1">
      <c r="N4798">
        <v>4795</v>
      </c>
      <c r="O4798" s="4">
        <v>56120</v>
      </c>
      <c r="P4798" s="3" t="s">
        <v>5257</v>
      </c>
      <c r="Q4798" s="3" t="s">
        <v>1286</v>
      </c>
      <c r="R4798" s="3" t="s">
        <v>383</v>
      </c>
      <c r="S4798" s="3" t="s">
        <v>5253</v>
      </c>
      <c r="T4798" s="3" t="str">
        <f t="shared" si="328"/>
        <v>สันโค้งดอกคำใต้พะเยา</v>
      </c>
      <c r="U4798" s="3" t="s">
        <v>4385</v>
      </c>
      <c r="V4798" s="3" t="str">
        <f t="shared" si="329"/>
        <v/>
      </c>
      <c r="W4798" s="3" t="e">
        <f t="shared" si="330"/>
        <v>#NUM!</v>
      </c>
      <c r="X4798" s="3" t="str">
        <f t="shared" si="331"/>
        <v/>
      </c>
    </row>
    <row r="4799" spans="14:24" ht="14.5" customHeight="1">
      <c r="N4799">
        <v>4796</v>
      </c>
      <c r="O4799" s="4">
        <v>56120</v>
      </c>
      <c r="P4799" s="3" t="s">
        <v>1654</v>
      </c>
      <c r="Q4799" s="3" t="s">
        <v>1286</v>
      </c>
      <c r="R4799" s="3" t="s">
        <v>383</v>
      </c>
      <c r="S4799" s="3" t="s">
        <v>5253</v>
      </c>
      <c r="T4799" s="3" t="str">
        <f t="shared" si="328"/>
        <v>ป่าซางดอกคำใต้พะเยา</v>
      </c>
      <c r="U4799" s="3" t="s">
        <v>4385</v>
      </c>
      <c r="V4799" s="3" t="str">
        <f t="shared" si="329"/>
        <v/>
      </c>
      <c r="W4799" s="3" t="e">
        <f t="shared" si="330"/>
        <v>#NUM!</v>
      </c>
      <c r="X4799" s="3" t="str">
        <f t="shared" si="331"/>
        <v/>
      </c>
    </row>
    <row r="4800" spans="14:24" ht="14.5" customHeight="1">
      <c r="N4800">
        <v>4797</v>
      </c>
      <c r="O4800" s="4">
        <v>56120</v>
      </c>
      <c r="P4800" s="3" t="s">
        <v>4993</v>
      </c>
      <c r="Q4800" s="3" t="s">
        <v>1286</v>
      </c>
      <c r="R4800" s="3" t="s">
        <v>383</v>
      </c>
      <c r="S4800" s="3" t="s">
        <v>5253</v>
      </c>
      <c r="T4800" s="3" t="str">
        <f t="shared" si="328"/>
        <v>หนองหล่มดอกคำใต้พะเยา</v>
      </c>
      <c r="U4800" s="3" t="s">
        <v>4385</v>
      </c>
      <c r="V4800" s="3" t="str">
        <f t="shared" si="329"/>
        <v/>
      </c>
      <c r="W4800" s="3" t="e">
        <f t="shared" si="330"/>
        <v>#NUM!</v>
      </c>
      <c r="X4800" s="3" t="str">
        <f t="shared" si="331"/>
        <v/>
      </c>
    </row>
    <row r="4801" spans="14:24" ht="14.5" customHeight="1">
      <c r="N4801">
        <v>4798</v>
      </c>
      <c r="O4801" s="4">
        <v>56120</v>
      </c>
      <c r="P4801" s="3" t="s">
        <v>5258</v>
      </c>
      <c r="Q4801" s="3" t="s">
        <v>1286</v>
      </c>
      <c r="R4801" s="3" t="s">
        <v>383</v>
      </c>
      <c r="S4801" s="3" t="s">
        <v>5253</v>
      </c>
      <c r="T4801" s="3" t="str">
        <f t="shared" si="328"/>
        <v>ดงสุวรรณดอกคำใต้พะเยา</v>
      </c>
      <c r="U4801" s="3" t="s">
        <v>4385</v>
      </c>
      <c r="V4801" s="3" t="str">
        <f t="shared" si="329"/>
        <v/>
      </c>
      <c r="W4801" s="3" t="e">
        <f t="shared" si="330"/>
        <v>#NUM!</v>
      </c>
      <c r="X4801" s="3" t="str">
        <f t="shared" si="331"/>
        <v/>
      </c>
    </row>
    <row r="4802" spans="14:24" ht="14.5" customHeight="1">
      <c r="N4802">
        <v>4799</v>
      </c>
      <c r="O4802" s="4">
        <v>56120</v>
      </c>
      <c r="P4802" s="3" t="s">
        <v>5259</v>
      </c>
      <c r="Q4802" s="3" t="s">
        <v>1286</v>
      </c>
      <c r="R4802" s="3" t="s">
        <v>383</v>
      </c>
      <c r="S4802" s="3" t="s">
        <v>5253</v>
      </c>
      <c r="T4802" s="3" t="str">
        <f t="shared" si="328"/>
        <v>บุญเกิดดอกคำใต้พะเยา</v>
      </c>
      <c r="U4802" s="3" t="s">
        <v>4385</v>
      </c>
      <c r="V4802" s="3" t="str">
        <f t="shared" si="329"/>
        <v/>
      </c>
      <c r="W4802" s="3" t="e">
        <f t="shared" si="330"/>
        <v>#NUM!</v>
      </c>
      <c r="X4802" s="3" t="str">
        <f t="shared" si="331"/>
        <v/>
      </c>
    </row>
    <row r="4803" spans="14:24" ht="14.5" customHeight="1">
      <c r="N4803">
        <v>4800</v>
      </c>
      <c r="O4803" s="4">
        <v>56120</v>
      </c>
      <c r="P4803" s="3" t="s">
        <v>2095</v>
      </c>
      <c r="Q4803" s="3" t="s">
        <v>1286</v>
      </c>
      <c r="R4803" s="3" t="s">
        <v>383</v>
      </c>
      <c r="S4803" s="3" t="s">
        <v>5253</v>
      </c>
      <c r="T4803" s="3" t="str">
        <f t="shared" si="328"/>
        <v>สว่างอารมณ์ดอกคำใต้พะเยา</v>
      </c>
      <c r="U4803" s="3" t="s">
        <v>4385</v>
      </c>
      <c r="V4803" s="3" t="str">
        <f t="shared" si="329"/>
        <v/>
      </c>
      <c r="W4803" s="3" t="e">
        <f t="shared" si="330"/>
        <v>#NUM!</v>
      </c>
      <c r="X4803" s="3" t="str">
        <f t="shared" si="331"/>
        <v/>
      </c>
    </row>
    <row r="4804" spans="14:24" ht="14.5" customHeight="1">
      <c r="N4804">
        <v>4801</v>
      </c>
      <c r="O4804" s="4">
        <v>56120</v>
      </c>
      <c r="P4804" s="3" t="s">
        <v>5260</v>
      </c>
      <c r="Q4804" s="3" t="s">
        <v>1286</v>
      </c>
      <c r="R4804" s="3" t="s">
        <v>383</v>
      </c>
      <c r="S4804" s="3" t="s">
        <v>5253</v>
      </c>
      <c r="T4804" s="3" t="str">
        <f t="shared" si="328"/>
        <v>คือเวียงดอกคำใต้พะเยา</v>
      </c>
      <c r="U4804" s="3" t="s">
        <v>4385</v>
      </c>
      <c r="V4804" s="3" t="str">
        <f t="shared" si="329"/>
        <v/>
      </c>
      <c r="W4804" s="3" t="e">
        <f t="shared" si="330"/>
        <v>#NUM!</v>
      </c>
      <c r="X4804" s="3" t="str">
        <f t="shared" si="331"/>
        <v/>
      </c>
    </row>
    <row r="4805" spans="14:24" ht="14.5" customHeight="1">
      <c r="N4805">
        <v>4802</v>
      </c>
      <c r="O4805" s="4">
        <v>56140</v>
      </c>
      <c r="P4805" s="3" t="s">
        <v>1288</v>
      </c>
      <c r="Q4805" s="3" t="s">
        <v>1288</v>
      </c>
      <c r="R4805" s="3" t="s">
        <v>383</v>
      </c>
      <c r="S4805" s="3" t="s">
        <v>5261</v>
      </c>
      <c r="T4805" s="3" t="str">
        <f t="shared" ref="T4805:T4868" si="332">P4805&amp;Q4805&amp;R4805</f>
        <v>ปงปงพะเยา</v>
      </c>
      <c r="U4805" s="3" t="s">
        <v>4385</v>
      </c>
      <c r="V4805" s="3" t="str">
        <f t="shared" ref="V4805:V4868" si="333">IF($V$1=$S4805,$N4805,"")</f>
        <v/>
      </c>
      <c r="W4805" s="3" t="e">
        <f t="shared" ref="W4805:W4868" si="334">SMALL($V$4:$V$7439,N4805)</f>
        <v>#NUM!</v>
      </c>
      <c r="X4805" s="3" t="str">
        <f t="shared" ref="X4805:X4868" si="335">IFERROR(INDEX($P$4:$P$7439,$W4805,1),"")</f>
        <v/>
      </c>
    </row>
    <row r="4806" spans="14:24" ht="14.5" customHeight="1">
      <c r="N4806">
        <v>4803</v>
      </c>
      <c r="O4806" s="4">
        <v>56140</v>
      </c>
      <c r="P4806" s="3" t="s">
        <v>5262</v>
      </c>
      <c r="Q4806" s="3" t="s">
        <v>1288</v>
      </c>
      <c r="R4806" s="3" t="s">
        <v>383</v>
      </c>
      <c r="S4806" s="3" t="s">
        <v>5261</v>
      </c>
      <c r="T4806" s="3" t="str">
        <f t="shared" si="332"/>
        <v>ควรปงพะเยา</v>
      </c>
      <c r="U4806" s="3" t="s">
        <v>4385</v>
      </c>
      <c r="V4806" s="3" t="str">
        <f t="shared" si="333"/>
        <v/>
      </c>
      <c r="W4806" s="3" t="e">
        <f t="shared" si="334"/>
        <v>#NUM!</v>
      </c>
      <c r="X4806" s="3" t="str">
        <f t="shared" si="335"/>
        <v/>
      </c>
    </row>
    <row r="4807" spans="14:24" ht="14.5" customHeight="1">
      <c r="N4807">
        <v>4804</v>
      </c>
      <c r="O4807" s="4">
        <v>56140</v>
      </c>
      <c r="P4807" s="3" t="s">
        <v>5263</v>
      </c>
      <c r="Q4807" s="3" t="s">
        <v>1288</v>
      </c>
      <c r="R4807" s="3" t="s">
        <v>383</v>
      </c>
      <c r="S4807" s="3" t="s">
        <v>5261</v>
      </c>
      <c r="T4807" s="3" t="str">
        <f t="shared" si="332"/>
        <v>ออยปงพะเยา</v>
      </c>
      <c r="U4807" s="3" t="s">
        <v>4385</v>
      </c>
      <c r="V4807" s="3" t="str">
        <f t="shared" si="333"/>
        <v/>
      </c>
      <c r="W4807" s="3" t="e">
        <f t="shared" si="334"/>
        <v>#NUM!</v>
      </c>
      <c r="X4807" s="3" t="str">
        <f t="shared" si="335"/>
        <v/>
      </c>
    </row>
    <row r="4808" spans="14:24" ht="14.5" customHeight="1">
      <c r="N4808">
        <v>4805</v>
      </c>
      <c r="O4808" s="4">
        <v>56140</v>
      </c>
      <c r="P4808" s="3" t="s">
        <v>5264</v>
      </c>
      <c r="Q4808" s="3" t="s">
        <v>1288</v>
      </c>
      <c r="R4808" s="3" t="s">
        <v>383</v>
      </c>
      <c r="S4808" s="3" t="s">
        <v>5261</v>
      </c>
      <c r="T4808" s="3" t="str">
        <f t="shared" si="332"/>
        <v>งิมปงพะเยา</v>
      </c>
      <c r="U4808" s="3" t="s">
        <v>4385</v>
      </c>
      <c r="V4808" s="3" t="str">
        <f t="shared" si="333"/>
        <v/>
      </c>
      <c r="W4808" s="3" t="e">
        <f t="shared" si="334"/>
        <v>#NUM!</v>
      </c>
      <c r="X4808" s="3" t="str">
        <f t="shared" si="335"/>
        <v/>
      </c>
    </row>
    <row r="4809" spans="14:24" ht="14.5" customHeight="1">
      <c r="N4809">
        <v>4806</v>
      </c>
      <c r="O4809" s="4">
        <v>56140</v>
      </c>
      <c r="P4809" s="3" t="s">
        <v>5265</v>
      </c>
      <c r="Q4809" s="3" t="s">
        <v>1288</v>
      </c>
      <c r="R4809" s="3" t="s">
        <v>383</v>
      </c>
      <c r="S4809" s="3" t="s">
        <v>5261</v>
      </c>
      <c r="T4809" s="3" t="str">
        <f t="shared" si="332"/>
        <v>ผาช้างน้อยปงพะเยา</v>
      </c>
      <c r="U4809" s="3" t="s">
        <v>4385</v>
      </c>
      <c r="V4809" s="3" t="str">
        <f t="shared" si="333"/>
        <v/>
      </c>
      <c r="W4809" s="3" t="e">
        <f t="shared" si="334"/>
        <v>#NUM!</v>
      </c>
      <c r="X4809" s="3" t="str">
        <f t="shared" si="335"/>
        <v/>
      </c>
    </row>
    <row r="4810" spans="14:24" ht="14.5" customHeight="1">
      <c r="N4810">
        <v>4807</v>
      </c>
      <c r="O4810" s="4">
        <v>56140</v>
      </c>
      <c r="P4810" s="3" t="s">
        <v>5266</v>
      </c>
      <c r="Q4810" s="3" t="s">
        <v>1288</v>
      </c>
      <c r="R4810" s="3" t="s">
        <v>383</v>
      </c>
      <c r="S4810" s="3" t="s">
        <v>5261</v>
      </c>
      <c r="T4810" s="3" t="str">
        <f t="shared" si="332"/>
        <v>นาปรังปงพะเยา</v>
      </c>
      <c r="U4810" s="3" t="s">
        <v>4385</v>
      </c>
      <c r="V4810" s="3" t="str">
        <f t="shared" si="333"/>
        <v/>
      </c>
      <c r="W4810" s="3" t="e">
        <f t="shared" si="334"/>
        <v>#NUM!</v>
      </c>
      <c r="X4810" s="3" t="str">
        <f t="shared" si="335"/>
        <v/>
      </c>
    </row>
    <row r="4811" spans="14:24" ht="14.5" customHeight="1">
      <c r="N4811">
        <v>4808</v>
      </c>
      <c r="O4811" s="4">
        <v>56140</v>
      </c>
      <c r="P4811" s="3" t="s">
        <v>5267</v>
      </c>
      <c r="Q4811" s="3" t="s">
        <v>1288</v>
      </c>
      <c r="R4811" s="3" t="s">
        <v>383</v>
      </c>
      <c r="S4811" s="3" t="s">
        <v>5261</v>
      </c>
      <c r="T4811" s="3" t="str">
        <f t="shared" si="332"/>
        <v>ขุนควรปงพะเยา</v>
      </c>
      <c r="U4811" s="3" t="s">
        <v>4385</v>
      </c>
      <c r="V4811" s="3" t="str">
        <f t="shared" si="333"/>
        <v/>
      </c>
      <c r="W4811" s="3" t="e">
        <f t="shared" si="334"/>
        <v>#NUM!</v>
      </c>
      <c r="X4811" s="3" t="str">
        <f t="shared" si="335"/>
        <v/>
      </c>
    </row>
    <row r="4812" spans="14:24" ht="14.5" customHeight="1">
      <c r="N4812">
        <v>4809</v>
      </c>
      <c r="O4812" s="4">
        <v>56130</v>
      </c>
      <c r="P4812" s="3" t="s">
        <v>1296</v>
      </c>
      <c r="Q4812" s="3" t="s">
        <v>1296</v>
      </c>
      <c r="R4812" s="3" t="s">
        <v>383</v>
      </c>
      <c r="S4812" s="3" t="s">
        <v>5268</v>
      </c>
      <c r="T4812" s="3" t="str">
        <f t="shared" si="332"/>
        <v>แม่ใจแม่ใจพะเยา</v>
      </c>
      <c r="U4812" s="3" t="s">
        <v>4385</v>
      </c>
      <c r="V4812" s="3" t="str">
        <f t="shared" si="333"/>
        <v/>
      </c>
      <c r="W4812" s="3" t="e">
        <f t="shared" si="334"/>
        <v>#NUM!</v>
      </c>
      <c r="X4812" s="3" t="str">
        <f t="shared" si="335"/>
        <v/>
      </c>
    </row>
    <row r="4813" spans="14:24" ht="14.5" customHeight="1">
      <c r="N4813">
        <v>4810</v>
      </c>
      <c r="O4813" s="4">
        <v>56130</v>
      </c>
      <c r="P4813" s="3" t="s">
        <v>5269</v>
      </c>
      <c r="Q4813" s="3" t="s">
        <v>1296</v>
      </c>
      <c r="R4813" s="3" t="s">
        <v>383</v>
      </c>
      <c r="S4813" s="3" t="s">
        <v>5268</v>
      </c>
      <c r="T4813" s="3" t="str">
        <f t="shared" si="332"/>
        <v>ศรีถ้อยแม่ใจพะเยา</v>
      </c>
      <c r="U4813" s="3" t="s">
        <v>4385</v>
      </c>
      <c r="V4813" s="3" t="str">
        <f t="shared" si="333"/>
        <v/>
      </c>
      <c r="W4813" s="3" t="e">
        <f t="shared" si="334"/>
        <v>#NUM!</v>
      </c>
      <c r="X4813" s="3" t="str">
        <f t="shared" si="335"/>
        <v/>
      </c>
    </row>
    <row r="4814" spans="14:24" ht="14.5" customHeight="1">
      <c r="N4814">
        <v>4811</v>
      </c>
      <c r="O4814" s="4">
        <v>56130</v>
      </c>
      <c r="P4814" s="3" t="s">
        <v>4957</v>
      </c>
      <c r="Q4814" s="3" t="s">
        <v>1296</v>
      </c>
      <c r="R4814" s="3" t="s">
        <v>383</v>
      </c>
      <c r="S4814" s="3" t="s">
        <v>5268</v>
      </c>
      <c r="T4814" s="3" t="str">
        <f t="shared" si="332"/>
        <v>แม่สุกแม่ใจพะเยา</v>
      </c>
      <c r="U4814" s="3" t="s">
        <v>4385</v>
      </c>
      <c r="V4814" s="3" t="str">
        <f t="shared" si="333"/>
        <v/>
      </c>
      <c r="W4814" s="3" t="e">
        <f t="shared" si="334"/>
        <v>#NUM!</v>
      </c>
      <c r="X4814" s="3" t="str">
        <f t="shared" si="335"/>
        <v/>
      </c>
    </row>
    <row r="4815" spans="14:24" ht="14.5" customHeight="1">
      <c r="N4815">
        <v>4812</v>
      </c>
      <c r="O4815" s="4">
        <v>56130</v>
      </c>
      <c r="P4815" s="3" t="s">
        <v>3734</v>
      </c>
      <c r="Q4815" s="3" t="s">
        <v>1296</v>
      </c>
      <c r="R4815" s="3" t="s">
        <v>383</v>
      </c>
      <c r="S4815" s="3" t="s">
        <v>5268</v>
      </c>
      <c r="T4815" s="3" t="str">
        <f t="shared" si="332"/>
        <v>ป่าแฝกแม่ใจพะเยา</v>
      </c>
      <c r="U4815" s="3" t="s">
        <v>4385</v>
      </c>
      <c r="V4815" s="3" t="str">
        <f t="shared" si="333"/>
        <v/>
      </c>
      <c r="W4815" s="3" t="e">
        <f t="shared" si="334"/>
        <v>#NUM!</v>
      </c>
      <c r="X4815" s="3" t="str">
        <f t="shared" si="335"/>
        <v/>
      </c>
    </row>
    <row r="4816" spans="14:24" ht="14.5" customHeight="1">
      <c r="N4816">
        <v>4813</v>
      </c>
      <c r="O4816" s="4">
        <v>56130</v>
      </c>
      <c r="P4816" s="3" t="s">
        <v>3820</v>
      </c>
      <c r="Q4816" s="3" t="s">
        <v>1296</v>
      </c>
      <c r="R4816" s="3" t="s">
        <v>383</v>
      </c>
      <c r="S4816" s="3" t="s">
        <v>5268</v>
      </c>
      <c r="T4816" s="3" t="str">
        <f t="shared" si="332"/>
        <v>บ้านเหล่าแม่ใจพะเยา</v>
      </c>
      <c r="U4816" s="3" t="s">
        <v>4385</v>
      </c>
      <c r="V4816" s="3" t="str">
        <f t="shared" si="333"/>
        <v/>
      </c>
      <c r="W4816" s="3" t="e">
        <f t="shared" si="334"/>
        <v>#NUM!</v>
      </c>
      <c r="X4816" s="3" t="str">
        <f t="shared" si="335"/>
        <v/>
      </c>
    </row>
    <row r="4817" spans="14:24" ht="14.5" customHeight="1">
      <c r="N4817">
        <v>4814</v>
      </c>
      <c r="O4817" s="4">
        <v>56130</v>
      </c>
      <c r="P4817" s="3" t="s">
        <v>5270</v>
      </c>
      <c r="Q4817" s="3" t="s">
        <v>1296</v>
      </c>
      <c r="R4817" s="3" t="s">
        <v>383</v>
      </c>
      <c r="S4817" s="3" t="s">
        <v>5268</v>
      </c>
      <c r="T4817" s="3" t="str">
        <f t="shared" si="332"/>
        <v>เจริญราษฎร์แม่ใจพะเยา</v>
      </c>
      <c r="U4817" s="3" t="s">
        <v>4385</v>
      </c>
      <c r="V4817" s="3" t="str">
        <f t="shared" si="333"/>
        <v/>
      </c>
      <c r="W4817" s="3" t="e">
        <f t="shared" si="334"/>
        <v>#NUM!</v>
      </c>
      <c r="X4817" s="3" t="str">
        <f t="shared" si="335"/>
        <v/>
      </c>
    </row>
    <row r="4818" spans="14:24" ht="14.5" customHeight="1">
      <c r="N4818">
        <v>4815</v>
      </c>
      <c r="O4818" s="4">
        <v>56110</v>
      </c>
      <c r="P4818" s="3" t="s">
        <v>1292</v>
      </c>
      <c r="Q4818" s="3" t="s">
        <v>1292</v>
      </c>
      <c r="R4818" s="3" t="s">
        <v>383</v>
      </c>
      <c r="S4818" s="3" t="s">
        <v>5271</v>
      </c>
      <c r="T4818" s="3" t="str">
        <f t="shared" si="332"/>
        <v>ภูซางภูซางพะเยา</v>
      </c>
      <c r="U4818" s="3" t="s">
        <v>4385</v>
      </c>
      <c r="V4818" s="3" t="str">
        <f t="shared" si="333"/>
        <v/>
      </c>
      <c r="W4818" s="3" t="e">
        <f t="shared" si="334"/>
        <v>#NUM!</v>
      </c>
      <c r="X4818" s="3" t="str">
        <f t="shared" si="335"/>
        <v/>
      </c>
    </row>
    <row r="4819" spans="14:24" ht="14.5" customHeight="1">
      <c r="N4819">
        <v>4816</v>
      </c>
      <c r="O4819" s="4">
        <v>56110</v>
      </c>
      <c r="P4819" s="3" t="s">
        <v>4876</v>
      </c>
      <c r="Q4819" s="3" t="s">
        <v>1292</v>
      </c>
      <c r="R4819" s="3" t="s">
        <v>383</v>
      </c>
      <c r="S4819" s="3" t="s">
        <v>5271</v>
      </c>
      <c r="T4819" s="3" t="str">
        <f t="shared" si="332"/>
        <v>ป่าสักภูซางพะเยา</v>
      </c>
      <c r="U4819" s="3" t="s">
        <v>4385</v>
      </c>
      <c r="V4819" s="3" t="str">
        <f t="shared" si="333"/>
        <v/>
      </c>
      <c r="W4819" s="3" t="e">
        <f t="shared" si="334"/>
        <v>#NUM!</v>
      </c>
      <c r="X4819" s="3" t="str">
        <f t="shared" si="335"/>
        <v/>
      </c>
    </row>
    <row r="4820" spans="14:24" ht="14.5" customHeight="1">
      <c r="N4820">
        <v>4817</v>
      </c>
      <c r="O4820" s="4">
        <v>56110</v>
      </c>
      <c r="P4820" s="3" t="s">
        <v>5272</v>
      </c>
      <c r="Q4820" s="3" t="s">
        <v>1292</v>
      </c>
      <c r="R4820" s="3" t="s">
        <v>383</v>
      </c>
      <c r="S4820" s="3" t="s">
        <v>5271</v>
      </c>
      <c r="T4820" s="3" t="str">
        <f t="shared" si="332"/>
        <v>ทุ่งกล้วยภูซางพะเยา</v>
      </c>
      <c r="U4820" s="3" t="s">
        <v>4385</v>
      </c>
      <c r="V4820" s="3" t="str">
        <f t="shared" si="333"/>
        <v/>
      </c>
      <c r="W4820" s="3" t="e">
        <f t="shared" si="334"/>
        <v>#NUM!</v>
      </c>
      <c r="X4820" s="3" t="str">
        <f t="shared" si="335"/>
        <v/>
      </c>
    </row>
    <row r="4821" spans="14:24" ht="14.5" customHeight="1">
      <c r="N4821">
        <v>4818</v>
      </c>
      <c r="O4821" s="4">
        <v>56110</v>
      </c>
      <c r="P4821" s="3" t="s">
        <v>5273</v>
      </c>
      <c r="Q4821" s="3" t="s">
        <v>1292</v>
      </c>
      <c r="R4821" s="3" t="s">
        <v>383</v>
      </c>
      <c r="S4821" s="3" t="s">
        <v>5271</v>
      </c>
      <c r="T4821" s="3" t="str">
        <f t="shared" si="332"/>
        <v>เชียงแรงภูซางพะเยา</v>
      </c>
      <c r="U4821" s="3" t="s">
        <v>4385</v>
      </c>
      <c r="V4821" s="3" t="str">
        <f t="shared" si="333"/>
        <v/>
      </c>
      <c r="W4821" s="3" t="e">
        <f t="shared" si="334"/>
        <v>#NUM!</v>
      </c>
      <c r="X4821" s="3" t="str">
        <f t="shared" si="335"/>
        <v/>
      </c>
    </row>
    <row r="4822" spans="14:24" ht="14.5" customHeight="1">
      <c r="N4822">
        <v>4819</v>
      </c>
      <c r="O4822" s="4">
        <v>56110</v>
      </c>
      <c r="P4822" s="3" t="s">
        <v>5274</v>
      </c>
      <c r="Q4822" s="3" t="s">
        <v>1292</v>
      </c>
      <c r="R4822" s="3" t="s">
        <v>383</v>
      </c>
      <c r="S4822" s="3" t="s">
        <v>5271</v>
      </c>
      <c r="T4822" s="3" t="str">
        <f t="shared" si="332"/>
        <v>สบบงภูซางพะเยา</v>
      </c>
      <c r="U4822" s="3" t="s">
        <v>4385</v>
      </c>
      <c r="V4822" s="3" t="str">
        <f t="shared" si="333"/>
        <v/>
      </c>
      <c r="W4822" s="3" t="e">
        <f t="shared" si="334"/>
        <v>#NUM!</v>
      </c>
      <c r="X4822" s="3" t="str">
        <f t="shared" si="335"/>
        <v/>
      </c>
    </row>
    <row r="4823" spans="14:24" ht="14.5" customHeight="1">
      <c r="N4823">
        <v>4820</v>
      </c>
      <c r="O4823" s="4">
        <v>56000</v>
      </c>
      <c r="P4823" s="3" t="s">
        <v>4860</v>
      </c>
      <c r="Q4823" s="3" t="s">
        <v>1290</v>
      </c>
      <c r="R4823" s="3" t="s">
        <v>383</v>
      </c>
      <c r="S4823" s="3" t="s">
        <v>5275</v>
      </c>
      <c r="T4823" s="3" t="str">
        <f t="shared" si="332"/>
        <v>ห้วยแก้วภูกามยาวพะเยา</v>
      </c>
      <c r="U4823" s="3" t="s">
        <v>4385</v>
      </c>
      <c r="V4823" s="3" t="str">
        <f t="shared" si="333"/>
        <v/>
      </c>
      <c r="W4823" s="3" t="e">
        <f t="shared" si="334"/>
        <v>#NUM!</v>
      </c>
      <c r="X4823" s="3" t="str">
        <f t="shared" si="335"/>
        <v/>
      </c>
    </row>
    <row r="4824" spans="14:24" ht="14.5" customHeight="1">
      <c r="N4824">
        <v>4821</v>
      </c>
      <c r="O4824" s="4">
        <v>56000</v>
      </c>
      <c r="P4824" s="3" t="s">
        <v>5276</v>
      </c>
      <c r="Q4824" s="3" t="s">
        <v>1290</v>
      </c>
      <c r="R4824" s="3" t="s">
        <v>383</v>
      </c>
      <c r="S4824" s="3" t="s">
        <v>5275</v>
      </c>
      <c r="T4824" s="3" t="str">
        <f t="shared" si="332"/>
        <v>ดงเจนภูกามยาวพะเยา</v>
      </c>
      <c r="U4824" s="3" t="s">
        <v>4385</v>
      </c>
      <c r="V4824" s="3" t="str">
        <f t="shared" si="333"/>
        <v/>
      </c>
      <c r="W4824" s="3" t="e">
        <f t="shared" si="334"/>
        <v>#NUM!</v>
      </c>
      <c r="X4824" s="3" t="str">
        <f t="shared" si="335"/>
        <v/>
      </c>
    </row>
    <row r="4825" spans="14:24" ht="14.5" customHeight="1">
      <c r="N4825">
        <v>4822</v>
      </c>
      <c r="O4825" s="4">
        <v>56000</v>
      </c>
      <c r="P4825" s="3" t="s">
        <v>5277</v>
      </c>
      <c r="Q4825" s="3" t="s">
        <v>1290</v>
      </c>
      <c r="R4825" s="3" t="s">
        <v>383</v>
      </c>
      <c r="S4825" s="3" t="s">
        <v>5275</v>
      </c>
      <c r="T4825" s="3" t="str">
        <f t="shared" si="332"/>
        <v>แม่อิงภูกามยาวพะเยา</v>
      </c>
      <c r="U4825" s="3" t="s">
        <v>4385</v>
      </c>
      <c r="V4825" s="3" t="str">
        <f t="shared" si="333"/>
        <v/>
      </c>
      <c r="W4825" s="3" t="e">
        <f t="shared" si="334"/>
        <v>#NUM!</v>
      </c>
      <c r="X4825" s="3" t="str">
        <f t="shared" si="335"/>
        <v/>
      </c>
    </row>
    <row r="4826" spans="14:24" ht="14.5" customHeight="1">
      <c r="N4826">
        <v>4823</v>
      </c>
      <c r="O4826" s="4">
        <v>57000</v>
      </c>
      <c r="P4826" s="3" t="s">
        <v>4754</v>
      </c>
      <c r="Q4826" s="3" t="s">
        <v>764</v>
      </c>
      <c r="R4826" s="3" t="s">
        <v>307</v>
      </c>
      <c r="S4826" s="3" t="s">
        <v>5278</v>
      </c>
      <c r="T4826" s="3" t="str">
        <f t="shared" si="332"/>
        <v>เวียงเมืองเชียงรายเชียงราย</v>
      </c>
      <c r="U4826" s="3" t="s">
        <v>4385</v>
      </c>
      <c r="V4826" s="3" t="str">
        <f t="shared" si="333"/>
        <v/>
      </c>
      <c r="W4826" s="3" t="e">
        <f t="shared" si="334"/>
        <v>#NUM!</v>
      </c>
      <c r="X4826" s="3" t="str">
        <f t="shared" si="335"/>
        <v/>
      </c>
    </row>
    <row r="4827" spans="14:24" ht="14.5" customHeight="1">
      <c r="N4827">
        <v>4824</v>
      </c>
      <c r="O4827" s="4">
        <v>57000</v>
      </c>
      <c r="P4827" s="3" t="s">
        <v>5279</v>
      </c>
      <c r="Q4827" s="3" t="s">
        <v>764</v>
      </c>
      <c r="R4827" s="3" t="s">
        <v>307</v>
      </c>
      <c r="S4827" s="3" t="s">
        <v>5278</v>
      </c>
      <c r="T4827" s="3" t="str">
        <f t="shared" si="332"/>
        <v>รอบเวียงเมืองเชียงรายเชียงราย</v>
      </c>
      <c r="U4827" s="3" t="s">
        <v>4385</v>
      </c>
      <c r="V4827" s="3" t="str">
        <f t="shared" si="333"/>
        <v/>
      </c>
      <c r="W4827" s="3" t="e">
        <f t="shared" si="334"/>
        <v>#NUM!</v>
      </c>
      <c r="X4827" s="3" t="str">
        <f t="shared" si="335"/>
        <v/>
      </c>
    </row>
    <row r="4828" spans="14:24" ht="14.5" customHeight="1">
      <c r="N4828">
        <v>4825</v>
      </c>
      <c r="O4828" s="4">
        <v>57100</v>
      </c>
      <c r="P4828" s="3" t="s">
        <v>2971</v>
      </c>
      <c r="Q4828" s="3" t="s">
        <v>764</v>
      </c>
      <c r="R4828" s="3" t="s">
        <v>307</v>
      </c>
      <c r="S4828" s="3" t="s">
        <v>5278</v>
      </c>
      <c r="T4828" s="3" t="str">
        <f t="shared" si="332"/>
        <v>บ้านดู่เมืองเชียงรายเชียงราย</v>
      </c>
      <c r="U4828" s="3" t="s">
        <v>4385</v>
      </c>
      <c r="V4828" s="3" t="str">
        <f t="shared" si="333"/>
        <v/>
      </c>
      <c r="W4828" s="3" t="e">
        <f t="shared" si="334"/>
        <v>#NUM!</v>
      </c>
      <c r="X4828" s="3" t="str">
        <f t="shared" si="335"/>
        <v/>
      </c>
    </row>
    <row r="4829" spans="14:24" ht="14.5" customHeight="1">
      <c r="N4829">
        <v>4826</v>
      </c>
      <c r="O4829" s="4">
        <v>57100</v>
      </c>
      <c r="P4829" s="3" t="s">
        <v>5280</v>
      </c>
      <c r="Q4829" s="3" t="s">
        <v>764</v>
      </c>
      <c r="R4829" s="3" t="s">
        <v>307</v>
      </c>
      <c r="S4829" s="3" t="s">
        <v>5278</v>
      </c>
      <c r="T4829" s="3" t="str">
        <f t="shared" si="332"/>
        <v>นางแลเมืองเชียงรายเชียงราย</v>
      </c>
      <c r="U4829" s="3" t="s">
        <v>4385</v>
      </c>
      <c r="V4829" s="3" t="str">
        <f t="shared" si="333"/>
        <v/>
      </c>
      <c r="W4829" s="3" t="e">
        <f t="shared" si="334"/>
        <v>#NUM!</v>
      </c>
      <c r="X4829" s="3" t="str">
        <f t="shared" si="335"/>
        <v/>
      </c>
    </row>
    <row r="4830" spans="14:24" ht="14.5" customHeight="1">
      <c r="N4830">
        <v>4827</v>
      </c>
      <c r="O4830" s="4">
        <v>57100</v>
      </c>
      <c r="P4830" s="3" t="s">
        <v>5281</v>
      </c>
      <c r="Q4830" s="3" t="s">
        <v>764</v>
      </c>
      <c r="R4830" s="3" t="s">
        <v>307</v>
      </c>
      <c r="S4830" s="3" t="s">
        <v>5278</v>
      </c>
      <c r="T4830" s="3" t="str">
        <f t="shared" si="332"/>
        <v>แม่ข้าวต้มเมืองเชียงรายเชียงราย</v>
      </c>
      <c r="U4830" s="3" t="s">
        <v>4385</v>
      </c>
      <c r="V4830" s="3" t="str">
        <f t="shared" si="333"/>
        <v/>
      </c>
      <c r="W4830" s="3" t="e">
        <f t="shared" si="334"/>
        <v>#NUM!</v>
      </c>
      <c r="X4830" s="3" t="str">
        <f t="shared" si="335"/>
        <v/>
      </c>
    </row>
    <row r="4831" spans="14:24" ht="14.5" customHeight="1">
      <c r="N4831">
        <v>4828</v>
      </c>
      <c r="O4831" s="4">
        <v>57100</v>
      </c>
      <c r="P4831" s="3" t="s">
        <v>5282</v>
      </c>
      <c r="Q4831" s="3" t="s">
        <v>764</v>
      </c>
      <c r="R4831" s="3" t="s">
        <v>307</v>
      </c>
      <c r="S4831" s="3" t="s">
        <v>5278</v>
      </c>
      <c r="T4831" s="3" t="str">
        <f t="shared" si="332"/>
        <v>แม่ยาวเมืองเชียงรายเชียงราย</v>
      </c>
      <c r="U4831" s="3" t="s">
        <v>4385</v>
      </c>
      <c r="V4831" s="3" t="str">
        <f t="shared" si="333"/>
        <v/>
      </c>
      <c r="W4831" s="3" t="e">
        <f t="shared" si="334"/>
        <v>#NUM!</v>
      </c>
      <c r="X4831" s="3" t="str">
        <f t="shared" si="335"/>
        <v/>
      </c>
    </row>
    <row r="4832" spans="14:24" ht="14.5" customHeight="1">
      <c r="N4832">
        <v>4829</v>
      </c>
      <c r="O4832" s="4">
        <v>57000</v>
      </c>
      <c r="P4832" s="3" t="s">
        <v>826</v>
      </c>
      <c r="Q4832" s="3" t="s">
        <v>764</v>
      </c>
      <c r="R4832" s="3" t="s">
        <v>307</v>
      </c>
      <c r="S4832" s="3" t="s">
        <v>5278</v>
      </c>
      <c r="T4832" s="3" t="str">
        <f t="shared" si="332"/>
        <v>สันทรายเมืองเชียงรายเชียงราย</v>
      </c>
      <c r="U4832" s="3" t="s">
        <v>4385</v>
      </c>
      <c r="V4832" s="3" t="str">
        <f t="shared" si="333"/>
        <v/>
      </c>
      <c r="W4832" s="3" t="e">
        <f t="shared" si="334"/>
        <v>#NUM!</v>
      </c>
      <c r="X4832" s="3" t="str">
        <f t="shared" si="335"/>
        <v/>
      </c>
    </row>
    <row r="4833" spans="14:24" ht="14.5" customHeight="1">
      <c r="N4833">
        <v>4830</v>
      </c>
      <c r="O4833" s="4">
        <v>57000</v>
      </c>
      <c r="P4833" s="3" t="s">
        <v>5283</v>
      </c>
      <c r="Q4833" s="3" t="s">
        <v>764</v>
      </c>
      <c r="R4833" s="3" t="s">
        <v>307</v>
      </c>
      <c r="S4833" s="3" t="s">
        <v>5278</v>
      </c>
      <c r="T4833" s="3" t="str">
        <f t="shared" si="332"/>
        <v>แม่กรณ์เมืองเชียงรายเชียงราย</v>
      </c>
      <c r="U4833" s="3" t="s">
        <v>4385</v>
      </c>
      <c r="V4833" s="3" t="str">
        <f t="shared" si="333"/>
        <v/>
      </c>
      <c r="W4833" s="3" t="e">
        <f t="shared" si="334"/>
        <v>#NUM!</v>
      </c>
      <c r="X4833" s="3" t="str">
        <f t="shared" si="335"/>
        <v/>
      </c>
    </row>
    <row r="4834" spans="14:24" ht="14.5" customHeight="1">
      <c r="N4834">
        <v>4831</v>
      </c>
      <c r="O4834" s="4">
        <v>57000</v>
      </c>
      <c r="P4834" s="3" t="s">
        <v>5284</v>
      </c>
      <c r="Q4834" s="3" t="s">
        <v>764</v>
      </c>
      <c r="R4834" s="3" t="s">
        <v>307</v>
      </c>
      <c r="S4834" s="3" t="s">
        <v>5278</v>
      </c>
      <c r="T4834" s="3" t="str">
        <f t="shared" si="332"/>
        <v>ห้วยชมภูเมืองเชียงรายเชียงราย</v>
      </c>
      <c r="U4834" s="3" t="s">
        <v>4385</v>
      </c>
      <c r="V4834" s="3" t="str">
        <f t="shared" si="333"/>
        <v/>
      </c>
      <c r="W4834" s="3" t="e">
        <f t="shared" si="334"/>
        <v>#NUM!</v>
      </c>
      <c r="X4834" s="3" t="str">
        <f t="shared" si="335"/>
        <v/>
      </c>
    </row>
    <row r="4835" spans="14:24" ht="14.5" customHeight="1">
      <c r="N4835">
        <v>4832</v>
      </c>
      <c r="O4835" s="4">
        <v>57000</v>
      </c>
      <c r="P4835" s="3" t="s">
        <v>5285</v>
      </c>
      <c r="Q4835" s="3" t="s">
        <v>764</v>
      </c>
      <c r="R4835" s="3" t="s">
        <v>307</v>
      </c>
      <c r="S4835" s="3" t="s">
        <v>5278</v>
      </c>
      <c r="T4835" s="3" t="str">
        <f t="shared" si="332"/>
        <v>ห้วยสักเมืองเชียงรายเชียงราย</v>
      </c>
      <c r="U4835" s="3" t="s">
        <v>4385</v>
      </c>
      <c r="V4835" s="3" t="str">
        <f t="shared" si="333"/>
        <v/>
      </c>
      <c r="W4835" s="3" t="e">
        <f t="shared" si="334"/>
        <v>#NUM!</v>
      </c>
      <c r="X4835" s="3" t="str">
        <f t="shared" si="335"/>
        <v/>
      </c>
    </row>
    <row r="4836" spans="14:24" ht="14.5" customHeight="1">
      <c r="N4836">
        <v>4833</v>
      </c>
      <c r="O4836" s="4">
        <v>57100</v>
      </c>
      <c r="P4836" s="3" t="s">
        <v>5286</v>
      </c>
      <c r="Q4836" s="3" t="s">
        <v>764</v>
      </c>
      <c r="R4836" s="3" t="s">
        <v>307</v>
      </c>
      <c r="S4836" s="3" t="s">
        <v>5278</v>
      </c>
      <c r="T4836" s="3" t="str">
        <f t="shared" si="332"/>
        <v>ริมกกเมืองเชียงรายเชียงราย</v>
      </c>
      <c r="U4836" s="3" t="s">
        <v>4385</v>
      </c>
      <c r="V4836" s="3" t="str">
        <f t="shared" si="333"/>
        <v/>
      </c>
      <c r="W4836" s="3" t="e">
        <f t="shared" si="334"/>
        <v>#NUM!</v>
      </c>
      <c r="X4836" s="3" t="str">
        <f t="shared" si="335"/>
        <v/>
      </c>
    </row>
    <row r="4837" spans="14:24" ht="14.5" customHeight="1">
      <c r="N4837">
        <v>4834</v>
      </c>
      <c r="O4837" s="4">
        <v>57000</v>
      </c>
      <c r="P4837" s="3" t="s">
        <v>5287</v>
      </c>
      <c r="Q4837" s="3" t="s">
        <v>764</v>
      </c>
      <c r="R4837" s="3" t="s">
        <v>307</v>
      </c>
      <c r="S4837" s="3" t="s">
        <v>5278</v>
      </c>
      <c r="T4837" s="3" t="str">
        <f t="shared" si="332"/>
        <v>ดอยลานเมืองเชียงรายเชียงราย</v>
      </c>
      <c r="U4837" s="3" t="s">
        <v>4385</v>
      </c>
      <c r="V4837" s="3" t="str">
        <f t="shared" si="333"/>
        <v/>
      </c>
      <c r="W4837" s="3" t="e">
        <f t="shared" si="334"/>
        <v>#NUM!</v>
      </c>
      <c r="X4837" s="3" t="str">
        <f t="shared" si="335"/>
        <v/>
      </c>
    </row>
    <row r="4838" spans="14:24" ht="14.5" customHeight="1">
      <c r="N4838">
        <v>4835</v>
      </c>
      <c r="O4838" s="4">
        <v>57000</v>
      </c>
      <c r="P4838" s="3" t="s">
        <v>5288</v>
      </c>
      <c r="Q4838" s="3" t="s">
        <v>764</v>
      </c>
      <c r="R4838" s="3" t="s">
        <v>307</v>
      </c>
      <c r="S4838" s="3" t="s">
        <v>5278</v>
      </c>
      <c r="T4838" s="3" t="str">
        <f t="shared" si="332"/>
        <v>ป่าอ้อดอนชัยเมืองเชียงรายเชียงราย</v>
      </c>
      <c r="U4838" s="3" t="s">
        <v>4385</v>
      </c>
      <c r="V4838" s="3" t="str">
        <f t="shared" si="333"/>
        <v/>
      </c>
      <c r="W4838" s="3" t="e">
        <f t="shared" si="334"/>
        <v>#NUM!</v>
      </c>
      <c r="X4838" s="3" t="str">
        <f t="shared" si="335"/>
        <v/>
      </c>
    </row>
    <row r="4839" spans="14:24" ht="14.5" customHeight="1">
      <c r="N4839">
        <v>4836</v>
      </c>
      <c r="O4839" s="4">
        <v>57000</v>
      </c>
      <c r="P4839" s="3" t="s">
        <v>5289</v>
      </c>
      <c r="Q4839" s="3" t="s">
        <v>764</v>
      </c>
      <c r="R4839" s="3" t="s">
        <v>307</v>
      </c>
      <c r="S4839" s="3" t="s">
        <v>5278</v>
      </c>
      <c r="T4839" s="3" t="str">
        <f t="shared" si="332"/>
        <v>ท่าสายเมืองเชียงรายเชียงราย</v>
      </c>
      <c r="U4839" s="3" t="s">
        <v>4385</v>
      </c>
      <c r="V4839" s="3" t="str">
        <f t="shared" si="333"/>
        <v/>
      </c>
      <c r="W4839" s="3" t="e">
        <f t="shared" si="334"/>
        <v>#NUM!</v>
      </c>
      <c r="X4839" s="3" t="str">
        <f t="shared" si="335"/>
        <v/>
      </c>
    </row>
    <row r="4840" spans="14:24" ht="14.5" customHeight="1">
      <c r="N4840">
        <v>4837</v>
      </c>
      <c r="O4840" s="4">
        <v>57000</v>
      </c>
      <c r="P4840" s="3" t="s">
        <v>5290</v>
      </c>
      <c r="Q4840" s="3" t="s">
        <v>764</v>
      </c>
      <c r="R4840" s="3" t="s">
        <v>307</v>
      </c>
      <c r="S4840" s="3" t="s">
        <v>5278</v>
      </c>
      <c r="T4840" s="3" t="str">
        <f t="shared" si="332"/>
        <v>ดอยฮางเมืองเชียงรายเชียงราย</v>
      </c>
      <c r="U4840" s="3" t="s">
        <v>4385</v>
      </c>
      <c r="V4840" s="3" t="str">
        <f t="shared" si="333"/>
        <v/>
      </c>
      <c r="W4840" s="3" t="e">
        <f t="shared" si="334"/>
        <v>#NUM!</v>
      </c>
      <c r="X4840" s="3" t="str">
        <f t="shared" si="335"/>
        <v/>
      </c>
    </row>
    <row r="4841" spans="14:24" ht="14.5" customHeight="1">
      <c r="N4841">
        <v>4838</v>
      </c>
      <c r="O4841" s="4">
        <v>57100</v>
      </c>
      <c r="P4841" s="3" t="s">
        <v>5291</v>
      </c>
      <c r="Q4841" s="3" t="s">
        <v>764</v>
      </c>
      <c r="R4841" s="3" t="s">
        <v>307</v>
      </c>
      <c r="S4841" s="3" t="s">
        <v>5278</v>
      </c>
      <c r="T4841" s="3" t="str">
        <f t="shared" si="332"/>
        <v>ท่าสุดเมืองเชียงรายเชียงราย</v>
      </c>
      <c r="U4841" s="3" t="s">
        <v>4385</v>
      </c>
      <c r="V4841" s="3" t="str">
        <f t="shared" si="333"/>
        <v/>
      </c>
      <c r="W4841" s="3" t="e">
        <f t="shared" si="334"/>
        <v>#NUM!</v>
      </c>
      <c r="X4841" s="3" t="str">
        <f t="shared" si="335"/>
        <v/>
      </c>
    </row>
    <row r="4842" spans="14:24" ht="14.5" customHeight="1">
      <c r="N4842">
        <v>4839</v>
      </c>
      <c r="O4842" s="4">
        <v>57210</v>
      </c>
      <c r="P4842" s="3" t="s">
        <v>780</v>
      </c>
      <c r="Q4842" s="3" t="s">
        <v>780</v>
      </c>
      <c r="R4842" s="3" t="s">
        <v>307</v>
      </c>
      <c r="S4842" s="3" t="s">
        <v>5292</v>
      </c>
      <c r="T4842" s="3" t="str">
        <f t="shared" si="332"/>
        <v>เวียงชัยเวียงชัยเชียงราย</v>
      </c>
      <c r="U4842" s="3" t="s">
        <v>4385</v>
      </c>
      <c r="V4842" s="3" t="str">
        <f t="shared" si="333"/>
        <v/>
      </c>
      <c r="W4842" s="3" t="e">
        <f t="shared" si="334"/>
        <v>#NUM!</v>
      </c>
      <c r="X4842" s="3" t="str">
        <f t="shared" si="335"/>
        <v/>
      </c>
    </row>
    <row r="4843" spans="14:24" ht="14.5" customHeight="1">
      <c r="N4843">
        <v>4840</v>
      </c>
      <c r="O4843" s="4">
        <v>57210</v>
      </c>
      <c r="P4843" s="3" t="s">
        <v>5293</v>
      </c>
      <c r="Q4843" s="3" t="s">
        <v>780</v>
      </c>
      <c r="R4843" s="3" t="s">
        <v>307</v>
      </c>
      <c r="S4843" s="3" t="s">
        <v>5292</v>
      </c>
      <c r="T4843" s="3" t="str">
        <f t="shared" si="332"/>
        <v>ผางามเวียงชัยเชียงราย</v>
      </c>
      <c r="U4843" s="3" t="s">
        <v>4385</v>
      </c>
      <c r="V4843" s="3" t="str">
        <f t="shared" si="333"/>
        <v/>
      </c>
      <c r="W4843" s="3" t="e">
        <f t="shared" si="334"/>
        <v>#NUM!</v>
      </c>
      <c r="X4843" s="3" t="str">
        <f t="shared" si="335"/>
        <v/>
      </c>
    </row>
    <row r="4844" spans="14:24" ht="14.5" customHeight="1">
      <c r="N4844">
        <v>4841</v>
      </c>
      <c r="O4844" s="4">
        <v>57210</v>
      </c>
      <c r="P4844" s="3" t="s">
        <v>3209</v>
      </c>
      <c r="Q4844" s="3" t="s">
        <v>780</v>
      </c>
      <c r="R4844" s="3" t="s">
        <v>307</v>
      </c>
      <c r="S4844" s="3" t="s">
        <v>5292</v>
      </c>
      <c r="T4844" s="3" t="str">
        <f t="shared" si="332"/>
        <v>เวียงเหนือเวียงชัยเชียงราย</v>
      </c>
      <c r="U4844" s="3" t="s">
        <v>4385</v>
      </c>
      <c r="V4844" s="3" t="str">
        <f t="shared" si="333"/>
        <v/>
      </c>
      <c r="W4844" s="3" t="e">
        <f t="shared" si="334"/>
        <v>#NUM!</v>
      </c>
      <c r="X4844" s="3" t="str">
        <f t="shared" si="335"/>
        <v/>
      </c>
    </row>
    <row r="4845" spans="14:24" ht="14.5" customHeight="1">
      <c r="N4845">
        <v>4842</v>
      </c>
      <c r="O4845" s="4">
        <v>57210</v>
      </c>
      <c r="P4845" s="3" t="s">
        <v>5294</v>
      </c>
      <c r="Q4845" s="3" t="s">
        <v>780</v>
      </c>
      <c r="R4845" s="3" t="s">
        <v>307</v>
      </c>
      <c r="S4845" s="3" t="s">
        <v>5292</v>
      </c>
      <c r="T4845" s="3" t="str">
        <f t="shared" si="332"/>
        <v>ดอนศิลาเวียงชัยเชียงราย</v>
      </c>
      <c r="U4845" s="3" t="s">
        <v>4385</v>
      </c>
      <c r="V4845" s="3" t="str">
        <f t="shared" si="333"/>
        <v/>
      </c>
      <c r="W4845" s="3" t="e">
        <f t="shared" si="334"/>
        <v>#NUM!</v>
      </c>
      <c r="X4845" s="3" t="str">
        <f t="shared" si="335"/>
        <v/>
      </c>
    </row>
    <row r="4846" spans="14:24" ht="14.5" customHeight="1">
      <c r="N4846">
        <v>4843</v>
      </c>
      <c r="O4846" s="4">
        <v>57210</v>
      </c>
      <c r="P4846" s="3" t="s">
        <v>5295</v>
      </c>
      <c r="Q4846" s="3" t="s">
        <v>780</v>
      </c>
      <c r="R4846" s="3" t="s">
        <v>307</v>
      </c>
      <c r="S4846" s="3" t="s">
        <v>5292</v>
      </c>
      <c r="T4846" s="3" t="str">
        <f t="shared" si="332"/>
        <v>เมืองชุมเวียงชัยเชียงราย</v>
      </c>
      <c r="U4846" s="3" t="s">
        <v>4385</v>
      </c>
      <c r="V4846" s="3" t="str">
        <f t="shared" si="333"/>
        <v/>
      </c>
      <c r="W4846" s="3" t="e">
        <f t="shared" si="334"/>
        <v>#NUM!</v>
      </c>
      <c r="X4846" s="3" t="str">
        <f t="shared" si="335"/>
        <v/>
      </c>
    </row>
    <row r="4847" spans="14:24" ht="14.5" customHeight="1">
      <c r="N4847">
        <v>4844</v>
      </c>
      <c r="O4847" s="4">
        <v>57140</v>
      </c>
      <c r="P4847" s="3" t="s">
        <v>4754</v>
      </c>
      <c r="Q4847" s="3" t="s">
        <v>749</v>
      </c>
      <c r="R4847" s="3" t="s">
        <v>307</v>
      </c>
      <c r="S4847" s="3" t="s">
        <v>5296</v>
      </c>
      <c r="T4847" s="3" t="str">
        <f t="shared" si="332"/>
        <v>เวียงเชียงของเชียงราย</v>
      </c>
      <c r="U4847" s="3" t="s">
        <v>4385</v>
      </c>
      <c r="V4847" s="3" t="str">
        <f t="shared" si="333"/>
        <v/>
      </c>
      <c r="W4847" s="3" t="e">
        <f t="shared" si="334"/>
        <v>#NUM!</v>
      </c>
      <c r="X4847" s="3" t="str">
        <f t="shared" si="335"/>
        <v/>
      </c>
    </row>
    <row r="4848" spans="14:24" ht="14.5" customHeight="1">
      <c r="N4848">
        <v>4845</v>
      </c>
      <c r="O4848" s="4">
        <v>57140</v>
      </c>
      <c r="P4848" s="3" t="s">
        <v>5150</v>
      </c>
      <c r="Q4848" s="3" t="s">
        <v>749</v>
      </c>
      <c r="R4848" s="3" t="s">
        <v>307</v>
      </c>
      <c r="S4848" s="3" t="s">
        <v>5296</v>
      </c>
      <c r="T4848" s="3" t="str">
        <f t="shared" si="332"/>
        <v>สถานเชียงของเชียงราย</v>
      </c>
      <c r="U4848" s="3" t="s">
        <v>4385</v>
      </c>
      <c r="V4848" s="3" t="str">
        <f t="shared" si="333"/>
        <v/>
      </c>
      <c r="W4848" s="3" t="e">
        <f t="shared" si="334"/>
        <v>#NUM!</v>
      </c>
      <c r="X4848" s="3" t="str">
        <f t="shared" si="335"/>
        <v/>
      </c>
    </row>
    <row r="4849" spans="14:24" ht="14.5" customHeight="1">
      <c r="N4849">
        <v>4846</v>
      </c>
      <c r="O4849" s="4">
        <v>57140</v>
      </c>
      <c r="P4849" s="3" t="s">
        <v>5297</v>
      </c>
      <c r="Q4849" s="3" t="s">
        <v>749</v>
      </c>
      <c r="R4849" s="3" t="s">
        <v>307</v>
      </c>
      <c r="S4849" s="3" t="s">
        <v>5296</v>
      </c>
      <c r="T4849" s="3" t="str">
        <f t="shared" si="332"/>
        <v>ครึ่งเชียงของเชียงราย</v>
      </c>
      <c r="U4849" s="3" t="s">
        <v>4385</v>
      </c>
      <c r="V4849" s="3" t="str">
        <f t="shared" si="333"/>
        <v/>
      </c>
      <c r="W4849" s="3" t="e">
        <f t="shared" si="334"/>
        <v>#NUM!</v>
      </c>
      <c r="X4849" s="3" t="str">
        <f t="shared" si="335"/>
        <v/>
      </c>
    </row>
    <row r="4850" spans="14:24" ht="14.5" customHeight="1">
      <c r="N4850">
        <v>4847</v>
      </c>
      <c r="O4850" s="4">
        <v>57140</v>
      </c>
      <c r="P4850" s="3" t="s">
        <v>5298</v>
      </c>
      <c r="Q4850" s="3" t="s">
        <v>749</v>
      </c>
      <c r="R4850" s="3" t="s">
        <v>307</v>
      </c>
      <c r="S4850" s="3" t="s">
        <v>5296</v>
      </c>
      <c r="T4850" s="3" t="str">
        <f t="shared" si="332"/>
        <v>บุญเรืองเชียงของเชียงราย</v>
      </c>
      <c r="U4850" s="3" t="s">
        <v>4385</v>
      </c>
      <c r="V4850" s="3" t="str">
        <f t="shared" si="333"/>
        <v/>
      </c>
      <c r="W4850" s="3" t="e">
        <f t="shared" si="334"/>
        <v>#NUM!</v>
      </c>
      <c r="X4850" s="3" t="str">
        <f t="shared" si="335"/>
        <v/>
      </c>
    </row>
    <row r="4851" spans="14:24" ht="14.5" customHeight="1">
      <c r="N4851">
        <v>4848</v>
      </c>
      <c r="O4851" s="4">
        <v>57140</v>
      </c>
      <c r="P4851" s="3" t="s">
        <v>5299</v>
      </c>
      <c r="Q4851" s="3" t="s">
        <v>749</v>
      </c>
      <c r="R4851" s="3" t="s">
        <v>307</v>
      </c>
      <c r="S4851" s="3" t="s">
        <v>5296</v>
      </c>
      <c r="T4851" s="3" t="str">
        <f t="shared" si="332"/>
        <v>ห้วยซ้อเชียงของเชียงราย</v>
      </c>
      <c r="U4851" s="3" t="s">
        <v>4385</v>
      </c>
      <c r="V4851" s="3" t="str">
        <f t="shared" si="333"/>
        <v/>
      </c>
      <c r="W4851" s="3" t="e">
        <f t="shared" si="334"/>
        <v>#NUM!</v>
      </c>
      <c r="X4851" s="3" t="str">
        <f t="shared" si="335"/>
        <v/>
      </c>
    </row>
    <row r="4852" spans="14:24" ht="14.5" customHeight="1">
      <c r="N4852">
        <v>4849</v>
      </c>
      <c r="O4852" s="4">
        <v>57140</v>
      </c>
      <c r="P4852" s="3" t="s">
        <v>5300</v>
      </c>
      <c r="Q4852" s="3" t="s">
        <v>749</v>
      </c>
      <c r="R4852" s="3" t="s">
        <v>307</v>
      </c>
      <c r="S4852" s="3" t="s">
        <v>5296</v>
      </c>
      <c r="T4852" s="3" t="str">
        <f t="shared" si="332"/>
        <v>ศรีดอนชัยเชียงของเชียงราย</v>
      </c>
      <c r="U4852" s="3" t="s">
        <v>4385</v>
      </c>
      <c r="V4852" s="3" t="str">
        <f t="shared" si="333"/>
        <v/>
      </c>
      <c r="W4852" s="3" t="e">
        <f t="shared" si="334"/>
        <v>#NUM!</v>
      </c>
      <c r="X4852" s="3" t="str">
        <f t="shared" si="335"/>
        <v/>
      </c>
    </row>
    <row r="4853" spans="14:24" ht="14.5" customHeight="1">
      <c r="N4853">
        <v>4850</v>
      </c>
      <c r="O4853" s="4">
        <v>57140</v>
      </c>
      <c r="P4853" s="3" t="s">
        <v>5301</v>
      </c>
      <c r="Q4853" s="3" t="s">
        <v>749</v>
      </c>
      <c r="R4853" s="3" t="s">
        <v>307</v>
      </c>
      <c r="S4853" s="3" t="s">
        <v>5296</v>
      </c>
      <c r="T4853" s="3" t="str">
        <f t="shared" si="332"/>
        <v>ริมโขงเชียงของเชียงราย</v>
      </c>
      <c r="U4853" s="3" t="s">
        <v>4385</v>
      </c>
      <c r="V4853" s="3" t="str">
        <f t="shared" si="333"/>
        <v/>
      </c>
      <c r="W4853" s="3" t="e">
        <f t="shared" si="334"/>
        <v>#NUM!</v>
      </c>
      <c r="X4853" s="3" t="str">
        <f t="shared" si="335"/>
        <v/>
      </c>
    </row>
    <row r="4854" spans="14:24" ht="14.5" customHeight="1">
      <c r="N4854">
        <v>4851</v>
      </c>
      <c r="O4854" s="4">
        <v>57160</v>
      </c>
      <c r="P4854" s="3" t="s">
        <v>4754</v>
      </c>
      <c r="Q4854" s="3" t="s">
        <v>756</v>
      </c>
      <c r="R4854" s="3" t="s">
        <v>307</v>
      </c>
      <c r="S4854" s="3" t="s">
        <v>5302</v>
      </c>
      <c r="T4854" s="3" t="str">
        <f t="shared" si="332"/>
        <v>เวียงเทิงเชียงราย</v>
      </c>
      <c r="U4854" s="3" t="s">
        <v>4385</v>
      </c>
      <c r="V4854" s="3" t="str">
        <f t="shared" si="333"/>
        <v/>
      </c>
      <c r="W4854" s="3" t="e">
        <f t="shared" si="334"/>
        <v>#NUM!</v>
      </c>
      <c r="X4854" s="3" t="str">
        <f t="shared" si="335"/>
        <v/>
      </c>
    </row>
    <row r="4855" spans="14:24" ht="14.5" customHeight="1">
      <c r="N4855">
        <v>4852</v>
      </c>
      <c r="O4855" s="4">
        <v>57160</v>
      </c>
      <c r="P4855" s="3" t="s">
        <v>2758</v>
      </c>
      <c r="Q4855" s="3" t="s">
        <v>756</v>
      </c>
      <c r="R4855" s="3" t="s">
        <v>307</v>
      </c>
      <c r="S4855" s="3" t="s">
        <v>5302</v>
      </c>
      <c r="T4855" s="3" t="str">
        <f t="shared" si="332"/>
        <v>งิ้วเทิงเชียงราย</v>
      </c>
      <c r="U4855" s="3" t="s">
        <v>4385</v>
      </c>
      <c r="V4855" s="3" t="str">
        <f t="shared" si="333"/>
        <v/>
      </c>
      <c r="W4855" s="3" t="e">
        <f t="shared" si="334"/>
        <v>#NUM!</v>
      </c>
      <c r="X4855" s="3" t="str">
        <f t="shared" si="335"/>
        <v/>
      </c>
    </row>
    <row r="4856" spans="14:24" ht="14.5" customHeight="1">
      <c r="N4856">
        <v>4853</v>
      </c>
      <c r="O4856" s="4">
        <v>57230</v>
      </c>
      <c r="P4856" s="3" t="s">
        <v>5303</v>
      </c>
      <c r="Q4856" s="3" t="s">
        <v>756</v>
      </c>
      <c r="R4856" s="3" t="s">
        <v>307</v>
      </c>
      <c r="S4856" s="3" t="s">
        <v>5302</v>
      </c>
      <c r="T4856" s="3" t="str">
        <f t="shared" si="332"/>
        <v>ปล้องเทิงเชียงราย</v>
      </c>
      <c r="U4856" s="3" t="s">
        <v>4385</v>
      </c>
      <c r="V4856" s="3" t="str">
        <f t="shared" si="333"/>
        <v/>
      </c>
      <c r="W4856" s="3" t="e">
        <f t="shared" si="334"/>
        <v>#NUM!</v>
      </c>
      <c r="X4856" s="3" t="str">
        <f t="shared" si="335"/>
        <v/>
      </c>
    </row>
    <row r="4857" spans="14:24" ht="14.5" customHeight="1">
      <c r="N4857">
        <v>4854</v>
      </c>
      <c r="O4857" s="4">
        <v>57230</v>
      </c>
      <c r="P4857" s="3" t="s">
        <v>5304</v>
      </c>
      <c r="Q4857" s="3" t="s">
        <v>756</v>
      </c>
      <c r="R4857" s="3" t="s">
        <v>307</v>
      </c>
      <c r="S4857" s="3" t="s">
        <v>5302</v>
      </c>
      <c r="T4857" s="3" t="str">
        <f t="shared" si="332"/>
        <v>แม่ลอยเทิงเชียงราย</v>
      </c>
      <c r="U4857" s="3" t="s">
        <v>4385</v>
      </c>
      <c r="V4857" s="3" t="str">
        <f t="shared" si="333"/>
        <v/>
      </c>
      <c r="W4857" s="3" t="e">
        <f t="shared" si="334"/>
        <v>#NUM!</v>
      </c>
      <c r="X4857" s="3" t="str">
        <f t="shared" si="335"/>
        <v/>
      </c>
    </row>
    <row r="4858" spans="14:24" ht="14.5" customHeight="1">
      <c r="N4858">
        <v>4855</v>
      </c>
      <c r="O4858" s="4">
        <v>57230</v>
      </c>
      <c r="P4858" s="3" t="s">
        <v>5305</v>
      </c>
      <c r="Q4858" s="3" t="s">
        <v>756</v>
      </c>
      <c r="R4858" s="3" t="s">
        <v>307</v>
      </c>
      <c r="S4858" s="3" t="s">
        <v>5302</v>
      </c>
      <c r="T4858" s="3" t="str">
        <f t="shared" si="332"/>
        <v>เชียงเคี่ยนเทิงเชียงราย</v>
      </c>
      <c r="U4858" s="3" t="s">
        <v>4385</v>
      </c>
      <c r="V4858" s="3" t="str">
        <f t="shared" si="333"/>
        <v/>
      </c>
      <c r="W4858" s="3" t="e">
        <f t="shared" si="334"/>
        <v>#NUM!</v>
      </c>
      <c r="X4858" s="3" t="str">
        <f t="shared" si="335"/>
        <v/>
      </c>
    </row>
    <row r="4859" spans="14:24" ht="14.5" customHeight="1">
      <c r="N4859">
        <v>4856</v>
      </c>
      <c r="O4859" s="4">
        <v>57160</v>
      </c>
      <c r="P4859" s="3" t="s">
        <v>5306</v>
      </c>
      <c r="Q4859" s="3" t="s">
        <v>756</v>
      </c>
      <c r="R4859" s="3" t="s">
        <v>307</v>
      </c>
      <c r="S4859" s="3" t="s">
        <v>5302</v>
      </c>
      <c r="T4859" s="3" t="str">
        <f t="shared" si="332"/>
        <v>ตับเต่าเทิงเชียงราย</v>
      </c>
      <c r="U4859" s="3" t="s">
        <v>4385</v>
      </c>
      <c r="V4859" s="3" t="str">
        <f t="shared" si="333"/>
        <v/>
      </c>
      <c r="W4859" s="3" t="e">
        <f t="shared" si="334"/>
        <v>#NUM!</v>
      </c>
      <c r="X4859" s="3" t="str">
        <f t="shared" si="335"/>
        <v/>
      </c>
    </row>
    <row r="4860" spans="14:24" ht="14.5" customHeight="1">
      <c r="N4860">
        <v>4857</v>
      </c>
      <c r="O4860" s="4">
        <v>57160</v>
      </c>
      <c r="P4860" s="3" t="s">
        <v>5307</v>
      </c>
      <c r="Q4860" s="3" t="s">
        <v>756</v>
      </c>
      <c r="R4860" s="3" t="s">
        <v>307</v>
      </c>
      <c r="S4860" s="3" t="s">
        <v>5302</v>
      </c>
      <c r="T4860" s="3" t="str">
        <f t="shared" si="332"/>
        <v>หงาวเทิงเชียงราย</v>
      </c>
      <c r="U4860" s="3" t="s">
        <v>4385</v>
      </c>
      <c r="V4860" s="3" t="str">
        <f t="shared" si="333"/>
        <v/>
      </c>
      <c r="W4860" s="3" t="e">
        <f t="shared" si="334"/>
        <v>#NUM!</v>
      </c>
      <c r="X4860" s="3" t="str">
        <f t="shared" si="335"/>
        <v/>
      </c>
    </row>
    <row r="4861" spans="14:24" ht="14.5" customHeight="1">
      <c r="N4861">
        <v>4858</v>
      </c>
      <c r="O4861" s="4">
        <v>57160</v>
      </c>
      <c r="P4861" s="3" t="s">
        <v>5308</v>
      </c>
      <c r="Q4861" s="3" t="s">
        <v>756</v>
      </c>
      <c r="R4861" s="3" t="s">
        <v>307</v>
      </c>
      <c r="S4861" s="3" t="s">
        <v>5302</v>
      </c>
      <c r="T4861" s="3" t="str">
        <f t="shared" si="332"/>
        <v>สันทรายงามเทิงเชียงราย</v>
      </c>
      <c r="U4861" s="3" t="s">
        <v>4385</v>
      </c>
      <c r="V4861" s="3" t="str">
        <f t="shared" si="333"/>
        <v/>
      </c>
      <c r="W4861" s="3" t="e">
        <f t="shared" si="334"/>
        <v>#NUM!</v>
      </c>
      <c r="X4861" s="3" t="str">
        <f t="shared" si="335"/>
        <v/>
      </c>
    </row>
    <row r="4862" spans="14:24" ht="14.5" customHeight="1">
      <c r="N4862">
        <v>4859</v>
      </c>
      <c r="O4862" s="4">
        <v>57230</v>
      </c>
      <c r="P4862" s="3" t="s">
        <v>5309</v>
      </c>
      <c r="Q4862" s="3" t="s">
        <v>756</v>
      </c>
      <c r="R4862" s="3" t="s">
        <v>307</v>
      </c>
      <c r="S4862" s="3" t="s">
        <v>5302</v>
      </c>
      <c r="T4862" s="3" t="str">
        <f t="shared" si="332"/>
        <v>ศรีดอนไชยเทิงเชียงราย</v>
      </c>
      <c r="U4862" s="3" t="s">
        <v>4385</v>
      </c>
      <c r="V4862" s="3" t="str">
        <f t="shared" si="333"/>
        <v/>
      </c>
      <c r="W4862" s="3" t="e">
        <f t="shared" si="334"/>
        <v>#NUM!</v>
      </c>
      <c r="X4862" s="3" t="str">
        <f t="shared" si="335"/>
        <v/>
      </c>
    </row>
    <row r="4863" spans="14:24" ht="14.5" customHeight="1">
      <c r="N4863">
        <v>4860</v>
      </c>
      <c r="O4863" s="4">
        <v>57230</v>
      </c>
      <c r="P4863" s="3" t="s">
        <v>5310</v>
      </c>
      <c r="Q4863" s="3" t="s">
        <v>756</v>
      </c>
      <c r="R4863" s="3" t="s">
        <v>307</v>
      </c>
      <c r="S4863" s="3" t="s">
        <v>5302</v>
      </c>
      <c r="T4863" s="3" t="str">
        <f t="shared" si="332"/>
        <v>หนองแรดเทิงเชียงราย</v>
      </c>
      <c r="U4863" s="3" t="s">
        <v>4385</v>
      </c>
      <c r="V4863" s="3" t="str">
        <f t="shared" si="333"/>
        <v/>
      </c>
      <c r="W4863" s="3" t="e">
        <f t="shared" si="334"/>
        <v>#NUM!</v>
      </c>
      <c r="X4863" s="3" t="str">
        <f t="shared" si="335"/>
        <v/>
      </c>
    </row>
    <row r="4864" spans="14:24" ht="14.5" customHeight="1">
      <c r="N4864">
        <v>4861</v>
      </c>
      <c r="O4864" s="4">
        <v>57120</v>
      </c>
      <c r="P4864" s="3" t="s">
        <v>5311</v>
      </c>
      <c r="Q4864" s="3" t="s">
        <v>762</v>
      </c>
      <c r="R4864" s="3" t="s">
        <v>307</v>
      </c>
      <c r="S4864" s="3" t="s">
        <v>5312</v>
      </c>
      <c r="T4864" s="3" t="str">
        <f t="shared" si="332"/>
        <v>สันมะเค็ดพานเชียงราย</v>
      </c>
      <c r="U4864" s="3" t="s">
        <v>4385</v>
      </c>
      <c r="V4864" s="3" t="str">
        <f t="shared" si="333"/>
        <v/>
      </c>
      <c r="W4864" s="3" t="e">
        <f t="shared" si="334"/>
        <v>#NUM!</v>
      </c>
      <c r="X4864" s="3" t="str">
        <f t="shared" si="335"/>
        <v/>
      </c>
    </row>
    <row r="4865" spans="14:24" ht="14.5" customHeight="1">
      <c r="N4865">
        <v>4862</v>
      </c>
      <c r="O4865" s="4">
        <v>57120</v>
      </c>
      <c r="P4865" s="3" t="s">
        <v>5313</v>
      </c>
      <c r="Q4865" s="3" t="s">
        <v>762</v>
      </c>
      <c r="R4865" s="3" t="s">
        <v>307</v>
      </c>
      <c r="S4865" s="3" t="s">
        <v>5312</v>
      </c>
      <c r="T4865" s="3" t="str">
        <f t="shared" si="332"/>
        <v>แม่อ้อพานเชียงราย</v>
      </c>
      <c r="U4865" s="3" t="s">
        <v>4385</v>
      </c>
      <c r="V4865" s="3" t="str">
        <f t="shared" si="333"/>
        <v/>
      </c>
      <c r="W4865" s="3" t="e">
        <f t="shared" si="334"/>
        <v>#NUM!</v>
      </c>
      <c r="X4865" s="3" t="str">
        <f t="shared" si="335"/>
        <v/>
      </c>
    </row>
    <row r="4866" spans="14:24" ht="14.5" customHeight="1">
      <c r="N4866">
        <v>4863</v>
      </c>
      <c r="O4866" s="4">
        <v>57250</v>
      </c>
      <c r="P4866" s="3" t="s">
        <v>5314</v>
      </c>
      <c r="Q4866" s="3" t="s">
        <v>762</v>
      </c>
      <c r="R4866" s="3" t="s">
        <v>307</v>
      </c>
      <c r="S4866" s="3" t="s">
        <v>5312</v>
      </c>
      <c r="T4866" s="3" t="str">
        <f t="shared" si="332"/>
        <v>ธารทองพานเชียงราย</v>
      </c>
      <c r="U4866" s="3" t="s">
        <v>4385</v>
      </c>
      <c r="V4866" s="3" t="str">
        <f t="shared" si="333"/>
        <v/>
      </c>
      <c r="W4866" s="3" t="e">
        <f t="shared" si="334"/>
        <v>#NUM!</v>
      </c>
      <c r="X4866" s="3" t="str">
        <f t="shared" si="335"/>
        <v/>
      </c>
    </row>
    <row r="4867" spans="14:24" ht="14.5" customHeight="1">
      <c r="N4867">
        <v>4864</v>
      </c>
      <c r="O4867" s="4">
        <v>57120</v>
      </c>
      <c r="P4867" s="3" t="s">
        <v>1144</v>
      </c>
      <c r="Q4867" s="3" t="s">
        <v>762</v>
      </c>
      <c r="R4867" s="3" t="s">
        <v>307</v>
      </c>
      <c r="S4867" s="3" t="s">
        <v>5312</v>
      </c>
      <c r="T4867" s="3" t="str">
        <f t="shared" si="332"/>
        <v>สันติสุขพานเชียงราย</v>
      </c>
      <c r="U4867" s="3" t="s">
        <v>4385</v>
      </c>
      <c r="V4867" s="3" t="str">
        <f t="shared" si="333"/>
        <v/>
      </c>
      <c r="W4867" s="3" t="e">
        <f t="shared" si="334"/>
        <v>#NUM!</v>
      </c>
      <c r="X4867" s="3" t="str">
        <f t="shared" si="335"/>
        <v/>
      </c>
    </row>
    <row r="4868" spans="14:24" ht="14.5" customHeight="1">
      <c r="N4868">
        <v>4865</v>
      </c>
      <c r="O4868" s="4">
        <v>57120</v>
      </c>
      <c r="P4868" s="3" t="s">
        <v>5315</v>
      </c>
      <c r="Q4868" s="3" t="s">
        <v>762</v>
      </c>
      <c r="R4868" s="3" t="s">
        <v>307</v>
      </c>
      <c r="S4868" s="3" t="s">
        <v>5312</v>
      </c>
      <c r="T4868" s="3" t="str">
        <f t="shared" si="332"/>
        <v>ดอยงามพานเชียงราย</v>
      </c>
      <c r="U4868" s="3" t="s">
        <v>4385</v>
      </c>
      <c r="V4868" s="3" t="str">
        <f t="shared" si="333"/>
        <v/>
      </c>
      <c r="W4868" s="3" t="e">
        <f t="shared" si="334"/>
        <v>#NUM!</v>
      </c>
      <c r="X4868" s="3" t="str">
        <f t="shared" si="335"/>
        <v/>
      </c>
    </row>
    <row r="4869" spans="14:24" ht="14.5" customHeight="1">
      <c r="N4869">
        <v>4866</v>
      </c>
      <c r="O4869" s="4">
        <v>57120</v>
      </c>
      <c r="P4869" s="3" t="s">
        <v>5316</v>
      </c>
      <c r="Q4869" s="3" t="s">
        <v>762</v>
      </c>
      <c r="R4869" s="3" t="s">
        <v>307</v>
      </c>
      <c r="S4869" s="3" t="s">
        <v>5312</v>
      </c>
      <c r="T4869" s="3" t="str">
        <f t="shared" ref="T4869:T4932" si="336">P4869&amp;Q4869&amp;R4869</f>
        <v>หัวง้มพานเชียงราย</v>
      </c>
      <c r="U4869" s="3" t="s">
        <v>4385</v>
      </c>
      <c r="V4869" s="3" t="str">
        <f t="shared" ref="V4869:V4932" si="337">IF($V$1=$S4869,$N4869,"")</f>
        <v/>
      </c>
      <c r="W4869" s="3" t="e">
        <f t="shared" ref="W4869:W4932" si="338">SMALL($V$4:$V$7439,N4869)</f>
        <v>#NUM!</v>
      </c>
      <c r="X4869" s="3" t="str">
        <f t="shared" ref="X4869:X4932" si="339">IFERROR(INDEX($P$4:$P$7439,$W4869,1),"")</f>
        <v/>
      </c>
    </row>
    <row r="4870" spans="14:24" ht="14.5" customHeight="1">
      <c r="N4870">
        <v>4867</v>
      </c>
      <c r="O4870" s="4">
        <v>57120</v>
      </c>
      <c r="P4870" s="3" t="s">
        <v>5317</v>
      </c>
      <c r="Q4870" s="3" t="s">
        <v>762</v>
      </c>
      <c r="R4870" s="3" t="s">
        <v>307</v>
      </c>
      <c r="S4870" s="3" t="s">
        <v>5312</v>
      </c>
      <c r="T4870" s="3" t="str">
        <f t="shared" si="336"/>
        <v>เจริญเมืองพานเชียงราย</v>
      </c>
      <c r="U4870" s="3" t="s">
        <v>4385</v>
      </c>
      <c r="V4870" s="3" t="str">
        <f t="shared" si="337"/>
        <v/>
      </c>
      <c r="W4870" s="3" t="e">
        <f t="shared" si="338"/>
        <v>#NUM!</v>
      </c>
      <c r="X4870" s="3" t="str">
        <f t="shared" si="339"/>
        <v/>
      </c>
    </row>
    <row r="4871" spans="14:24" ht="14.5" customHeight="1">
      <c r="N4871">
        <v>4868</v>
      </c>
      <c r="O4871" s="4">
        <v>57120</v>
      </c>
      <c r="P4871" s="3" t="s">
        <v>5318</v>
      </c>
      <c r="Q4871" s="3" t="s">
        <v>762</v>
      </c>
      <c r="R4871" s="3" t="s">
        <v>307</v>
      </c>
      <c r="S4871" s="3" t="s">
        <v>5312</v>
      </c>
      <c r="T4871" s="3" t="str">
        <f t="shared" si="336"/>
        <v>ป่าหุ่งพานเชียงราย</v>
      </c>
      <c r="U4871" s="3" t="s">
        <v>4385</v>
      </c>
      <c r="V4871" s="3" t="str">
        <f t="shared" si="337"/>
        <v/>
      </c>
      <c r="W4871" s="3" t="e">
        <f t="shared" si="338"/>
        <v>#NUM!</v>
      </c>
      <c r="X4871" s="3" t="str">
        <f t="shared" si="339"/>
        <v/>
      </c>
    </row>
    <row r="4872" spans="14:24" ht="14.5" customHeight="1">
      <c r="N4872">
        <v>4869</v>
      </c>
      <c r="O4872" s="4">
        <v>57120</v>
      </c>
      <c r="P4872" s="3" t="s">
        <v>5319</v>
      </c>
      <c r="Q4872" s="3" t="s">
        <v>762</v>
      </c>
      <c r="R4872" s="3" t="s">
        <v>307</v>
      </c>
      <c r="S4872" s="3" t="s">
        <v>5312</v>
      </c>
      <c r="T4872" s="3" t="str">
        <f t="shared" si="336"/>
        <v>ม่วงคำพานเชียงราย</v>
      </c>
      <c r="U4872" s="3" t="s">
        <v>4385</v>
      </c>
      <c r="V4872" s="3" t="str">
        <f t="shared" si="337"/>
        <v/>
      </c>
      <c r="W4872" s="3" t="e">
        <f t="shared" si="338"/>
        <v>#NUM!</v>
      </c>
      <c r="X4872" s="3" t="str">
        <f t="shared" si="339"/>
        <v/>
      </c>
    </row>
    <row r="4873" spans="14:24" ht="14.5" customHeight="1">
      <c r="N4873">
        <v>4870</v>
      </c>
      <c r="O4873" s="4">
        <v>57120</v>
      </c>
      <c r="P4873" s="3" t="s">
        <v>2362</v>
      </c>
      <c r="Q4873" s="3" t="s">
        <v>762</v>
      </c>
      <c r="R4873" s="3" t="s">
        <v>307</v>
      </c>
      <c r="S4873" s="3" t="s">
        <v>5312</v>
      </c>
      <c r="T4873" s="3" t="str">
        <f t="shared" si="336"/>
        <v>ทรายขาวพานเชียงราย</v>
      </c>
      <c r="U4873" s="3" t="s">
        <v>4385</v>
      </c>
      <c r="V4873" s="3" t="str">
        <f t="shared" si="337"/>
        <v/>
      </c>
      <c r="W4873" s="3" t="e">
        <f t="shared" si="338"/>
        <v>#NUM!</v>
      </c>
      <c r="X4873" s="3" t="str">
        <f t="shared" si="339"/>
        <v/>
      </c>
    </row>
    <row r="4874" spans="14:24" ht="14.5" customHeight="1">
      <c r="N4874">
        <v>4871</v>
      </c>
      <c r="O4874" s="4">
        <v>57120</v>
      </c>
      <c r="P4874" s="3" t="s">
        <v>4777</v>
      </c>
      <c r="Q4874" s="3" t="s">
        <v>762</v>
      </c>
      <c r="R4874" s="3" t="s">
        <v>307</v>
      </c>
      <c r="S4874" s="3" t="s">
        <v>5312</v>
      </c>
      <c r="T4874" s="3" t="str">
        <f t="shared" si="336"/>
        <v>สันกลางพานเชียงราย</v>
      </c>
      <c r="U4874" s="3" t="s">
        <v>4385</v>
      </c>
      <c r="V4874" s="3" t="str">
        <f t="shared" si="337"/>
        <v/>
      </c>
      <c r="W4874" s="3" t="e">
        <f t="shared" si="338"/>
        <v>#NUM!</v>
      </c>
      <c r="X4874" s="3" t="str">
        <f t="shared" si="339"/>
        <v/>
      </c>
    </row>
    <row r="4875" spans="14:24" ht="14.5" customHeight="1">
      <c r="N4875">
        <v>4872</v>
      </c>
      <c r="O4875" s="4">
        <v>57280</v>
      </c>
      <c r="P4875" s="3" t="s">
        <v>5320</v>
      </c>
      <c r="Q4875" s="3" t="s">
        <v>762</v>
      </c>
      <c r="R4875" s="3" t="s">
        <v>307</v>
      </c>
      <c r="S4875" s="3" t="s">
        <v>5312</v>
      </c>
      <c r="T4875" s="3" t="str">
        <f t="shared" si="336"/>
        <v>แม่เย็นพานเชียงราย</v>
      </c>
      <c r="U4875" s="3" t="s">
        <v>4385</v>
      </c>
      <c r="V4875" s="3" t="str">
        <f t="shared" si="337"/>
        <v/>
      </c>
      <c r="W4875" s="3" t="e">
        <f t="shared" si="338"/>
        <v>#NUM!</v>
      </c>
      <c r="X4875" s="3" t="str">
        <f t="shared" si="339"/>
        <v/>
      </c>
    </row>
    <row r="4876" spans="14:24" ht="14.5" customHeight="1">
      <c r="N4876">
        <v>4873</v>
      </c>
      <c r="O4876" s="4">
        <v>57120</v>
      </c>
      <c r="P4876" s="3" t="s">
        <v>4019</v>
      </c>
      <c r="Q4876" s="3" t="s">
        <v>762</v>
      </c>
      <c r="R4876" s="3" t="s">
        <v>307</v>
      </c>
      <c r="S4876" s="3" t="s">
        <v>5312</v>
      </c>
      <c r="T4876" s="3" t="str">
        <f t="shared" si="336"/>
        <v>เมืองพานพานเชียงราย</v>
      </c>
      <c r="U4876" s="3" t="s">
        <v>4385</v>
      </c>
      <c r="V4876" s="3" t="str">
        <f t="shared" si="337"/>
        <v/>
      </c>
      <c r="W4876" s="3" t="e">
        <f t="shared" si="338"/>
        <v>#NUM!</v>
      </c>
      <c r="X4876" s="3" t="str">
        <f t="shared" si="339"/>
        <v/>
      </c>
    </row>
    <row r="4877" spans="14:24" ht="14.5" customHeight="1">
      <c r="N4877">
        <v>4874</v>
      </c>
      <c r="O4877" s="4">
        <v>57280</v>
      </c>
      <c r="P4877" s="3" t="s">
        <v>5321</v>
      </c>
      <c r="Q4877" s="3" t="s">
        <v>762</v>
      </c>
      <c r="R4877" s="3" t="s">
        <v>307</v>
      </c>
      <c r="S4877" s="3" t="s">
        <v>5312</v>
      </c>
      <c r="T4877" s="3" t="str">
        <f t="shared" si="336"/>
        <v>ทานตะวันพานเชียงราย</v>
      </c>
      <c r="U4877" s="3" t="s">
        <v>4385</v>
      </c>
      <c r="V4877" s="3" t="str">
        <f t="shared" si="337"/>
        <v/>
      </c>
      <c r="W4877" s="3" t="e">
        <f t="shared" si="338"/>
        <v>#NUM!</v>
      </c>
      <c r="X4877" s="3" t="str">
        <f t="shared" si="339"/>
        <v/>
      </c>
    </row>
    <row r="4878" spans="14:24" ht="14.5" customHeight="1">
      <c r="N4878">
        <v>4875</v>
      </c>
      <c r="O4878" s="4">
        <v>57120</v>
      </c>
      <c r="P4878" s="3" t="s">
        <v>5322</v>
      </c>
      <c r="Q4878" s="3" t="s">
        <v>762</v>
      </c>
      <c r="R4878" s="3" t="s">
        <v>307</v>
      </c>
      <c r="S4878" s="3" t="s">
        <v>5312</v>
      </c>
      <c r="T4878" s="3" t="str">
        <f t="shared" si="336"/>
        <v>เวียงห้าวพานเชียงราย</v>
      </c>
      <c r="U4878" s="3" t="s">
        <v>4385</v>
      </c>
      <c r="V4878" s="3" t="str">
        <f t="shared" si="337"/>
        <v/>
      </c>
      <c r="W4878" s="3" t="e">
        <f t="shared" si="338"/>
        <v>#NUM!</v>
      </c>
      <c r="X4878" s="3" t="str">
        <f t="shared" si="339"/>
        <v/>
      </c>
    </row>
    <row r="4879" spans="14:24" ht="14.5" customHeight="1">
      <c r="N4879">
        <v>4876</v>
      </c>
      <c r="O4879" s="4">
        <v>57190</v>
      </c>
      <c r="P4879" s="3" t="s">
        <v>758</v>
      </c>
      <c r="Q4879" s="3" t="s">
        <v>758</v>
      </c>
      <c r="R4879" s="3" t="s">
        <v>307</v>
      </c>
      <c r="S4879" s="3" t="s">
        <v>5323</v>
      </c>
      <c r="T4879" s="3" t="str">
        <f t="shared" si="336"/>
        <v>ป่าแดดป่าแดดเชียงราย</v>
      </c>
      <c r="U4879" s="3" t="s">
        <v>4385</v>
      </c>
      <c r="V4879" s="3" t="str">
        <f t="shared" si="337"/>
        <v/>
      </c>
      <c r="W4879" s="3" t="e">
        <f t="shared" si="338"/>
        <v>#NUM!</v>
      </c>
      <c r="X4879" s="3" t="str">
        <f t="shared" si="339"/>
        <v/>
      </c>
    </row>
    <row r="4880" spans="14:24" ht="14.5" customHeight="1">
      <c r="N4880">
        <v>4877</v>
      </c>
      <c r="O4880" s="4">
        <v>57190</v>
      </c>
      <c r="P4880" s="3" t="s">
        <v>5324</v>
      </c>
      <c r="Q4880" s="3" t="s">
        <v>758</v>
      </c>
      <c r="R4880" s="3" t="s">
        <v>307</v>
      </c>
      <c r="S4880" s="3" t="s">
        <v>5323</v>
      </c>
      <c r="T4880" s="3" t="str">
        <f t="shared" si="336"/>
        <v>ป่าแงะป่าแดดเชียงราย</v>
      </c>
      <c r="U4880" s="3" t="s">
        <v>4385</v>
      </c>
      <c r="V4880" s="3" t="str">
        <f t="shared" si="337"/>
        <v/>
      </c>
      <c r="W4880" s="3" t="e">
        <f t="shared" si="338"/>
        <v>#NUM!</v>
      </c>
      <c r="X4880" s="3" t="str">
        <f t="shared" si="339"/>
        <v/>
      </c>
    </row>
    <row r="4881" spans="14:24" ht="14.5" customHeight="1">
      <c r="N4881">
        <v>4878</v>
      </c>
      <c r="O4881" s="4">
        <v>57190</v>
      </c>
      <c r="P4881" s="3" t="s">
        <v>5325</v>
      </c>
      <c r="Q4881" s="3" t="s">
        <v>758</v>
      </c>
      <c r="R4881" s="3" t="s">
        <v>307</v>
      </c>
      <c r="S4881" s="3" t="s">
        <v>5323</v>
      </c>
      <c r="T4881" s="3" t="str">
        <f t="shared" si="336"/>
        <v>สันมะค่าป่าแดดเชียงราย</v>
      </c>
      <c r="U4881" s="3" t="s">
        <v>4385</v>
      </c>
      <c r="V4881" s="3" t="str">
        <f t="shared" si="337"/>
        <v/>
      </c>
      <c r="W4881" s="3" t="e">
        <f t="shared" si="338"/>
        <v>#NUM!</v>
      </c>
      <c r="X4881" s="3" t="str">
        <f t="shared" si="339"/>
        <v/>
      </c>
    </row>
    <row r="4882" spans="14:24" ht="14.5" customHeight="1">
      <c r="N4882">
        <v>4879</v>
      </c>
      <c r="O4882" s="4">
        <v>57190</v>
      </c>
      <c r="P4882" s="3" t="s">
        <v>1415</v>
      </c>
      <c r="Q4882" s="3" t="s">
        <v>758</v>
      </c>
      <c r="R4882" s="3" t="s">
        <v>307</v>
      </c>
      <c r="S4882" s="3" t="s">
        <v>5323</v>
      </c>
      <c r="T4882" s="3" t="str">
        <f t="shared" si="336"/>
        <v>โรงช้างป่าแดดเชียงราย</v>
      </c>
      <c r="U4882" s="3" t="s">
        <v>4385</v>
      </c>
      <c r="V4882" s="3" t="str">
        <f t="shared" si="337"/>
        <v/>
      </c>
      <c r="W4882" s="3" t="e">
        <f t="shared" si="338"/>
        <v>#NUM!</v>
      </c>
      <c r="X4882" s="3" t="str">
        <f t="shared" si="339"/>
        <v/>
      </c>
    </row>
    <row r="4883" spans="14:24" ht="14.5" customHeight="1">
      <c r="N4883">
        <v>4880</v>
      </c>
      <c r="O4883" s="4">
        <v>57190</v>
      </c>
      <c r="P4883" s="3" t="s">
        <v>5326</v>
      </c>
      <c r="Q4883" s="3" t="s">
        <v>758</v>
      </c>
      <c r="R4883" s="3" t="s">
        <v>307</v>
      </c>
      <c r="S4883" s="3" t="s">
        <v>5323</v>
      </c>
      <c r="T4883" s="3" t="str">
        <f t="shared" si="336"/>
        <v>ศรีโพธิ์เงินป่าแดดเชียงราย</v>
      </c>
      <c r="U4883" s="3" t="s">
        <v>4385</v>
      </c>
      <c r="V4883" s="3" t="str">
        <f t="shared" si="337"/>
        <v/>
      </c>
      <c r="W4883" s="3" t="e">
        <f t="shared" si="338"/>
        <v>#NUM!</v>
      </c>
      <c r="X4883" s="3" t="str">
        <f t="shared" si="339"/>
        <v/>
      </c>
    </row>
    <row r="4884" spans="14:24" ht="14.5" customHeight="1">
      <c r="N4884">
        <v>4881</v>
      </c>
      <c r="O4884" s="4">
        <v>57110</v>
      </c>
      <c r="P4884" s="3" t="s">
        <v>766</v>
      </c>
      <c r="Q4884" s="3" t="s">
        <v>766</v>
      </c>
      <c r="R4884" s="3" t="s">
        <v>307</v>
      </c>
      <c r="S4884" s="3" t="s">
        <v>5327</v>
      </c>
      <c r="T4884" s="3" t="str">
        <f t="shared" si="336"/>
        <v>แม่จันแม่จันเชียงราย</v>
      </c>
      <c r="U4884" s="3" t="s">
        <v>4385</v>
      </c>
      <c r="V4884" s="3" t="str">
        <f t="shared" si="337"/>
        <v/>
      </c>
      <c r="W4884" s="3" t="e">
        <f t="shared" si="338"/>
        <v>#NUM!</v>
      </c>
      <c r="X4884" s="3" t="str">
        <f t="shared" si="339"/>
        <v/>
      </c>
    </row>
    <row r="4885" spans="14:24" ht="14.5" customHeight="1">
      <c r="N4885">
        <v>4882</v>
      </c>
      <c r="O4885" s="4">
        <v>57270</v>
      </c>
      <c r="P4885" s="3" t="s">
        <v>5328</v>
      </c>
      <c r="Q4885" s="3" t="s">
        <v>766</v>
      </c>
      <c r="R4885" s="3" t="s">
        <v>307</v>
      </c>
      <c r="S4885" s="3" t="s">
        <v>5327</v>
      </c>
      <c r="T4885" s="3" t="str">
        <f t="shared" si="336"/>
        <v>จันจว้าแม่จันเชียงราย</v>
      </c>
      <c r="U4885" s="3" t="s">
        <v>4385</v>
      </c>
      <c r="V4885" s="3" t="str">
        <f t="shared" si="337"/>
        <v/>
      </c>
      <c r="W4885" s="3" t="e">
        <f t="shared" si="338"/>
        <v>#NUM!</v>
      </c>
      <c r="X4885" s="3" t="str">
        <f t="shared" si="339"/>
        <v/>
      </c>
    </row>
    <row r="4886" spans="14:24" ht="14.5" customHeight="1">
      <c r="N4886">
        <v>4883</v>
      </c>
      <c r="O4886" s="4">
        <v>57240</v>
      </c>
      <c r="P4886" s="3" t="s">
        <v>5329</v>
      </c>
      <c r="Q4886" s="3" t="s">
        <v>766</v>
      </c>
      <c r="R4886" s="3" t="s">
        <v>307</v>
      </c>
      <c r="S4886" s="3" t="s">
        <v>5327</v>
      </c>
      <c r="T4886" s="3" t="str">
        <f t="shared" si="336"/>
        <v>แม่คำแม่จันเชียงราย</v>
      </c>
      <c r="U4886" s="3" t="s">
        <v>4385</v>
      </c>
      <c r="V4886" s="3" t="str">
        <f t="shared" si="337"/>
        <v/>
      </c>
      <c r="W4886" s="3" t="e">
        <f t="shared" si="338"/>
        <v>#NUM!</v>
      </c>
      <c r="X4886" s="3" t="str">
        <f t="shared" si="339"/>
        <v/>
      </c>
    </row>
    <row r="4887" spans="14:24" ht="14.5" customHeight="1">
      <c r="N4887">
        <v>4884</v>
      </c>
      <c r="O4887" s="4">
        <v>57110</v>
      </c>
      <c r="P4887" s="3" t="s">
        <v>1654</v>
      </c>
      <c r="Q4887" s="3" t="s">
        <v>766</v>
      </c>
      <c r="R4887" s="3" t="s">
        <v>307</v>
      </c>
      <c r="S4887" s="3" t="s">
        <v>5327</v>
      </c>
      <c r="T4887" s="3" t="str">
        <f t="shared" si="336"/>
        <v>ป่าซางแม่จันเชียงราย</v>
      </c>
      <c r="U4887" s="3" t="s">
        <v>4385</v>
      </c>
      <c r="V4887" s="3" t="str">
        <f t="shared" si="337"/>
        <v/>
      </c>
      <c r="W4887" s="3" t="e">
        <f t="shared" si="338"/>
        <v>#NUM!</v>
      </c>
      <c r="X4887" s="3" t="str">
        <f t="shared" si="339"/>
        <v/>
      </c>
    </row>
    <row r="4888" spans="14:24" ht="14.5" customHeight="1">
      <c r="N4888">
        <v>4885</v>
      </c>
      <c r="O4888" s="4">
        <v>57110</v>
      </c>
      <c r="P4888" s="3" t="s">
        <v>826</v>
      </c>
      <c r="Q4888" s="3" t="s">
        <v>766</v>
      </c>
      <c r="R4888" s="3" t="s">
        <v>307</v>
      </c>
      <c r="S4888" s="3" t="s">
        <v>5327</v>
      </c>
      <c r="T4888" s="3" t="str">
        <f t="shared" si="336"/>
        <v>สันทรายแม่จันเชียงราย</v>
      </c>
      <c r="U4888" s="3" t="s">
        <v>4385</v>
      </c>
      <c r="V4888" s="3" t="str">
        <f t="shared" si="337"/>
        <v/>
      </c>
      <c r="W4888" s="3" t="e">
        <f t="shared" si="338"/>
        <v>#NUM!</v>
      </c>
      <c r="X4888" s="3" t="str">
        <f t="shared" si="339"/>
        <v/>
      </c>
    </row>
    <row r="4889" spans="14:24" ht="14.5" customHeight="1">
      <c r="N4889">
        <v>4886</v>
      </c>
      <c r="O4889" s="4">
        <v>57110</v>
      </c>
      <c r="P4889" s="3" t="s">
        <v>5330</v>
      </c>
      <c r="Q4889" s="3" t="s">
        <v>766</v>
      </c>
      <c r="R4889" s="3" t="s">
        <v>307</v>
      </c>
      <c r="S4889" s="3" t="s">
        <v>5327</v>
      </c>
      <c r="T4889" s="3" t="str">
        <f t="shared" si="336"/>
        <v>ท่าข้าวเปลือกแม่จันเชียงราย</v>
      </c>
      <c r="U4889" s="3" t="s">
        <v>4385</v>
      </c>
      <c r="V4889" s="3" t="str">
        <f t="shared" si="337"/>
        <v/>
      </c>
      <c r="W4889" s="3" t="e">
        <f t="shared" si="338"/>
        <v>#NUM!</v>
      </c>
      <c r="X4889" s="3" t="str">
        <f t="shared" si="339"/>
        <v/>
      </c>
    </row>
    <row r="4890" spans="14:24" ht="14.5" customHeight="1">
      <c r="N4890">
        <v>4887</v>
      </c>
      <c r="O4890" s="4">
        <v>57110</v>
      </c>
      <c r="P4890" s="3" t="s">
        <v>5331</v>
      </c>
      <c r="Q4890" s="3" t="s">
        <v>766</v>
      </c>
      <c r="R4890" s="3" t="s">
        <v>307</v>
      </c>
      <c r="S4890" s="3" t="s">
        <v>5327</v>
      </c>
      <c r="T4890" s="3" t="str">
        <f t="shared" si="336"/>
        <v>ป่าตึงแม่จันเชียงราย</v>
      </c>
      <c r="U4890" s="3" t="s">
        <v>4385</v>
      </c>
      <c r="V4890" s="3" t="str">
        <f t="shared" si="337"/>
        <v/>
      </c>
      <c r="W4890" s="3" t="e">
        <f t="shared" si="338"/>
        <v>#NUM!</v>
      </c>
      <c r="X4890" s="3" t="str">
        <f t="shared" si="339"/>
        <v/>
      </c>
    </row>
    <row r="4891" spans="14:24" ht="14.5" customHeight="1">
      <c r="N4891">
        <v>4888</v>
      </c>
      <c r="O4891" s="4">
        <v>57240</v>
      </c>
      <c r="P4891" s="3" t="s">
        <v>5332</v>
      </c>
      <c r="Q4891" s="3" t="s">
        <v>766</v>
      </c>
      <c r="R4891" s="3" t="s">
        <v>307</v>
      </c>
      <c r="S4891" s="3" t="s">
        <v>5327</v>
      </c>
      <c r="T4891" s="3" t="str">
        <f t="shared" si="336"/>
        <v>แม่ไร่แม่จันเชียงราย</v>
      </c>
      <c r="U4891" s="3" t="s">
        <v>4385</v>
      </c>
      <c r="V4891" s="3" t="str">
        <f t="shared" si="337"/>
        <v/>
      </c>
      <c r="W4891" s="3" t="e">
        <f t="shared" si="338"/>
        <v>#NUM!</v>
      </c>
      <c r="X4891" s="3" t="str">
        <f t="shared" si="339"/>
        <v/>
      </c>
    </row>
    <row r="4892" spans="14:24" ht="14.5" customHeight="1">
      <c r="N4892">
        <v>4889</v>
      </c>
      <c r="O4892" s="4">
        <v>57110</v>
      </c>
      <c r="P4892" s="3" t="s">
        <v>5333</v>
      </c>
      <c r="Q4892" s="3" t="s">
        <v>766</v>
      </c>
      <c r="R4892" s="3" t="s">
        <v>307</v>
      </c>
      <c r="S4892" s="3" t="s">
        <v>5327</v>
      </c>
      <c r="T4892" s="3" t="str">
        <f t="shared" si="336"/>
        <v>ศรีค้ำแม่จันเชียงราย</v>
      </c>
      <c r="U4892" s="3" t="s">
        <v>4385</v>
      </c>
      <c r="V4892" s="3" t="str">
        <f t="shared" si="337"/>
        <v/>
      </c>
      <c r="W4892" s="3" t="e">
        <f t="shared" si="338"/>
        <v>#NUM!</v>
      </c>
      <c r="X4892" s="3" t="str">
        <f t="shared" si="339"/>
        <v/>
      </c>
    </row>
    <row r="4893" spans="14:24" ht="14.5" customHeight="1">
      <c r="N4893">
        <v>4890</v>
      </c>
      <c r="O4893" s="4">
        <v>57270</v>
      </c>
      <c r="P4893" s="3" t="s">
        <v>5334</v>
      </c>
      <c r="Q4893" s="3" t="s">
        <v>766</v>
      </c>
      <c r="R4893" s="3" t="s">
        <v>307</v>
      </c>
      <c r="S4893" s="3" t="s">
        <v>5327</v>
      </c>
      <c r="T4893" s="3" t="str">
        <f t="shared" si="336"/>
        <v>จันจว้าใต้แม่จันเชียงราย</v>
      </c>
      <c r="U4893" s="3" t="s">
        <v>4385</v>
      </c>
      <c r="V4893" s="3" t="str">
        <f t="shared" si="337"/>
        <v/>
      </c>
      <c r="W4893" s="3" t="e">
        <f t="shared" si="338"/>
        <v>#NUM!</v>
      </c>
      <c r="X4893" s="3" t="str">
        <f t="shared" si="339"/>
        <v/>
      </c>
    </row>
    <row r="4894" spans="14:24" ht="14.5" customHeight="1">
      <c r="N4894">
        <v>4891</v>
      </c>
      <c r="O4894" s="4">
        <v>57110</v>
      </c>
      <c r="P4894" s="3" t="s">
        <v>5335</v>
      </c>
      <c r="Q4894" s="3" t="s">
        <v>766</v>
      </c>
      <c r="R4894" s="3" t="s">
        <v>307</v>
      </c>
      <c r="S4894" s="3" t="s">
        <v>5327</v>
      </c>
      <c r="T4894" s="3" t="str">
        <f t="shared" si="336"/>
        <v>จอมสวรรค์แม่จันเชียงราย</v>
      </c>
      <c r="U4894" s="3" t="s">
        <v>4385</v>
      </c>
      <c r="V4894" s="3" t="str">
        <f t="shared" si="337"/>
        <v/>
      </c>
      <c r="W4894" s="3" t="e">
        <f t="shared" si="338"/>
        <v>#NUM!</v>
      </c>
      <c r="X4894" s="3" t="str">
        <f t="shared" si="339"/>
        <v/>
      </c>
    </row>
    <row r="4895" spans="14:24" ht="14.5" customHeight="1">
      <c r="N4895">
        <v>4892</v>
      </c>
      <c r="O4895" s="4">
        <v>57150</v>
      </c>
      <c r="P4895" s="3" t="s">
        <v>4754</v>
      </c>
      <c r="Q4895" s="3" t="s">
        <v>751</v>
      </c>
      <c r="R4895" s="3" t="s">
        <v>307</v>
      </c>
      <c r="S4895" s="3" t="s">
        <v>5336</v>
      </c>
      <c r="T4895" s="3" t="str">
        <f t="shared" si="336"/>
        <v>เวียงเชียงแสนเชียงราย</v>
      </c>
      <c r="U4895" s="3" t="s">
        <v>4385</v>
      </c>
      <c r="V4895" s="3" t="str">
        <f t="shared" si="337"/>
        <v/>
      </c>
      <c r="W4895" s="3" t="e">
        <f t="shared" si="338"/>
        <v>#NUM!</v>
      </c>
      <c r="X4895" s="3" t="str">
        <f t="shared" si="339"/>
        <v/>
      </c>
    </row>
    <row r="4896" spans="14:24" ht="14.5" customHeight="1">
      <c r="N4896">
        <v>4893</v>
      </c>
      <c r="O4896" s="4">
        <v>57150</v>
      </c>
      <c r="P4896" s="3" t="s">
        <v>4876</v>
      </c>
      <c r="Q4896" s="3" t="s">
        <v>751</v>
      </c>
      <c r="R4896" s="3" t="s">
        <v>307</v>
      </c>
      <c r="S4896" s="3" t="s">
        <v>5336</v>
      </c>
      <c r="T4896" s="3" t="str">
        <f t="shared" si="336"/>
        <v>ป่าสักเชียงแสนเชียงราย</v>
      </c>
      <c r="U4896" s="3" t="s">
        <v>4385</v>
      </c>
      <c r="V4896" s="3" t="str">
        <f t="shared" si="337"/>
        <v/>
      </c>
      <c r="W4896" s="3" t="e">
        <f t="shared" si="338"/>
        <v>#NUM!</v>
      </c>
      <c r="X4896" s="3" t="str">
        <f t="shared" si="339"/>
        <v/>
      </c>
    </row>
    <row r="4897" spans="14:24" ht="14.5" customHeight="1">
      <c r="N4897">
        <v>4894</v>
      </c>
      <c r="O4897" s="4">
        <v>57150</v>
      </c>
      <c r="P4897" s="3" t="s">
        <v>5337</v>
      </c>
      <c r="Q4897" s="3" t="s">
        <v>751</v>
      </c>
      <c r="R4897" s="3" t="s">
        <v>307</v>
      </c>
      <c r="S4897" s="3" t="s">
        <v>5336</v>
      </c>
      <c r="T4897" s="3" t="str">
        <f t="shared" si="336"/>
        <v>บ้านแซวเชียงแสนเชียงราย</v>
      </c>
      <c r="U4897" s="3" t="s">
        <v>4385</v>
      </c>
      <c r="V4897" s="3" t="str">
        <f t="shared" si="337"/>
        <v/>
      </c>
      <c r="W4897" s="3" t="e">
        <f t="shared" si="338"/>
        <v>#NUM!</v>
      </c>
      <c r="X4897" s="3" t="str">
        <f t="shared" si="339"/>
        <v/>
      </c>
    </row>
    <row r="4898" spans="14:24" ht="14.5" customHeight="1">
      <c r="N4898">
        <v>4895</v>
      </c>
      <c r="O4898" s="4">
        <v>57150</v>
      </c>
      <c r="P4898" s="3" t="s">
        <v>5338</v>
      </c>
      <c r="Q4898" s="3" t="s">
        <v>751</v>
      </c>
      <c r="R4898" s="3" t="s">
        <v>307</v>
      </c>
      <c r="S4898" s="3" t="s">
        <v>5336</v>
      </c>
      <c r="T4898" s="3" t="str">
        <f t="shared" si="336"/>
        <v>ศรีดอนมูลเชียงแสนเชียงราย</v>
      </c>
      <c r="U4898" s="3" t="s">
        <v>4385</v>
      </c>
      <c r="V4898" s="3" t="str">
        <f t="shared" si="337"/>
        <v/>
      </c>
      <c r="W4898" s="3" t="e">
        <f t="shared" si="338"/>
        <v>#NUM!</v>
      </c>
      <c r="X4898" s="3" t="str">
        <f t="shared" si="339"/>
        <v/>
      </c>
    </row>
    <row r="4899" spans="14:24" ht="14.5" customHeight="1">
      <c r="N4899">
        <v>4896</v>
      </c>
      <c r="O4899" s="4">
        <v>57150</v>
      </c>
      <c r="P4899" s="3" t="s">
        <v>5339</v>
      </c>
      <c r="Q4899" s="3" t="s">
        <v>751</v>
      </c>
      <c r="R4899" s="3" t="s">
        <v>307</v>
      </c>
      <c r="S4899" s="3" t="s">
        <v>5336</v>
      </c>
      <c r="T4899" s="3" t="str">
        <f t="shared" si="336"/>
        <v>แม่เงินเชียงแสนเชียงราย</v>
      </c>
      <c r="U4899" s="3" t="s">
        <v>4385</v>
      </c>
      <c r="V4899" s="3" t="str">
        <f t="shared" si="337"/>
        <v/>
      </c>
      <c r="W4899" s="3" t="e">
        <f t="shared" si="338"/>
        <v>#NUM!</v>
      </c>
      <c r="X4899" s="3" t="str">
        <f t="shared" si="339"/>
        <v/>
      </c>
    </row>
    <row r="4900" spans="14:24" ht="14.5" customHeight="1">
      <c r="N4900">
        <v>4897</v>
      </c>
      <c r="O4900" s="4">
        <v>57150</v>
      </c>
      <c r="P4900" s="3" t="s">
        <v>5340</v>
      </c>
      <c r="Q4900" s="3" t="s">
        <v>751</v>
      </c>
      <c r="R4900" s="3" t="s">
        <v>307</v>
      </c>
      <c r="S4900" s="3" t="s">
        <v>5336</v>
      </c>
      <c r="T4900" s="3" t="str">
        <f t="shared" si="336"/>
        <v>โยนกเชียงแสนเชียงราย</v>
      </c>
      <c r="U4900" s="3" t="s">
        <v>4385</v>
      </c>
      <c r="V4900" s="3" t="str">
        <f t="shared" si="337"/>
        <v/>
      </c>
      <c r="W4900" s="3" t="e">
        <f t="shared" si="338"/>
        <v>#NUM!</v>
      </c>
      <c r="X4900" s="3" t="str">
        <f t="shared" si="339"/>
        <v/>
      </c>
    </row>
    <row r="4901" spans="14:24" ht="14.5" customHeight="1">
      <c r="N4901">
        <v>4898</v>
      </c>
      <c r="O4901" s="4">
        <v>57130</v>
      </c>
      <c r="P4901" s="3" t="s">
        <v>776</v>
      </c>
      <c r="Q4901" s="3" t="s">
        <v>776</v>
      </c>
      <c r="R4901" s="3" t="s">
        <v>307</v>
      </c>
      <c r="S4901" s="3" t="s">
        <v>5341</v>
      </c>
      <c r="T4901" s="3" t="str">
        <f t="shared" si="336"/>
        <v>แม่สายแม่สายเชียงราย</v>
      </c>
      <c r="U4901" s="3" t="s">
        <v>4385</v>
      </c>
      <c r="V4901" s="3" t="str">
        <f t="shared" si="337"/>
        <v/>
      </c>
      <c r="W4901" s="3" t="e">
        <f t="shared" si="338"/>
        <v>#NUM!</v>
      </c>
      <c r="X4901" s="3" t="str">
        <f t="shared" si="339"/>
        <v/>
      </c>
    </row>
    <row r="4902" spans="14:24" ht="14.5" customHeight="1">
      <c r="N4902">
        <v>4899</v>
      </c>
      <c r="O4902" s="4">
        <v>57220</v>
      </c>
      <c r="P4902" s="3" t="s">
        <v>5342</v>
      </c>
      <c r="Q4902" s="3" t="s">
        <v>776</v>
      </c>
      <c r="R4902" s="3" t="s">
        <v>307</v>
      </c>
      <c r="S4902" s="3" t="s">
        <v>5341</v>
      </c>
      <c r="T4902" s="3" t="str">
        <f t="shared" si="336"/>
        <v>ห้วยไคร้แม่สายเชียงราย</v>
      </c>
      <c r="U4902" s="3" t="s">
        <v>4385</v>
      </c>
      <c r="V4902" s="3" t="str">
        <f t="shared" si="337"/>
        <v/>
      </c>
      <c r="W4902" s="3" t="e">
        <f t="shared" si="338"/>
        <v>#NUM!</v>
      </c>
      <c r="X4902" s="3" t="str">
        <f t="shared" si="339"/>
        <v/>
      </c>
    </row>
    <row r="4903" spans="14:24" ht="14.5" customHeight="1">
      <c r="N4903">
        <v>4900</v>
      </c>
      <c r="O4903" s="4">
        <v>57130</v>
      </c>
      <c r="P4903" s="3" t="s">
        <v>861</v>
      </c>
      <c r="Q4903" s="3" t="s">
        <v>776</v>
      </c>
      <c r="R4903" s="3" t="s">
        <v>307</v>
      </c>
      <c r="S4903" s="3" t="s">
        <v>5341</v>
      </c>
      <c r="T4903" s="3" t="str">
        <f t="shared" si="336"/>
        <v>เกาะช้างแม่สายเชียงราย</v>
      </c>
      <c r="U4903" s="3" t="s">
        <v>4385</v>
      </c>
      <c r="V4903" s="3" t="str">
        <f t="shared" si="337"/>
        <v/>
      </c>
      <c r="W4903" s="3" t="e">
        <f t="shared" si="338"/>
        <v>#NUM!</v>
      </c>
      <c r="X4903" s="3" t="str">
        <f t="shared" si="339"/>
        <v/>
      </c>
    </row>
    <row r="4904" spans="14:24" ht="14.5" customHeight="1">
      <c r="N4904">
        <v>4901</v>
      </c>
      <c r="O4904" s="4">
        <v>57130</v>
      </c>
      <c r="P4904" s="3" t="s">
        <v>5343</v>
      </c>
      <c r="Q4904" s="3" t="s">
        <v>776</v>
      </c>
      <c r="R4904" s="3" t="s">
        <v>307</v>
      </c>
      <c r="S4904" s="3" t="s">
        <v>5341</v>
      </c>
      <c r="T4904" s="3" t="str">
        <f t="shared" si="336"/>
        <v>โป่งผาแม่สายเชียงราย</v>
      </c>
      <c r="U4904" s="3" t="s">
        <v>4385</v>
      </c>
      <c r="V4904" s="3" t="str">
        <f t="shared" si="337"/>
        <v/>
      </c>
      <c r="W4904" s="3" t="e">
        <f t="shared" si="338"/>
        <v>#NUM!</v>
      </c>
      <c r="X4904" s="3" t="str">
        <f t="shared" si="339"/>
        <v/>
      </c>
    </row>
    <row r="4905" spans="14:24" ht="14.5" customHeight="1">
      <c r="N4905">
        <v>4902</v>
      </c>
      <c r="O4905" s="4">
        <v>57130</v>
      </c>
      <c r="P4905" s="3" t="s">
        <v>5344</v>
      </c>
      <c r="Q4905" s="3" t="s">
        <v>776</v>
      </c>
      <c r="R4905" s="3" t="s">
        <v>307</v>
      </c>
      <c r="S4905" s="3" t="s">
        <v>5341</v>
      </c>
      <c r="T4905" s="3" t="str">
        <f t="shared" si="336"/>
        <v>ศรีเมืองชุมแม่สายเชียงราย</v>
      </c>
      <c r="U4905" s="3" t="s">
        <v>4385</v>
      </c>
      <c r="V4905" s="3" t="str">
        <f t="shared" si="337"/>
        <v/>
      </c>
      <c r="W4905" s="3" t="e">
        <f t="shared" si="338"/>
        <v>#NUM!</v>
      </c>
      <c r="X4905" s="3" t="str">
        <f t="shared" si="339"/>
        <v/>
      </c>
    </row>
    <row r="4906" spans="14:24" ht="14.5" customHeight="1">
      <c r="N4906">
        <v>4903</v>
      </c>
      <c r="O4906" s="4">
        <v>57130</v>
      </c>
      <c r="P4906" s="3" t="s">
        <v>5345</v>
      </c>
      <c r="Q4906" s="3" t="s">
        <v>776</v>
      </c>
      <c r="R4906" s="3" t="s">
        <v>307</v>
      </c>
      <c r="S4906" s="3" t="s">
        <v>5341</v>
      </c>
      <c r="T4906" s="3" t="str">
        <f t="shared" si="336"/>
        <v>เวียงพางคำแม่สายเชียงราย</v>
      </c>
      <c r="U4906" s="3" t="s">
        <v>4385</v>
      </c>
      <c r="V4906" s="3" t="str">
        <f t="shared" si="337"/>
        <v/>
      </c>
      <c r="W4906" s="3" t="e">
        <f t="shared" si="338"/>
        <v>#NUM!</v>
      </c>
      <c r="X4906" s="3" t="str">
        <f t="shared" si="339"/>
        <v/>
      </c>
    </row>
    <row r="4907" spans="14:24" ht="14.5" customHeight="1">
      <c r="N4907">
        <v>4904</v>
      </c>
      <c r="O4907" s="4">
        <v>57220</v>
      </c>
      <c r="P4907" s="3" t="s">
        <v>5346</v>
      </c>
      <c r="Q4907" s="3" t="s">
        <v>776</v>
      </c>
      <c r="R4907" s="3" t="s">
        <v>307</v>
      </c>
      <c r="S4907" s="3" t="s">
        <v>5341</v>
      </c>
      <c r="T4907" s="3" t="str">
        <f t="shared" si="336"/>
        <v>บ้านด้ายแม่สายเชียงราย</v>
      </c>
      <c r="U4907" s="3" t="s">
        <v>4385</v>
      </c>
      <c r="V4907" s="3" t="str">
        <f t="shared" si="337"/>
        <v/>
      </c>
      <c r="W4907" s="3" t="e">
        <f t="shared" si="338"/>
        <v>#NUM!</v>
      </c>
      <c r="X4907" s="3" t="str">
        <f t="shared" si="339"/>
        <v/>
      </c>
    </row>
    <row r="4908" spans="14:24" ht="14.5" customHeight="1">
      <c r="N4908">
        <v>4905</v>
      </c>
      <c r="O4908" s="4">
        <v>57130</v>
      </c>
      <c r="P4908" s="3" t="s">
        <v>5347</v>
      </c>
      <c r="Q4908" s="3" t="s">
        <v>776</v>
      </c>
      <c r="R4908" s="3" t="s">
        <v>307</v>
      </c>
      <c r="S4908" s="3" t="s">
        <v>5341</v>
      </c>
      <c r="T4908" s="3" t="str">
        <f t="shared" si="336"/>
        <v>โป่งงามแม่สายเชียงราย</v>
      </c>
      <c r="U4908" s="3" t="s">
        <v>4385</v>
      </c>
      <c r="V4908" s="3" t="str">
        <f t="shared" si="337"/>
        <v/>
      </c>
      <c r="W4908" s="3" t="e">
        <f t="shared" si="338"/>
        <v>#NUM!</v>
      </c>
      <c r="X4908" s="3" t="str">
        <f t="shared" si="339"/>
        <v/>
      </c>
    </row>
    <row r="4909" spans="14:24" ht="14.5" customHeight="1">
      <c r="N4909">
        <v>4906</v>
      </c>
      <c r="O4909" s="4">
        <v>57180</v>
      </c>
      <c r="P4909" s="3" t="s">
        <v>774</v>
      </c>
      <c r="Q4909" s="3" t="s">
        <v>774</v>
      </c>
      <c r="R4909" s="3" t="s">
        <v>307</v>
      </c>
      <c r="S4909" s="3" t="s">
        <v>5348</v>
      </c>
      <c r="T4909" s="3" t="str">
        <f t="shared" si="336"/>
        <v>แม่สรวยแม่สรวยเชียงราย</v>
      </c>
      <c r="U4909" s="3" t="s">
        <v>4385</v>
      </c>
      <c r="V4909" s="3" t="str">
        <f t="shared" si="337"/>
        <v/>
      </c>
      <c r="W4909" s="3" t="e">
        <f t="shared" si="338"/>
        <v>#NUM!</v>
      </c>
      <c r="X4909" s="3" t="str">
        <f t="shared" si="339"/>
        <v/>
      </c>
    </row>
    <row r="4910" spans="14:24" ht="14.5" customHeight="1">
      <c r="N4910">
        <v>4907</v>
      </c>
      <c r="O4910" s="4">
        <v>57180</v>
      </c>
      <c r="P4910" s="3" t="s">
        <v>758</v>
      </c>
      <c r="Q4910" s="3" t="s">
        <v>774</v>
      </c>
      <c r="R4910" s="3" t="s">
        <v>307</v>
      </c>
      <c r="S4910" s="3" t="s">
        <v>5348</v>
      </c>
      <c r="T4910" s="3" t="str">
        <f t="shared" si="336"/>
        <v>ป่าแดดแม่สรวยเชียงราย</v>
      </c>
      <c r="U4910" s="3" t="s">
        <v>4385</v>
      </c>
      <c r="V4910" s="3" t="str">
        <f t="shared" si="337"/>
        <v/>
      </c>
      <c r="W4910" s="3" t="e">
        <f t="shared" si="338"/>
        <v>#NUM!</v>
      </c>
      <c r="X4910" s="3" t="str">
        <f t="shared" si="339"/>
        <v/>
      </c>
    </row>
    <row r="4911" spans="14:24" ht="14.5" customHeight="1">
      <c r="N4911">
        <v>4908</v>
      </c>
      <c r="O4911" s="4">
        <v>57180</v>
      </c>
      <c r="P4911" s="3" t="s">
        <v>1637</v>
      </c>
      <c r="Q4911" s="3" t="s">
        <v>774</v>
      </c>
      <c r="R4911" s="3" t="s">
        <v>307</v>
      </c>
      <c r="S4911" s="3" t="s">
        <v>5348</v>
      </c>
      <c r="T4911" s="3" t="str">
        <f t="shared" si="336"/>
        <v>แม่พริกแม่สรวยเชียงราย</v>
      </c>
      <c r="U4911" s="3" t="s">
        <v>4385</v>
      </c>
      <c r="V4911" s="3" t="str">
        <f t="shared" si="337"/>
        <v/>
      </c>
      <c r="W4911" s="3" t="e">
        <f t="shared" si="338"/>
        <v>#NUM!</v>
      </c>
      <c r="X4911" s="3" t="str">
        <f t="shared" si="339"/>
        <v/>
      </c>
    </row>
    <row r="4912" spans="14:24" ht="14.5" customHeight="1">
      <c r="N4912">
        <v>4909</v>
      </c>
      <c r="O4912" s="4">
        <v>57180</v>
      </c>
      <c r="P4912" s="3" t="s">
        <v>5269</v>
      </c>
      <c r="Q4912" s="3" t="s">
        <v>774</v>
      </c>
      <c r="R4912" s="3" t="s">
        <v>307</v>
      </c>
      <c r="S4912" s="3" t="s">
        <v>5348</v>
      </c>
      <c r="T4912" s="3" t="str">
        <f t="shared" si="336"/>
        <v>ศรีถ้อยแม่สรวยเชียงราย</v>
      </c>
      <c r="U4912" s="3" t="s">
        <v>4385</v>
      </c>
      <c r="V4912" s="3" t="str">
        <f t="shared" si="337"/>
        <v/>
      </c>
      <c r="W4912" s="3" t="e">
        <f t="shared" si="338"/>
        <v>#NUM!</v>
      </c>
      <c r="X4912" s="3" t="str">
        <f t="shared" si="339"/>
        <v/>
      </c>
    </row>
    <row r="4913" spans="14:24" ht="14.5" customHeight="1">
      <c r="N4913">
        <v>4910</v>
      </c>
      <c r="O4913" s="4">
        <v>57180</v>
      </c>
      <c r="P4913" s="3" t="s">
        <v>5349</v>
      </c>
      <c r="Q4913" s="3" t="s">
        <v>774</v>
      </c>
      <c r="R4913" s="3" t="s">
        <v>307</v>
      </c>
      <c r="S4913" s="3" t="s">
        <v>5348</v>
      </c>
      <c r="T4913" s="3" t="str">
        <f t="shared" si="336"/>
        <v>ท่าก๊อแม่สรวยเชียงราย</v>
      </c>
      <c r="U4913" s="3" t="s">
        <v>4385</v>
      </c>
      <c r="V4913" s="3" t="str">
        <f t="shared" si="337"/>
        <v/>
      </c>
      <c r="W4913" s="3" t="e">
        <f t="shared" si="338"/>
        <v>#NUM!</v>
      </c>
      <c r="X4913" s="3" t="str">
        <f t="shared" si="339"/>
        <v/>
      </c>
    </row>
    <row r="4914" spans="14:24" ht="14.5" customHeight="1">
      <c r="N4914">
        <v>4911</v>
      </c>
      <c r="O4914" s="4">
        <v>57180</v>
      </c>
      <c r="P4914" s="3" t="s">
        <v>5350</v>
      </c>
      <c r="Q4914" s="3" t="s">
        <v>774</v>
      </c>
      <c r="R4914" s="3" t="s">
        <v>307</v>
      </c>
      <c r="S4914" s="3" t="s">
        <v>5348</v>
      </c>
      <c r="T4914" s="3" t="str">
        <f t="shared" si="336"/>
        <v>วาวีแม่สรวยเชียงราย</v>
      </c>
      <c r="U4914" s="3" t="s">
        <v>4385</v>
      </c>
      <c r="V4914" s="3" t="str">
        <f t="shared" si="337"/>
        <v/>
      </c>
      <c r="W4914" s="3" t="e">
        <f t="shared" si="338"/>
        <v>#NUM!</v>
      </c>
      <c r="X4914" s="3" t="str">
        <f t="shared" si="339"/>
        <v/>
      </c>
    </row>
    <row r="4915" spans="14:24" ht="14.5" customHeight="1">
      <c r="N4915">
        <v>4912</v>
      </c>
      <c r="O4915" s="4">
        <v>57180</v>
      </c>
      <c r="P4915" s="3" t="s">
        <v>5351</v>
      </c>
      <c r="Q4915" s="3" t="s">
        <v>774</v>
      </c>
      <c r="R4915" s="3" t="s">
        <v>307</v>
      </c>
      <c r="S4915" s="3" t="s">
        <v>5348</v>
      </c>
      <c r="T4915" s="3" t="str">
        <f t="shared" si="336"/>
        <v>เจดีย์หลวงแม่สรวยเชียงราย</v>
      </c>
      <c r="U4915" s="3" t="s">
        <v>4385</v>
      </c>
      <c r="V4915" s="3" t="str">
        <f t="shared" si="337"/>
        <v/>
      </c>
      <c r="W4915" s="3" t="e">
        <f t="shared" si="338"/>
        <v>#NUM!</v>
      </c>
      <c r="X4915" s="3" t="str">
        <f t="shared" si="339"/>
        <v/>
      </c>
    </row>
    <row r="4916" spans="14:24" ht="14.5" customHeight="1">
      <c r="N4916">
        <v>4913</v>
      </c>
      <c r="O4916" s="4">
        <v>57170</v>
      </c>
      <c r="P4916" s="3" t="s">
        <v>5352</v>
      </c>
      <c r="Q4916" s="3" t="s">
        <v>785</v>
      </c>
      <c r="R4916" s="3" t="s">
        <v>307</v>
      </c>
      <c r="S4916" s="3" t="s">
        <v>5353</v>
      </c>
      <c r="T4916" s="3" t="str">
        <f t="shared" si="336"/>
        <v>สันสลีเวียงป่าเป้าเชียงราย</v>
      </c>
      <c r="U4916" s="3" t="s">
        <v>4385</v>
      </c>
      <c r="V4916" s="3" t="str">
        <f t="shared" si="337"/>
        <v/>
      </c>
      <c r="W4916" s="3" t="e">
        <f t="shared" si="338"/>
        <v>#NUM!</v>
      </c>
      <c r="X4916" s="3" t="str">
        <f t="shared" si="339"/>
        <v/>
      </c>
    </row>
    <row r="4917" spans="14:24" ht="14.5" customHeight="1">
      <c r="N4917">
        <v>4914</v>
      </c>
      <c r="O4917" s="4">
        <v>57170</v>
      </c>
      <c r="P4917" s="3" t="s">
        <v>4754</v>
      </c>
      <c r="Q4917" s="3" t="s">
        <v>785</v>
      </c>
      <c r="R4917" s="3" t="s">
        <v>307</v>
      </c>
      <c r="S4917" s="3" t="s">
        <v>5353</v>
      </c>
      <c r="T4917" s="3" t="str">
        <f t="shared" si="336"/>
        <v>เวียงเวียงป่าเป้าเชียงราย</v>
      </c>
      <c r="U4917" s="3" t="s">
        <v>4385</v>
      </c>
      <c r="V4917" s="3" t="str">
        <f t="shared" si="337"/>
        <v/>
      </c>
      <c r="W4917" s="3" t="e">
        <f t="shared" si="338"/>
        <v>#NUM!</v>
      </c>
      <c r="X4917" s="3" t="str">
        <f t="shared" si="339"/>
        <v/>
      </c>
    </row>
    <row r="4918" spans="14:24" ht="14.5" customHeight="1">
      <c r="N4918">
        <v>4915</v>
      </c>
      <c r="O4918" s="4">
        <v>57170</v>
      </c>
      <c r="P4918" s="3" t="s">
        <v>1592</v>
      </c>
      <c r="Q4918" s="3" t="s">
        <v>785</v>
      </c>
      <c r="R4918" s="3" t="s">
        <v>307</v>
      </c>
      <c r="S4918" s="3" t="s">
        <v>5353</v>
      </c>
      <c r="T4918" s="3" t="str">
        <f t="shared" si="336"/>
        <v>บ้านโป่งเวียงป่าเป้าเชียงราย</v>
      </c>
      <c r="U4918" s="3" t="s">
        <v>4385</v>
      </c>
      <c r="V4918" s="3" t="str">
        <f t="shared" si="337"/>
        <v/>
      </c>
      <c r="W4918" s="3" t="e">
        <f t="shared" si="338"/>
        <v>#NUM!</v>
      </c>
      <c r="X4918" s="3" t="str">
        <f t="shared" si="339"/>
        <v/>
      </c>
    </row>
    <row r="4919" spans="14:24" ht="14.5" customHeight="1">
      <c r="N4919">
        <v>4916</v>
      </c>
      <c r="O4919" s="4">
        <v>57170</v>
      </c>
      <c r="P4919" s="3" t="s">
        <v>1443</v>
      </c>
      <c r="Q4919" s="3" t="s">
        <v>785</v>
      </c>
      <c r="R4919" s="3" t="s">
        <v>307</v>
      </c>
      <c r="S4919" s="3" t="s">
        <v>5353</v>
      </c>
      <c r="T4919" s="3" t="str">
        <f t="shared" si="336"/>
        <v>ป่างิ้วเวียงป่าเป้าเชียงราย</v>
      </c>
      <c r="U4919" s="3" t="s">
        <v>4385</v>
      </c>
      <c r="V4919" s="3" t="str">
        <f t="shared" si="337"/>
        <v/>
      </c>
      <c r="W4919" s="3" t="e">
        <f t="shared" si="338"/>
        <v>#NUM!</v>
      </c>
      <c r="X4919" s="3" t="str">
        <f t="shared" si="339"/>
        <v/>
      </c>
    </row>
    <row r="4920" spans="14:24" ht="14.5" customHeight="1">
      <c r="N4920">
        <v>4917</v>
      </c>
      <c r="O4920" s="4">
        <v>57260</v>
      </c>
      <c r="P4920" s="3" t="s">
        <v>5354</v>
      </c>
      <c r="Q4920" s="3" t="s">
        <v>785</v>
      </c>
      <c r="R4920" s="3" t="s">
        <v>307</v>
      </c>
      <c r="S4920" s="3" t="s">
        <v>5353</v>
      </c>
      <c r="T4920" s="3" t="str">
        <f t="shared" si="336"/>
        <v>เวียงกาหลงเวียงป่าเป้าเชียงราย</v>
      </c>
      <c r="U4920" s="3" t="s">
        <v>4385</v>
      </c>
      <c r="V4920" s="3" t="str">
        <f t="shared" si="337"/>
        <v/>
      </c>
      <c r="W4920" s="3" t="e">
        <f t="shared" si="338"/>
        <v>#NUM!</v>
      </c>
      <c r="X4920" s="3" t="str">
        <f t="shared" si="339"/>
        <v/>
      </c>
    </row>
    <row r="4921" spans="14:24" ht="14.5" customHeight="1">
      <c r="N4921">
        <v>4918</v>
      </c>
      <c r="O4921" s="4">
        <v>57260</v>
      </c>
      <c r="P4921" s="3" t="s">
        <v>5355</v>
      </c>
      <c r="Q4921" s="3" t="s">
        <v>785</v>
      </c>
      <c r="R4921" s="3" t="s">
        <v>307</v>
      </c>
      <c r="S4921" s="3" t="s">
        <v>5353</v>
      </c>
      <c r="T4921" s="3" t="str">
        <f t="shared" si="336"/>
        <v>แม่เจดีย์เวียงป่าเป้าเชียงราย</v>
      </c>
      <c r="U4921" s="3" t="s">
        <v>4385</v>
      </c>
      <c r="V4921" s="3" t="str">
        <f t="shared" si="337"/>
        <v/>
      </c>
      <c r="W4921" s="3" t="e">
        <f t="shared" si="338"/>
        <v>#NUM!</v>
      </c>
      <c r="X4921" s="3" t="str">
        <f t="shared" si="339"/>
        <v/>
      </c>
    </row>
    <row r="4922" spans="14:24" ht="14.5" customHeight="1">
      <c r="N4922">
        <v>4919</v>
      </c>
      <c r="O4922" s="4">
        <v>57260</v>
      </c>
      <c r="P4922" s="3" t="s">
        <v>5356</v>
      </c>
      <c r="Q4922" s="3" t="s">
        <v>785</v>
      </c>
      <c r="R4922" s="3" t="s">
        <v>307</v>
      </c>
      <c r="S4922" s="3" t="s">
        <v>5353</v>
      </c>
      <c r="T4922" s="3" t="str">
        <f t="shared" si="336"/>
        <v>แม่เจดีย์ใหม่เวียงป่าเป้าเชียงราย</v>
      </c>
      <c r="U4922" s="3" t="s">
        <v>4385</v>
      </c>
      <c r="V4922" s="3" t="str">
        <f t="shared" si="337"/>
        <v/>
      </c>
      <c r="W4922" s="3" t="e">
        <f t="shared" si="338"/>
        <v>#NUM!</v>
      </c>
      <c r="X4922" s="3" t="str">
        <f t="shared" si="339"/>
        <v/>
      </c>
    </row>
    <row r="4923" spans="14:24" ht="14.5" customHeight="1">
      <c r="N4923">
        <v>4920</v>
      </c>
      <c r="O4923" s="4">
        <v>57290</v>
      </c>
      <c r="P4923" s="3" t="s">
        <v>5357</v>
      </c>
      <c r="Q4923" s="3" t="s">
        <v>760</v>
      </c>
      <c r="R4923" s="3" t="s">
        <v>307</v>
      </c>
      <c r="S4923" s="3" t="s">
        <v>5358</v>
      </c>
      <c r="T4923" s="3" t="str">
        <f t="shared" si="336"/>
        <v>แม่เปาพญาเม็งรายเชียงราย</v>
      </c>
      <c r="U4923" s="3" t="s">
        <v>4385</v>
      </c>
      <c r="V4923" s="3" t="str">
        <f t="shared" si="337"/>
        <v/>
      </c>
      <c r="W4923" s="3" t="e">
        <f t="shared" si="338"/>
        <v>#NUM!</v>
      </c>
      <c r="X4923" s="3" t="str">
        <f t="shared" si="339"/>
        <v/>
      </c>
    </row>
    <row r="4924" spans="14:24" ht="14.5" customHeight="1">
      <c r="N4924">
        <v>4921</v>
      </c>
      <c r="O4924" s="4">
        <v>57290</v>
      </c>
      <c r="P4924" s="3" t="s">
        <v>5223</v>
      </c>
      <c r="Q4924" s="3" t="s">
        <v>760</v>
      </c>
      <c r="R4924" s="3" t="s">
        <v>307</v>
      </c>
      <c r="S4924" s="3" t="s">
        <v>5358</v>
      </c>
      <c r="T4924" s="3" t="str">
        <f t="shared" si="336"/>
        <v>แม่ต๋ำพญาเม็งรายเชียงราย</v>
      </c>
      <c r="U4924" s="3" t="s">
        <v>4385</v>
      </c>
      <c r="V4924" s="3" t="str">
        <f t="shared" si="337"/>
        <v/>
      </c>
      <c r="W4924" s="3" t="e">
        <f t="shared" si="338"/>
        <v>#NUM!</v>
      </c>
      <c r="X4924" s="3" t="str">
        <f t="shared" si="339"/>
        <v/>
      </c>
    </row>
    <row r="4925" spans="14:24" ht="14.5" customHeight="1">
      <c r="N4925">
        <v>4922</v>
      </c>
      <c r="O4925" s="4">
        <v>57290</v>
      </c>
      <c r="P4925" s="3" t="s">
        <v>5359</v>
      </c>
      <c r="Q4925" s="3" t="s">
        <v>760</v>
      </c>
      <c r="R4925" s="3" t="s">
        <v>307</v>
      </c>
      <c r="S4925" s="3" t="s">
        <v>5358</v>
      </c>
      <c r="T4925" s="3" t="str">
        <f t="shared" si="336"/>
        <v>ไม้ยาพญาเม็งรายเชียงราย</v>
      </c>
      <c r="U4925" s="3" t="s">
        <v>4385</v>
      </c>
      <c r="V4925" s="3" t="str">
        <f t="shared" si="337"/>
        <v/>
      </c>
      <c r="W4925" s="3" t="e">
        <f t="shared" si="338"/>
        <v>#NUM!</v>
      </c>
      <c r="X4925" s="3" t="str">
        <f t="shared" si="339"/>
        <v/>
      </c>
    </row>
    <row r="4926" spans="14:24" ht="14.5" customHeight="1">
      <c r="N4926">
        <v>4923</v>
      </c>
      <c r="O4926" s="4">
        <v>57290</v>
      </c>
      <c r="P4926" s="3" t="s">
        <v>5360</v>
      </c>
      <c r="Q4926" s="3" t="s">
        <v>760</v>
      </c>
      <c r="R4926" s="3" t="s">
        <v>307</v>
      </c>
      <c r="S4926" s="3" t="s">
        <v>5358</v>
      </c>
      <c r="T4926" s="3" t="str">
        <f t="shared" si="336"/>
        <v>เม็งรายพญาเม็งรายเชียงราย</v>
      </c>
      <c r="U4926" s="3" t="s">
        <v>4385</v>
      </c>
      <c r="V4926" s="3" t="str">
        <f t="shared" si="337"/>
        <v/>
      </c>
      <c r="W4926" s="3" t="e">
        <f t="shared" si="338"/>
        <v>#NUM!</v>
      </c>
      <c r="X4926" s="3" t="str">
        <f t="shared" si="339"/>
        <v/>
      </c>
    </row>
    <row r="4927" spans="14:24" ht="14.5" customHeight="1">
      <c r="N4927">
        <v>4924</v>
      </c>
      <c r="O4927" s="4">
        <v>57290</v>
      </c>
      <c r="P4927" s="3" t="s">
        <v>5361</v>
      </c>
      <c r="Q4927" s="3" t="s">
        <v>760</v>
      </c>
      <c r="R4927" s="3" t="s">
        <v>307</v>
      </c>
      <c r="S4927" s="3" t="s">
        <v>5358</v>
      </c>
      <c r="T4927" s="3" t="str">
        <f t="shared" si="336"/>
        <v>ตาดควันพญาเม็งรายเชียงราย</v>
      </c>
      <c r="U4927" s="3" t="s">
        <v>4385</v>
      </c>
      <c r="V4927" s="3" t="str">
        <f t="shared" si="337"/>
        <v/>
      </c>
      <c r="W4927" s="3" t="e">
        <f t="shared" si="338"/>
        <v>#NUM!</v>
      </c>
      <c r="X4927" s="3" t="str">
        <f t="shared" si="339"/>
        <v/>
      </c>
    </row>
    <row r="4928" spans="14:24" ht="14.5" customHeight="1">
      <c r="N4928">
        <v>4925</v>
      </c>
      <c r="O4928" s="4">
        <v>57310</v>
      </c>
      <c r="P4928" s="3" t="s">
        <v>5362</v>
      </c>
      <c r="Q4928" s="3" t="s">
        <v>778</v>
      </c>
      <c r="R4928" s="3" t="s">
        <v>307</v>
      </c>
      <c r="S4928" s="3" t="s">
        <v>5363</v>
      </c>
      <c r="T4928" s="3" t="str">
        <f t="shared" si="336"/>
        <v>ม่วงยายเวียงแก่นเชียงราย</v>
      </c>
      <c r="U4928" s="3" t="s">
        <v>4385</v>
      </c>
      <c r="V4928" s="3" t="str">
        <f t="shared" si="337"/>
        <v/>
      </c>
      <c r="W4928" s="3" t="e">
        <f t="shared" si="338"/>
        <v>#NUM!</v>
      </c>
      <c r="X4928" s="3" t="str">
        <f t="shared" si="339"/>
        <v/>
      </c>
    </row>
    <row r="4929" spans="14:24" ht="14.5" customHeight="1">
      <c r="N4929">
        <v>4926</v>
      </c>
      <c r="O4929" s="4">
        <v>57310</v>
      </c>
      <c r="P4929" s="3" t="s">
        <v>5364</v>
      </c>
      <c r="Q4929" s="3" t="s">
        <v>778</v>
      </c>
      <c r="R4929" s="3" t="s">
        <v>307</v>
      </c>
      <c r="S4929" s="3" t="s">
        <v>5363</v>
      </c>
      <c r="T4929" s="3" t="str">
        <f t="shared" si="336"/>
        <v>ปอเวียงแก่นเชียงราย</v>
      </c>
      <c r="U4929" s="3" t="s">
        <v>4385</v>
      </c>
      <c r="V4929" s="3" t="str">
        <f t="shared" si="337"/>
        <v/>
      </c>
      <c r="W4929" s="3" t="e">
        <f t="shared" si="338"/>
        <v>#NUM!</v>
      </c>
      <c r="X4929" s="3" t="str">
        <f t="shared" si="339"/>
        <v/>
      </c>
    </row>
    <row r="4930" spans="14:24" ht="14.5" customHeight="1">
      <c r="N4930">
        <v>4927</v>
      </c>
      <c r="O4930" s="4">
        <v>57310</v>
      </c>
      <c r="P4930" s="3" t="s">
        <v>5365</v>
      </c>
      <c r="Q4930" s="3" t="s">
        <v>778</v>
      </c>
      <c r="R4930" s="3" t="s">
        <v>307</v>
      </c>
      <c r="S4930" s="3" t="s">
        <v>5363</v>
      </c>
      <c r="T4930" s="3" t="str">
        <f t="shared" si="336"/>
        <v>หล่ายงาวเวียงแก่นเชียงราย</v>
      </c>
      <c r="U4930" s="3" t="s">
        <v>4385</v>
      </c>
      <c r="V4930" s="3" t="str">
        <f t="shared" si="337"/>
        <v/>
      </c>
      <c r="W4930" s="3" t="e">
        <f t="shared" si="338"/>
        <v>#NUM!</v>
      </c>
      <c r="X4930" s="3" t="str">
        <f t="shared" si="339"/>
        <v/>
      </c>
    </row>
    <row r="4931" spans="14:24" ht="14.5" customHeight="1">
      <c r="N4931">
        <v>4928</v>
      </c>
      <c r="O4931" s="4">
        <v>57310</v>
      </c>
      <c r="P4931" s="3" t="s">
        <v>534</v>
      </c>
      <c r="Q4931" s="3" t="s">
        <v>778</v>
      </c>
      <c r="R4931" s="3" t="s">
        <v>307</v>
      </c>
      <c r="S4931" s="3" t="s">
        <v>5363</v>
      </c>
      <c r="T4931" s="3" t="str">
        <f t="shared" si="336"/>
        <v>ท่าข้ามเวียงแก่นเชียงราย</v>
      </c>
      <c r="U4931" s="3" t="s">
        <v>4385</v>
      </c>
      <c r="V4931" s="3" t="str">
        <f t="shared" si="337"/>
        <v/>
      </c>
      <c r="W4931" s="3" t="e">
        <f t="shared" si="338"/>
        <v>#NUM!</v>
      </c>
      <c r="X4931" s="3" t="str">
        <f t="shared" si="339"/>
        <v/>
      </c>
    </row>
    <row r="4932" spans="14:24" ht="14.5" customHeight="1">
      <c r="N4932">
        <v>4929</v>
      </c>
      <c r="O4932" s="4">
        <v>57340</v>
      </c>
      <c r="P4932" s="3" t="s">
        <v>5366</v>
      </c>
      <c r="Q4932" s="3" t="s">
        <v>747</v>
      </c>
      <c r="R4932" s="3" t="s">
        <v>307</v>
      </c>
      <c r="S4932" s="3" t="s">
        <v>5367</v>
      </c>
      <c r="T4932" s="3" t="str">
        <f t="shared" si="336"/>
        <v>ต้าขุนตาลเชียงราย</v>
      </c>
      <c r="U4932" s="3" t="s">
        <v>4385</v>
      </c>
      <c r="V4932" s="3" t="str">
        <f t="shared" si="337"/>
        <v/>
      </c>
      <c r="W4932" s="3" t="e">
        <f t="shared" si="338"/>
        <v>#NUM!</v>
      </c>
      <c r="X4932" s="3" t="str">
        <f t="shared" si="339"/>
        <v/>
      </c>
    </row>
    <row r="4933" spans="14:24" ht="14.5" customHeight="1">
      <c r="N4933">
        <v>4930</v>
      </c>
      <c r="O4933" s="4">
        <v>57340</v>
      </c>
      <c r="P4933" s="3" t="s">
        <v>1618</v>
      </c>
      <c r="Q4933" s="3" t="s">
        <v>747</v>
      </c>
      <c r="R4933" s="3" t="s">
        <v>307</v>
      </c>
      <c r="S4933" s="3" t="s">
        <v>5367</v>
      </c>
      <c r="T4933" s="3" t="str">
        <f t="shared" ref="T4933:T4996" si="340">P4933&amp;Q4933&amp;R4933</f>
        <v>ป่าตาลขุนตาลเชียงราย</v>
      </c>
      <c r="U4933" s="3" t="s">
        <v>4385</v>
      </c>
      <c r="V4933" s="3" t="str">
        <f t="shared" ref="V4933:V4996" si="341">IF($V$1=$S4933,$N4933,"")</f>
        <v/>
      </c>
      <c r="W4933" s="3" t="e">
        <f t="shared" ref="W4933:W4996" si="342">SMALL($V$4:$V$7439,N4933)</f>
        <v>#NUM!</v>
      </c>
      <c r="X4933" s="3" t="str">
        <f t="shared" ref="X4933:X4996" si="343">IFERROR(INDEX($P$4:$P$7439,$W4933,1),"")</f>
        <v/>
      </c>
    </row>
    <row r="4934" spans="14:24" ht="14.5" customHeight="1">
      <c r="N4934">
        <v>4931</v>
      </c>
      <c r="O4934" s="4">
        <v>57340</v>
      </c>
      <c r="P4934" s="3" t="s">
        <v>5368</v>
      </c>
      <c r="Q4934" s="3" t="s">
        <v>747</v>
      </c>
      <c r="R4934" s="3" t="s">
        <v>307</v>
      </c>
      <c r="S4934" s="3" t="s">
        <v>5367</v>
      </c>
      <c r="T4934" s="3" t="str">
        <f t="shared" si="340"/>
        <v>ยางฮอมขุนตาลเชียงราย</v>
      </c>
      <c r="U4934" s="3" t="s">
        <v>4385</v>
      </c>
      <c r="V4934" s="3" t="str">
        <f t="shared" si="341"/>
        <v/>
      </c>
      <c r="W4934" s="3" t="e">
        <f t="shared" si="342"/>
        <v>#NUM!</v>
      </c>
      <c r="X4934" s="3" t="str">
        <f t="shared" si="343"/>
        <v/>
      </c>
    </row>
    <row r="4935" spans="14:24" ht="14.5" customHeight="1">
      <c r="N4935">
        <v>4932</v>
      </c>
      <c r="O4935" s="4">
        <v>57240</v>
      </c>
      <c r="P4935" s="3" t="s">
        <v>4382</v>
      </c>
      <c r="Q4935" s="3" t="s">
        <v>768</v>
      </c>
      <c r="R4935" s="3" t="s">
        <v>307</v>
      </c>
      <c r="S4935" s="3" t="s">
        <v>5369</v>
      </c>
      <c r="T4935" s="3" t="str">
        <f t="shared" si="340"/>
        <v>เทอดไทยแม่ฟ้าหลวงเชียงราย</v>
      </c>
      <c r="U4935" s="3" t="s">
        <v>4385</v>
      </c>
      <c r="V4935" s="3" t="str">
        <f t="shared" si="341"/>
        <v/>
      </c>
      <c r="W4935" s="3" t="e">
        <f t="shared" si="342"/>
        <v>#NUM!</v>
      </c>
      <c r="X4935" s="3" t="str">
        <f t="shared" si="343"/>
        <v/>
      </c>
    </row>
    <row r="4936" spans="14:24" ht="14.5" customHeight="1">
      <c r="N4936">
        <v>4933</v>
      </c>
      <c r="O4936" s="4">
        <v>57110</v>
      </c>
      <c r="P4936" s="3" t="s">
        <v>5370</v>
      </c>
      <c r="Q4936" s="3" t="s">
        <v>768</v>
      </c>
      <c r="R4936" s="3" t="s">
        <v>307</v>
      </c>
      <c r="S4936" s="3" t="s">
        <v>5369</v>
      </c>
      <c r="T4936" s="3" t="str">
        <f t="shared" si="340"/>
        <v>แม่สลองในแม่ฟ้าหลวงเชียงราย</v>
      </c>
      <c r="U4936" s="3" t="s">
        <v>4385</v>
      </c>
      <c r="V4936" s="3" t="str">
        <f t="shared" si="341"/>
        <v/>
      </c>
      <c r="W4936" s="3" t="e">
        <f t="shared" si="342"/>
        <v>#NUM!</v>
      </c>
      <c r="X4936" s="3" t="str">
        <f t="shared" si="343"/>
        <v/>
      </c>
    </row>
    <row r="4937" spans="14:24" ht="14.5" customHeight="1">
      <c r="N4937">
        <v>4934</v>
      </c>
      <c r="O4937" s="4">
        <v>57110</v>
      </c>
      <c r="P4937" s="3" t="s">
        <v>5371</v>
      </c>
      <c r="Q4937" s="3" t="s">
        <v>768</v>
      </c>
      <c r="R4937" s="3" t="s">
        <v>307</v>
      </c>
      <c r="S4937" s="3" t="s">
        <v>5369</v>
      </c>
      <c r="T4937" s="3" t="str">
        <f t="shared" si="340"/>
        <v>แม่สลองนอกแม่ฟ้าหลวงเชียงราย</v>
      </c>
      <c r="U4937" s="3" t="s">
        <v>4385</v>
      </c>
      <c r="V4937" s="3" t="str">
        <f t="shared" si="341"/>
        <v/>
      </c>
      <c r="W4937" s="3" t="e">
        <f t="shared" si="342"/>
        <v>#NUM!</v>
      </c>
      <c r="X4937" s="3" t="str">
        <f t="shared" si="343"/>
        <v/>
      </c>
    </row>
    <row r="4938" spans="14:24" ht="14.5" customHeight="1">
      <c r="N4938">
        <v>4935</v>
      </c>
      <c r="O4938" s="4">
        <v>57240</v>
      </c>
      <c r="P4938" s="3" t="s">
        <v>768</v>
      </c>
      <c r="Q4938" s="3" t="s">
        <v>768</v>
      </c>
      <c r="R4938" s="3" t="s">
        <v>307</v>
      </c>
      <c r="S4938" s="3" t="s">
        <v>5369</v>
      </c>
      <c r="T4938" s="3" t="str">
        <f t="shared" si="340"/>
        <v>แม่ฟ้าหลวงแม่ฟ้าหลวงเชียงราย</v>
      </c>
      <c r="U4938" s="3" t="s">
        <v>4385</v>
      </c>
      <c r="V4938" s="3" t="str">
        <f t="shared" si="341"/>
        <v/>
      </c>
      <c r="W4938" s="3" t="e">
        <f t="shared" si="342"/>
        <v>#NUM!</v>
      </c>
      <c r="X4938" s="3" t="str">
        <f t="shared" si="343"/>
        <v/>
      </c>
    </row>
    <row r="4939" spans="14:24" ht="14.5" customHeight="1">
      <c r="N4939">
        <v>4936</v>
      </c>
      <c r="O4939" s="4">
        <v>57250</v>
      </c>
      <c r="P4939" s="3" t="s">
        <v>5372</v>
      </c>
      <c r="Q4939" s="3" t="s">
        <v>772</v>
      </c>
      <c r="R4939" s="3" t="s">
        <v>307</v>
      </c>
      <c r="S4939" s="3" t="s">
        <v>5373</v>
      </c>
      <c r="T4939" s="3" t="str">
        <f t="shared" si="340"/>
        <v>ดงมะดะแม่ลาวเชียงราย</v>
      </c>
      <c r="U4939" s="3" t="s">
        <v>4385</v>
      </c>
      <c r="V4939" s="3" t="str">
        <f t="shared" si="341"/>
        <v/>
      </c>
      <c r="W4939" s="3" t="e">
        <f t="shared" si="342"/>
        <v>#NUM!</v>
      </c>
      <c r="X4939" s="3" t="str">
        <f t="shared" si="343"/>
        <v/>
      </c>
    </row>
    <row r="4940" spans="14:24" ht="14.5" customHeight="1">
      <c r="N4940">
        <v>4937</v>
      </c>
      <c r="O4940" s="4">
        <v>57250</v>
      </c>
      <c r="P4940" s="3" t="s">
        <v>5374</v>
      </c>
      <c r="Q4940" s="3" t="s">
        <v>772</v>
      </c>
      <c r="R4940" s="3" t="s">
        <v>307</v>
      </c>
      <c r="S4940" s="3" t="s">
        <v>5373</v>
      </c>
      <c r="T4940" s="3" t="str">
        <f t="shared" si="340"/>
        <v>จอมหมอกแก้วแม่ลาวเชียงราย</v>
      </c>
      <c r="U4940" s="3" t="s">
        <v>4385</v>
      </c>
      <c r="V4940" s="3" t="str">
        <f t="shared" si="341"/>
        <v/>
      </c>
      <c r="W4940" s="3" t="e">
        <f t="shared" si="342"/>
        <v>#NUM!</v>
      </c>
      <c r="X4940" s="3" t="str">
        <f t="shared" si="343"/>
        <v/>
      </c>
    </row>
    <row r="4941" spans="14:24" ht="14.5" customHeight="1">
      <c r="N4941">
        <v>4938</v>
      </c>
      <c r="O4941" s="4">
        <v>57250</v>
      </c>
      <c r="P4941" s="3" t="s">
        <v>5375</v>
      </c>
      <c r="Q4941" s="3" t="s">
        <v>772</v>
      </c>
      <c r="R4941" s="3" t="s">
        <v>307</v>
      </c>
      <c r="S4941" s="3" t="s">
        <v>5373</v>
      </c>
      <c r="T4941" s="3" t="str">
        <f t="shared" si="340"/>
        <v>บัวสลีแม่ลาวเชียงราย</v>
      </c>
      <c r="U4941" s="3" t="s">
        <v>4385</v>
      </c>
      <c r="V4941" s="3" t="str">
        <f t="shared" si="341"/>
        <v/>
      </c>
      <c r="W4941" s="3" t="e">
        <f t="shared" si="342"/>
        <v>#NUM!</v>
      </c>
      <c r="X4941" s="3" t="str">
        <f t="shared" si="343"/>
        <v/>
      </c>
    </row>
    <row r="4942" spans="14:24" ht="14.5" customHeight="1">
      <c r="N4942">
        <v>4939</v>
      </c>
      <c r="O4942" s="4">
        <v>57250</v>
      </c>
      <c r="P4942" s="3" t="s">
        <v>5376</v>
      </c>
      <c r="Q4942" s="3" t="s">
        <v>772</v>
      </c>
      <c r="R4942" s="3" t="s">
        <v>307</v>
      </c>
      <c r="S4942" s="3" t="s">
        <v>5373</v>
      </c>
      <c r="T4942" s="3" t="str">
        <f t="shared" si="340"/>
        <v>ป่าก่อดำแม่ลาวเชียงราย</v>
      </c>
      <c r="U4942" s="3" t="s">
        <v>4385</v>
      </c>
      <c r="V4942" s="3" t="str">
        <f t="shared" si="341"/>
        <v/>
      </c>
      <c r="W4942" s="3" t="e">
        <f t="shared" si="342"/>
        <v>#NUM!</v>
      </c>
      <c r="X4942" s="3" t="str">
        <f t="shared" si="343"/>
        <v/>
      </c>
    </row>
    <row r="4943" spans="14:24" ht="14.5" customHeight="1">
      <c r="N4943">
        <v>4940</v>
      </c>
      <c r="O4943" s="4">
        <v>57000</v>
      </c>
      <c r="P4943" s="3" t="s">
        <v>5377</v>
      </c>
      <c r="Q4943" s="3" t="s">
        <v>772</v>
      </c>
      <c r="R4943" s="3" t="s">
        <v>307</v>
      </c>
      <c r="S4943" s="3" t="s">
        <v>5373</v>
      </c>
      <c r="T4943" s="3" t="str">
        <f t="shared" si="340"/>
        <v>โป่งแพร่แม่ลาวเชียงราย</v>
      </c>
      <c r="U4943" s="3" t="s">
        <v>4385</v>
      </c>
      <c r="V4943" s="3" t="str">
        <f t="shared" si="341"/>
        <v/>
      </c>
      <c r="W4943" s="3" t="e">
        <f t="shared" si="342"/>
        <v>#NUM!</v>
      </c>
      <c r="X4943" s="3" t="str">
        <f t="shared" si="343"/>
        <v/>
      </c>
    </row>
    <row r="4944" spans="14:24" ht="14.5" customHeight="1">
      <c r="N4944">
        <v>4941</v>
      </c>
      <c r="O4944" s="4">
        <v>57210</v>
      </c>
      <c r="P4944" s="3" t="s">
        <v>5378</v>
      </c>
      <c r="Q4944" s="3" t="s">
        <v>781</v>
      </c>
      <c r="R4944" s="3" t="s">
        <v>307</v>
      </c>
      <c r="S4944" s="3" t="s">
        <v>5379</v>
      </c>
      <c r="T4944" s="3" t="str">
        <f t="shared" si="340"/>
        <v>ทุ่งก่อเวียงเชียงรุ้งเชียงราย</v>
      </c>
      <c r="U4944" s="3" t="s">
        <v>4385</v>
      </c>
      <c r="V4944" s="3" t="str">
        <f t="shared" si="341"/>
        <v/>
      </c>
      <c r="W4944" s="3" t="e">
        <f t="shared" si="342"/>
        <v>#NUM!</v>
      </c>
      <c r="X4944" s="3" t="str">
        <f t="shared" si="343"/>
        <v/>
      </c>
    </row>
    <row r="4945" spans="14:24" ht="14.5" customHeight="1">
      <c r="N4945">
        <v>4942</v>
      </c>
      <c r="O4945" s="4">
        <v>57210</v>
      </c>
      <c r="P4945" s="3" t="s">
        <v>5380</v>
      </c>
      <c r="Q4945" s="3" t="s">
        <v>781</v>
      </c>
      <c r="R4945" s="3" t="s">
        <v>307</v>
      </c>
      <c r="S4945" s="3" t="s">
        <v>5379</v>
      </c>
      <c r="T4945" s="3" t="str">
        <f t="shared" si="340"/>
        <v>ดงมหาวันเวียงเชียงรุ้งเชียงราย</v>
      </c>
      <c r="U4945" s="3" t="s">
        <v>4385</v>
      </c>
      <c r="V4945" s="3" t="str">
        <f t="shared" si="341"/>
        <v/>
      </c>
      <c r="W4945" s="3" t="e">
        <f t="shared" si="342"/>
        <v>#NUM!</v>
      </c>
      <c r="X4945" s="3" t="str">
        <f t="shared" si="343"/>
        <v/>
      </c>
    </row>
    <row r="4946" spans="14:24" ht="14.5" customHeight="1">
      <c r="N4946">
        <v>4943</v>
      </c>
      <c r="O4946" s="4">
        <v>57210</v>
      </c>
      <c r="P4946" s="3" t="s">
        <v>1654</v>
      </c>
      <c r="Q4946" s="3" t="s">
        <v>781</v>
      </c>
      <c r="R4946" s="3" t="s">
        <v>307</v>
      </c>
      <c r="S4946" s="3" t="s">
        <v>5379</v>
      </c>
      <c r="T4946" s="3" t="str">
        <f t="shared" si="340"/>
        <v>ป่าซางเวียงเชียงรุ้งเชียงราย</v>
      </c>
      <c r="U4946" s="3" t="s">
        <v>4385</v>
      </c>
      <c r="V4946" s="3" t="str">
        <f t="shared" si="341"/>
        <v/>
      </c>
      <c r="W4946" s="3" t="e">
        <f t="shared" si="342"/>
        <v>#NUM!</v>
      </c>
      <c r="X4946" s="3" t="str">
        <f t="shared" si="343"/>
        <v/>
      </c>
    </row>
    <row r="4947" spans="14:24" ht="14.5" customHeight="1">
      <c r="N4947">
        <v>4944</v>
      </c>
      <c r="O4947" s="4">
        <v>57110</v>
      </c>
      <c r="P4947" s="3" t="s">
        <v>5381</v>
      </c>
      <c r="Q4947" s="3" t="s">
        <v>754</v>
      </c>
      <c r="R4947" s="3" t="s">
        <v>307</v>
      </c>
      <c r="S4947" s="3" t="s">
        <v>5382</v>
      </c>
      <c r="T4947" s="3" t="str">
        <f t="shared" si="340"/>
        <v>ปงน้อยดอยหลวงเชียงราย</v>
      </c>
      <c r="U4947" s="3" t="s">
        <v>4385</v>
      </c>
      <c r="V4947" s="3" t="str">
        <f t="shared" si="341"/>
        <v/>
      </c>
      <c r="W4947" s="3" t="e">
        <f t="shared" si="342"/>
        <v>#NUM!</v>
      </c>
      <c r="X4947" s="3" t="str">
        <f t="shared" si="343"/>
        <v/>
      </c>
    </row>
    <row r="4948" spans="14:24" ht="14.5" customHeight="1">
      <c r="N4948">
        <v>4945</v>
      </c>
      <c r="O4948" s="4">
        <v>57110</v>
      </c>
      <c r="P4948" s="3" t="s">
        <v>954</v>
      </c>
      <c r="Q4948" s="3" t="s">
        <v>754</v>
      </c>
      <c r="R4948" s="3" t="s">
        <v>307</v>
      </c>
      <c r="S4948" s="3" t="s">
        <v>5382</v>
      </c>
      <c r="T4948" s="3" t="str">
        <f t="shared" si="340"/>
        <v>โชคชัยดอยหลวงเชียงราย</v>
      </c>
      <c r="U4948" s="3" t="s">
        <v>4385</v>
      </c>
      <c r="V4948" s="3" t="str">
        <f t="shared" si="341"/>
        <v/>
      </c>
      <c r="W4948" s="3" t="e">
        <f t="shared" si="342"/>
        <v>#NUM!</v>
      </c>
      <c r="X4948" s="3" t="str">
        <f t="shared" si="343"/>
        <v/>
      </c>
    </row>
    <row r="4949" spans="14:24" ht="14.5" customHeight="1">
      <c r="N4949">
        <v>4946</v>
      </c>
      <c r="O4949" s="4">
        <v>57110</v>
      </c>
      <c r="P4949" s="3" t="s">
        <v>5383</v>
      </c>
      <c r="Q4949" s="3" t="s">
        <v>754</v>
      </c>
      <c r="R4949" s="3" t="s">
        <v>307</v>
      </c>
      <c r="S4949" s="3" t="s">
        <v>5382</v>
      </c>
      <c r="T4949" s="3" t="str">
        <f t="shared" si="340"/>
        <v>หนองป่าก่อดอยหลวงเชียงราย</v>
      </c>
      <c r="U4949" s="3" t="s">
        <v>4385</v>
      </c>
      <c r="V4949" s="3" t="str">
        <f t="shared" si="341"/>
        <v/>
      </c>
      <c r="W4949" s="3" t="e">
        <f t="shared" si="342"/>
        <v>#NUM!</v>
      </c>
      <c r="X4949" s="3" t="str">
        <f t="shared" si="343"/>
        <v/>
      </c>
    </row>
    <row r="4950" spans="14:24" ht="14.5" customHeight="1">
      <c r="N4950">
        <v>4947</v>
      </c>
      <c r="O4950" s="4">
        <v>58000</v>
      </c>
      <c r="P4950" s="3" t="s">
        <v>5384</v>
      </c>
      <c r="Q4950" s="3" t="s">
        <v>1475</v>
      </c>
      <c r="R4950" s="3" t="s">
        <v>415</v>
      </c>
      <c r="S4950" s="3" t="s">
        <v>5385</v>
      </c>
      <c r="T4950" s="3" t="str">
        <f t="shared" si="340"/>
        <v>จองคำเมืองแม่ฮ่องสอนแม่ฮ่องสอน</v>
      </c>
      <c r="U4950" s="3" t="s">
        <v>4385</v>
      </c>
      <c r="V4950" s="3" t="str">
        <f t="shared" si="341"/>
        <v/>
      </c>
      <c r="W4950" s="3" t="e">
        <f t="shared" si="342"/>
        <v>#NUM!</v>
      </c>
      <c r="X4950" s="3" t="str">
        <f t="shared" si="343"/>
        <v/>
      </c>
    </row>
    <row r="4951" spans="14:24" ht="14.5" customHeight="1">
      <c r="N4951">
        <v>4948</v>
      </c>
      <c r="O4951" s="4">
        <v>58000</v>
      </c>
      <c r="P4951" s="3" t="s">
        <v>1655</v>
      </c>
      <c r="Q4951" s="3" t="s">
        <v>1475</v>
      </c>
      <c r="R4951" s="3" t="s">
        <v>415</v>
      </c>
      <c r="S4951" s="3" t="s">
        <v>5385</v>
      </c>
      <c r="T4951" s="3" t="str">
        <f t="shared" si="340"/>
        <v>ห้วยโป่งเมืองแม่ฮ่องสอนแม่ฮ่องสอน</v>
      </c>
      <c r="U4951" s="3" t="s">
        <v>4385</v>
      </c>
      <c r="V4951" s="3" t="str">
        <f t="shared" si="341"/>
        <v/>
      </c>
      <c r="W4951" s="3" t="e">
        <f t="shared" si="342"/>
        <v>#NUM!</v>
      </c>
      <c r="X4951" s="3" t="str">
        <f t="shared" si="343"/>
        <v/>
      </c>
    </row>
    <row r="4952" spans="14:24" ht="14.5" customHeight="1">
      <c r="N4952">
        <v>4949</v>
      </c>
      <c r="O4952" s="4">
        <v>58000</v>
      </c>
      <c r="P4952" s="3" t="s">
        <v>5386</v>
      </c>
      <c r="Q4952" s="3" t="s">
        <v>1475</v>
      </c>
      <c r="R4952" s="3" t="s">
        <v>415</v>
      </c>
      <c r="S4952" s="3" t="s">
        <v>5385</v>
      </c>
      <c r="T4952" s="3" t="str">
        <f t="shared" si="340"/>
        <v>ผาบ่องเมืองแม่ฮ่องสอนแม่ฮ่องสอน</v>
      </c>
      <c r="U4952" s="3" t="s">
        <v>4385</v>
      </c>
      <c r="V4952" s="3" t="str">
        <f t="shared" si="341"/>
        <v/>
      </c>
      <c r="W4952" s="3" t="e">
        <f t="shared" si="342"/>
        <v>#NUM!</v>
      </c>
      <c r="X4952" s="3" t="str">
        <f t="shared" si="343"/>
        <v/>
      </c>
    </row>
    <row r="4953" spans="14:24" ht="14.5" customHeight="1">
      <c r="N4953">
        <v>4950</v>
      </c>
      <c r="O4953" s="4">
        <v>58000</v>
      </c>
      <c r="P4953" s="3" t="s">
        <v>5387</v>
      </c>
      <c r="Q4953" s="3" t="s">
        <v>1475</v>
      </c>
      <c r="R4953" s="3" t="s">
        <v>415</v>
      </c>
      <c r="S4953" s="3" t="s">
        <v>5385</v>
      </c>
      <c r="T4953" s="3" t="str">
        <f t="shared" si="340"/>
        <v>ปางหมูเมืองแม่ฮ่องสอนแม่ฮ่องสอน</v>
      </c>
      <c r="U4953" s="3" t="s">
        <v>4385</v>
      </c>
      <c r="V4953" s="3" t="str">
        <f t="shared" si="341"/>
        <v/>
      </c>
      <c r="W4953" s="3" t="e">
        <f t="shared" si="342"/>
        <v>#NUM!</v>
      </c>
      <c r="X4953" s="3" t="str">
        <f t="shared" si="343"/>
        <v/>
      </c>
    </row>
    <row r="4954" spans="14:24" ht="14.5" customHeight="1">
      <c r="N4954">
        <v>4951</v>
      </c>
      <c r="O4954" s="4">
        <v>58000</v>
      </c>
      <c r="P4954" s="3" t="s">
        <v>5388</v>
      </c>
      <c r="Q4954" s="3" t="s">
        <v>1475</v>
      </c>
      <c r="R4954" s="3" t="s">
        <v>415</v>
      </c>
      <c r="S4954" s="3" t="s">
        <v>5385</v>
      </c>
      <c r="T4954" s="3" t="str">
        <f t="shared" si="340"/>
        <v>หมอกจำแป่เมืองแม่ฮ่องสอนแม่ฮ่องสอน</v>
      </c>
      <c r="U4954" s="3" t="s">
        <v>4385</v>
      </c>
      <c r="V4954" s="3" t="str">
        <f t="shared" si="341"/>
        <v/>
      </c>
      <c r="W4954" s="3" t="e">
        <f t="shared" si="342"/>
        <v>#NUM!</v>
      </c>
      <c r="X4954" s="3" t="str">
        <f t="shared" si="343"/>
        <v/>
      </c>
    </row>
    <row r="4955" spans="14:24" ht="14.5" customHeight="1">
      <c r="N4955">
        <v>4952</v>
      </c>
      <c r="O4955" s="4">
        <v>58000</v>
      </c>
      <c r="P4955" s="3" t="s">
        <v>5389</v>
      </c>
      <c r="Q4955" s="3" t="s">
        <v>1475</v>
      </c>
      <c r="R4955" s="3" t="s">
        <v>415</v>
      </c>
      <c r="S4955" s="3" t="s">
        <v>5385</v>
      </c>
      <c r="T4955" s="3" t="str">
        <f t="shared" si="340"/>
        <v>ห้วยผาเมืองแม่ฮ่องสอนแม่ฮ่องสอน</v>
      </c>
      <c r="U4955" s="3" t="s">
        <v>4385</v>
      </c>
      <c r="V4955" s="3" t="str">
        <f t="shared" si="341"/>
        <v/>
      </c>
      <c r="W4955" s="3" t="e">
        <f t="shared" si="342"/>
        <v>#NUM!</v>
      </c>
      <c r="X4955" s="3" t="str">
        <f t="shared" si="343"/>
        <v/>
      </c>
    </row>
    <row r="4956" spans="14:24" ht="14.5" customHeight="1">
      <c r="N4956">
        <v>4953</v>
      </c>
      <c r="O4956" s="4">
        <v>58000</v>
      </c>
      <c r="P4956" s="3" t="s">
        <v>5390</v>
      </c>
      <c r="Q4956" s="3" t="s">
        <v>1475</v>
      </c>
      <c r="R4956" s="3" t="s">
        <v>415</v>
      </c>
      <c r="S4956" s="3" t="s">
        <v>5385</v>
      </c>
      <c r="T4956" s="3" t="str">
        <f t="shared" si="340"/>
        <v>ห้วยปูลิงเมืองแม่ฮ่องสอนแม่ฮ่องสอน</v>
      </c>
      <c r="U4956" s="3" t="s">
        <v>4385</v>
      </c>
      <c r="V4956" s="3" t="str">
        <f t="shared" si="341"/>
        <v/>
      </c>
      <c r="W4956" s="3" t="e">
        <f t="shared" si="342"/>
        <v>#NUM!</v>
      </c>
      <c r="X4956" s="3" t="str">
        <f t="shared" si="343"/>
        <v/>
      </c>
    </row>
    <row r="4957" spans="14:24" ht="14.5" customHeight="1">
      <c r="N4957">
        <v>4954</v>
      </c>
      <c r="O4957" s="4">
        <v>58140</v>
      </c>
      <c r="P4957" s="3" t="s">
        <v>1469</v>
      </c>
      <c r="Q4957" s="3" t="s">
        <v>1469</v>
      </c>
      <c r="R4957" s="3" t="s">
        <v>415</v>
      </c>
      <c r="S4957" s="3" t="s">
        <v>5391</v>
      </c>
      <c r="T4957" s="3" t="str">
        <f t="shared" si="340"/>
        <v>ขุนยวมขุนยวมแม่ฮ่องสอน</v>
      </c>
      <c r="U4957" s="3" t="s">
        <v>4385</v>
      </c>
      <c r="V4957" s="3" t="str">
        <f t="shared" si="341"/>
        <v/>
      </c>
      <c r="W4957" s="3" t="e">
        <f t="shared" si="342"/>
        <v>#NUM!</v>
      </c>
      <c r="X4957" s="3" t="str">
        <f t="shared" si="343"/>
        <v/>
      </c>
    </row>
    <row r="4958" spans="14:24" ht="14.5" customHeight="1">
      <c r="N4958">
        <v>4955</v>
      </c>
      <c r="O4958" s="4">
        <v>58140</v>
      </c>
      <c r="P4958" s="3" t="s">
        <v>5392</v>
      </c>
      <c r="Q4958" s="3" t="s">
        <v>1469</v>
      </c>
      <c r="R4958" s="3" t="s">
        <v>415</v>
      </c>
      <c r="S4958" s="3" t="s">
        <v>5391</v>
      </c>
      <c r="T4958" s="3" t="str">
        <f t="shared" si="340"/>
        <v>แม่เงาขุนยวมแม่ฮ่องสอน</v>
      </c>
      <c r="U4958" s="3" t="s">
        <v>4385</v>
      </c>
      <c r="V4958" s="3" t="str">
        <f t="shared" si="341"/>
        <v/>
      </c>
      <c r="W4958" s="3" t="e">
        <f t="shared" si="342"/>
        <v>#NUM!</v>
      </c>
      <c r="X4958" s="3" t="str">
        <f t="shared" si="343"/>
        <v/>
      </c>
    </row>
    <row r="4959" spans="14:24" ht="14.5" customHeight="1">
      <c r="N4959">
        <v>4956</v>
      </c>
      <c r="O4959" s="4">
        <v>58140</v>
      </c>
      <c r="P4959" s="3" t="s">
        <v>5393</v>
      </c>
      <c r="Q4959" s="3" t="s">
        <v>1469</v>
      </c>
      <c r="R4959" s="3" t="s">
        <v>415</v>
      </c>
      <c r="S4959" s="3" t="s">
        <v>5391</v>
      </c>
      <c r="T4959" s="3" t="str">
        <f t="shared" si="340"/>
        <v>เมืองปอนขุนยวมแม่ฮ่องสอน</v>
      </c>
      <c r="U4959" s="3" t="s">
        <v>4385</v>
      </c>
      <c r="V4959" s="3" t="str">
        <f t="shared" si="341"/>
        <v/>
      </c>
      <c r="W4959" s="3" t="e">
        <f t="shared" si="342"/>
        <v>#NUM!</v>
      </c>
      <c r="X4959" s="3" t="str">
        <f t="shared" si="343"/>
        <v/>
      </c>
    </row>
    <row r="4960" spans="14:24" ht="14.5" customHeight="1">
      <c r="N4960">
        <v>4957</v>
      </c>
      <c r="O4960" s="4">
        <v>58140</v>
      </c>
      <c r="P4960" s="3" t="s">
        <v>5394</v>
      </c>
      <c r="Q4960" s="3" t="s">
        <v>1469</v>
      </c>
      <c r="R4960" s="3" t="s">
        <v>415</v>
      </c>
      <c r="S4960" s="3" t="s">
        <v>5391</v>
      </c>
      <c r="T4960" s="3" t="str">
        <f t="shared" si="340"/>
        <v>แม่ยวมน้อยขุนยวมแม่ฮ่องสอน</v>
      </c>
      <c r="U4960" s="3" t="s">
        <v>4385</v>
      </c>
      <c r="V4960" s="3" t="str">
        <f t="shared" si="341"/>
        <v/>
      </c>
      <c r="W4960" s="3" t="e">
        <f t="shared" si="342"/>
        <v>#NUM!</v>
      </c>
      <c r="X4960" s="3" t="str">
        <f t="shared" si="343"/>
        <v/>
      </c>
    </row>
    <row r="4961" spans="14:24" ht="14.5" customHeight="1">
      <c r="N4961">
        <v>4958</v>
      </c>
      <c r="O4961" s="4">
        <v>58140</v>
      </c>
      <c r="P4961" s="3" t="s">
        <v>5395</v>
      </c>
      <c r="Q4961" s="3" t="s">
        <v>1469</v>
      </c>
      <c r="R4961" s="3" t="s">
        <v>415</v>
      </c>
      <c r="S4961" s="3" t="s">
        <v>5391</v>
      </c>
      <c r="T4961" s="3" t="str">
        <f t="shared" si="340"/>
        <v>แม่กิ๊ขุนยวมแม่ฮ่องสอน</v>
      </c>
      <c r="U4961" s="3" t="s">
        <v>4385</v>
      </c>
      <c r="V4961" s="3" t="str">
        <f t="shared" si="341"/>
        <v/>
      </c>
      <c r="W4961" s="3" t="e">
        <f t="shared" si="342"/>
        <v>#NUM!</v>
      </c>
      <c r="X4961" s="3" t="str">
        <f t="shared" si="343"/>
        <v/>
      </c>
    </row>
    <row r="4962" spans="14:24" ht="14.5" customHeight="1">
      <c r="N4962">
        <v>4959</v>
      </c>
      <c r="O4962" s="4">
        <v>58140</v>
      </c>
      <c r="P4962" s="3" t="s">
        <v>5396</v>
      </c>
      <c r="Q4962" s="3" t="s">
        <v>1469</v>
      </c>
      <c r="R4962" s="3" t="s">
        <v>415</v>
      </c>
      <c r="S4962" s="3" t="s">
        <v>5391</v>
      </c>
      <c r="T4962" s="3" t="str">
        <f t="shared" si="340"/>
        <v>แม่อูคอขุนยวมแม่ฮ่องสอน</v>
      </c>
      <c r="U4962" s="3" t="s">
        <v>4385</v>
      </c>
      <c r="V4962" s="3" t="str">
        <f t="shared" si="341"/>
        <v/>
      </c>
      <c r="W4962" s="3" t="e">
        <f t="shared" si="342"/>
        <v>#NUM!</v>
      </c>
      <c r="X4962" s="3" t="str">
        <f t="shared" si="343"/>
        <v/>
      </c>
    </row>
    <row r="4963" spans="14:24" ht="14.5" customHeight="1">
      <c r="N4963">
        <v>4960</v>
      </c>
      <c r="O4963" s="4">
        <v>58130</v>
      </c>
      <c r="P4963" s="3" t="s">
        <v>5397</v>
      </c>
      <c r="Q4963" s="3" t="s">
        <v>1473</v>
      </c>
      <c r="R4963" s="3" t="s">
        <v>415</v>
      </c>
      <c r="S4963" s="3" t="s">
        <v>5398</v>
      </c>
      <c r="T4963" s="3" t="str">
        <f t="shared" si="340"/>
        <v>เวียงใต้ปายแม่ฮ่องสอน</v>
      </c>
      <c r="U4963" s="3" t="s">
        <v>4385</v>
      </c>
      <c r="V4963" s="3" t="str">
        <f t="shared" si="341"/>
        <v/>
      </c>
      <c r="W4963" s="3" t="e">
        <f t="shared" si="342"/>
        <v>#NUM!</v>
      </c>
      <c r="X4963" s="3" t="str">
        <f t="shared" si="343"/>
        <v/>
      </c>
    </row>
    <row r="4964" spans="14:24" ht="14.5" customHeight="1">
      <c r="N4964">
        <v>4961</v>
      </c>
      <c r="O4964" s="4">
        <v>58130</v>
      </c>
      <c r="P4964" s="3" t="s">
        <v>3209</v>
      </c>
      <c r="Q4964" s="3" t="s">
        <v>1473</v>
      </c>
      <c r="R4964" s="3" t="s">
        <v>415</v>
      </c>
      <c r="S4964" s="3" t="s">
        <v>5398</v>
      </c>
      <c r="T4964" s="3" t="str">
        <f t="shared" si="340"/>
        <v>เวียงเหนือปายแม่ฮ่องสอน</v>
      </c>
      <c r="U4964" s="3" t="s">
        <v>4385</v>
      </c>
      <c r="V4964" s="3" t="str">
        <f t="shared" si="341"/>
        <v/>
      </c>
      <c r="W4964" s="3" t="e">
        <f t="shared" si="342"/>
        <v>#NUM!</v>
      </c>
      <c r="X4964" s="3" t="str">
        <f t="shared" si="343"/>
        <v/>
      </c>
    </row>
    <row r="4965" spans="14:24" ht="14.5" customHeight="1">
      <c r="N4965">
        <v>4962</v>
      </c>
      <c r="O4965" s="4">
        <v>58130</v>
      </c>
      <c r="P4965" s="3" t="s">
        <v>5399</v>
      </c>
      <c r="Q4965" s="3" t="s">
        <v>1473</v>
      </c>
      <c r="R4965" s="3" t="s">
        <v>415</v>
      </c>
      <c r="S4965" s="3" t="s">
        <v>5398</v>
      </c>
      <c r="T4965" s="3" t="str">
        <f t="shared" si="340"/>
        <v>แม่นาเติงปายแม่ฮ่องสอน</v>
      </c>
      <c r="U4965" s="3" t="s">
        <v>4385</v>
      </c>
      <c r="V4965" s="3" t="str">
        <f t="shared" si="341"/>
        <v/>
      </c>
      <c r="W4965" s="3" t="e">
        <f t="shared" si="342"/>
        <v>#NUM!</v>
      </c>
      <c r="X4965" s="3" t="str">
        <f t="shared" si="343"/>
        <v/>
      </c>
    </row>
    <row r="4966" spans="14:24" ht="14.5" customHeight="1">
      <c r="N4966">
        <v>4963</v>
      </c>
      <c r="O4966" s="4">
        <v>58130</v>
      </c>
      <c r="P4966" s="3" t="s">
        <v>5400</v>
      </c>
      <c r="Q4966" s="3" t="s">
        <v>1473</v>
      </c>
      <c r="R4966" s="3" t="s">
        <v>415</v>
      </c>
      <c r="S4966" s="3" t="s">
        <v>5398</v>
      </c>
      <c r="T4966" s="3" t="str">
        <f t="shared" si="340"/>
        <v>แม่ฮี้ปายแม่ฮ่องสอน</v>
      </c>
      <c r="U4966" s="3" t="s">
        <v>4385</v>
      </c>
      <c r="V4966" s="3" t="str">
        <f t="shared" si="341"/>
        <v/>
      </c>
      <c r="W4966" s="3" t="e">
        <f t="shared" si="342"/>
        <v>#NUM!</v>
      </c>
      <c r="X4966" s="3" t="str">
        <f t="shared" si="343"/>
        <v/>
      </c>
    </row>
    <row r="4967" spans="14:24" ht="14.5" customHeight="1">
      <c r="N4967">
        <v>4964</v>
      </c>
      <c r="O4967" s="4">
        <v>58130</v>
      </c>
      <c r="P4967" s="3" t="s">
        <v>5401</v>
      </c>
      <c r="Q4967" s="3" t="s">
        <v>1473</v>
      </c>
      <c r="R4967" s="3" t="s">
        <v>415</v>
      </c>
      <c r="S4967" s="3" t="s">
        <v>5398</v>
      </c>
      <c r="T4967" s="3" t="str">
        <f t="shared" si="340"/>
        <v>ทุ่งยาวปายแม่ฮ่องสอน</v>
      </c>
      <c r="U4967" s="3" t="s">
        <v>4385</v>
      </c>
      <c r="V4967" s="3" t="str">
        <f t="shared" si="341"/>
        <v/>
      </c>
      <c r="W4967" s="3" t="e">
        <f t="shared" si="342"/>
        <v>#NUM!</v>
      </c>
      <c r="X4967" s="3" t="str">
        <f t="shared" si="343"/>
        <v/>
      </c>
    </row>
    <row r="4968" spans="14:24" ht="14.5" customHeight="1">
      <c r="N4968">
        <v>4965</v>
      </c>
      <c r="O4968" s="4">
        <v>58130</v>
      </c>
      <c r="P4968" s="3" t="s">
        <v>5402</v>
      </c>
      <c r="Q4968" s="3" t="s">
        <v>1473</v>
      </c>
      <c r="R4968" s="3" t="s">
        <v>415</v>
      </c>
      <c r="S4968" s="3" t="s">
        <v>5398</v>
      </c>
      <c r="T4968" s="3" t="str">
        <f t="shared" si="340"/>
        <v>เมืองแปงปายแม่ฮ่องสอน</v>
      </c>
      <c r="U4968" s="3" t="s">
        <v>4385</v>
      </c>
      <c r="V4968" s="3" t="str">
        <f t="shared" si="341"/>
        <v/>
      </c>
      <c r="W4968" s="3" t="e">
        <f t="shared" si="342"/>
        <v>#NUM!</v>
      </c>
      <c r="X4968" s="3" t="str">
        <f t="shared" si="343"/>
        <v/>
      </c>
    </row>
    <row r="4969" spans="14:24" ht="14.5" customHeight="1">
      <c r="N4969">
        <v>4966</v>
      </c>
      <c r="O4969" s="4">
        <v>58130</v>
      </c>
      <c r="P4969" s="3" t="s">
        <v>5403</v>
      </c>
      <c r="Q4969" s="3" t="s">
        <v>1473</v>
      </c>
      <c r="R4969" s="3" t="s">
        <v>415</v>
      </c>
      <c r="S4969" s="3" t="s">
        <v>5398</v>
      </c>
      <c r="T4969" s="3" t="str">
        <f t="shared" si="340"/>
        <v>โป่งสาปายแม่ฮ่องสอน</v>
      </c>
      <c r="U4969" s="3" t="s">
        <v>4385</v>
      </c>
      <c r="V4969" s="3" t="str">
        <f t="shared" si="341"/>
        <v/>
      </c>
      <c r="W4969" s="3" t="e">
        <f t="shared" si="342"/>
        <v>#NUM!</v>
      </c>
      <c r="X4969" s="3" t="str">
        <f t="shared" si="343"/>
        <v/>
      </c>
    </row>
    <row r="4970" spans="14:24" ht="14.5" customHeight="1">
      <c r="N4970">
        <v>4967</v>
      </c>
      <c r="O4970" s="4">
        <v>58110</v>
      </c>
      <c r="P4970" s="3" t="s">
        <v>5105</v>
      </c>
      <c r="Q4970" s="3" t="s">
        <v>1478</v>
      </c>
      <c r="R4970" s="3" t="s">
        <v>415</v>
      </c>
      <c r="S4970" s="3" t="s">
        <v>5404</v>
      </c>
      <c r="T4970" s="3" t="str">
        <f t="shared" si="340"/>
        <v>บ้านกาศแม่สะเรียงแม่ฮ่องสอน</v>
      </c>
      <c r="U4970" s="3" t="s">
        <v>4385</v>
      </c>
      <c r="V4970" s="3" t="str">
        <f t="shared" si="341"/>
        <v/>
      </c>
      <c r="W4970" s="3" t="e">
        <f t="shared" si="342"/>
        <v>#NUM!</v>
      </c>
      <c r="X4970" s="3" t="str">
        <f t="shared" si="343"/>
        <v/>
      </c>
    </row>
    <row r="4971" spans="14:24" ht="14.5" customHeight="1">
      <c r="N4971">
        <v>4968</v>
      </c>
      <c r="O4971" s="4">
        <v>58110</v>
      </c>
      <c r="P4971" s="3" t="s">
        <v>1478</v>
      </c>
      <c r="Q4971" s="3" t="s">
        <v>1478</v>
      </c>
      <c r="R4971" s="3" t="s">
        <v>415</v>
      </c>
      <c r="S4971" s="3" t="s">
        <v>5404</v>
      </c>
      <c r="T4971" s="3" t="str">
        <f t="shared" si="340"/>
        <v>แม่สะเรียงแม่สะเรียงแม่ฮ่องสอน</v>
      </c>
      <c r="U4971" s="3" t="s">
        <v>4385</v>
      </c>
      <c r="V4971" s="3" t="str">
        <f t="shared" si="341"/>
        <v/>
      </c>
      <c r="W4971" s="3" t="e">
        <f t="shared" si="342"/>
        <v>#NUM!</v>
      </c>
      <c r="X4971" s="3" t="str">
        <f t="shared" si="343"/>
        <v/>
      </c>
    </row>
    <row r="4972" spans="14:24" ht="14.5" customHeight="1">
      <c r="N4972">
        <v>4969</v>
      </c>
      <c r="O4972" s="4">
        <v>58110</v>
      </c>
      <c r="P4972" s="3" t="s">
        <v>5405</v>
      </c>
      <c r="Q4972" s="3" t="s">
        <v>1478</v>
      </c>
      <c r="R4972" s="3" t="s">
        <v>415</v>
      </c>
      <c r="S4972" s="3" t="s">
        <v>5404</v>
      </c>
      <c r="T4972" s="3" t="str">
        <f t="shared" si="340"/>
        <v>แม่คงแม่สะเรียงแม่ฮ่องสอน</v>
      </c>
      <c r="U4972" s="3" t="s">
        <v>4385</v>
      </c>
      <c r="V4972" s="3" t="str">
        <f t="shared" si="341"/>
        <v/>
      </c>
      <c r="W4972" s="3" t="e">
        <f t="shared" si="342"/>
        <v>#NUM!</v>
      </c>
      <c r="X4972" s="3" t="str">
        <f t="shared" si="343"/>
        <v/>
      </c>
    </row>
    <row r="4973" spans="14:24" ht="14.5" customHeight="1">
      <c r="N4973">
        <v>4970</v>
      </c>
      <c r="O4973" s="4">
        <v>58110</v>
      </c>
      <c r="P4973" s="3" t="s">
        <v>5406</v>
      </c>
      <c r="Q4973" s="3" t="s">
        <v>1478</v>
      </c>
      <c r="R4973" s="3" t="s">
        <v>415</v>
      </c>
      <c r="S4973" s="3" t="s">
        <v>5404</v>
      </c>
      <c r="T4973" s="3" t="str">
        <f t="shared" si="340"/>
        <v>แม่เหาะแม่สะเรียงแม่ฮ่องสอน</v>
      </c>
      <c r="U4973" s="3" t="s">
        <v>4385</v>
      </c>
      <c r="V4973" s="3" t="str">
        <f t="shared" si="341"/>
        <v/>
      </c>
      <c r="W4973" s="3" t="e">
        <f t="shared" si="342"/>
        <v>#NUM!</v>
      </c>
      <c r="X4973" s="3" t="str">
        <f t="shared" si="343"/>
        <v/>
      </c>
    </row>
    <row r="4974" spans="14:24" ht="14.5" customHeight="1">
      <c r="N4974">
        <v>4971</v>
      </c>
      <c r="O4974" s="4">
        <v>58110</v>
      </c>
      <c r="P4974" s="3" t="s">
        <v>5407</v>
      </c>
      <c r="Q4974" s="3" t="s">
        <v>1478</v>
      </c>
      <c r="R4974" s="3" t="s">
        <v>415</v>
      </c>
      <c r="S4974" s="3" t="s">
        <v>5404</v>
      </c>
      <c r="T4974" s="3" t="str">
        <f t="shared" si="340"/>
        <v>แม่ยวมแม่สะเรียงแม่ฮ่องสอน</v>
      </c>
      <c r="U4974" s="3" t="s">
        <v>4385</v>
      </c>
      <c r="V4974" s="3" t="str">
        <f t="shared" si="341"/>
        <v/>
      </c>
      <c r="W4974" s="3" t="e">
        <f t="shared" si="342"/>
        <v>#NUM!</v>
      </c>
      <c r="X4974" s="3" t="str">
        <f t="shared" si="343"/>
        <v/>
      </c>
    </row>
    <row r="4975" spans="14:24" ht="14.5" customHeight="1">
      <c r="N4975">
        <v>4972</v>
      </c>
      <c r="O4975" s="4">
        <v>58110</v>
      </c>
      <c r="P4975" s="3" t="s">
        <v>5408</v>
      </c>
      <c r="Q4975" s="3" t="s">
        <v>1478</v>
      </c>
      <c r="R4975" s="3" t="s">
        <v>415</v>
      </c>
      <c r="S4975" s="3" t="s">
        <v>5404</v>
      </c>
      <c r="T4975" s="3" t="str">
        <f t="shared" si="340"/>
        <v>เสาหินแม่สะเรียงแม่ฮ่องสอน</v>
      </c>
      <c r="U4975" s="3" t="s">
        <v>4385</v>
      </c>
      <c r="V4975" s="3" t="str">
        <f t="shared" si="341"/>
        <v/>
      </c>
      <c r="W4975" s="3" t="e">
        <f t="shared" si="342"/>
        <v>#NUM!</v>
      </c>
      <c r="X4975" s="3" t="str">
        <f t="shared" si="343"/>
        <v/>
      </c>
    </row>
    <row r="4976" spans="14:24" ht="14.5" customHeight="1">
      <c r="N4976">
        <v>4973</v>
      </c>
      <c r="O4976" s="4">
        <v>58110</v>
      </c>
      <c r="P4976" s="3" t="s">
        <v>4735</v>
      </c>
      <c r="Q4976" s="3" t="s">
        <v>1478</v>
      </c>
      <c r="R4976" s="3" t="s">
        <v>415</v>
      </c>
      <c r="S4976" s="3" t="s">
        <v>5404</v>
      </c>
      <c r="T4976" s="3" t="str">
        <f t="shared" si="340"/>
        <v>ป่าแป๋แม่สะเรียงแม่ฮ่องสอน</v>
      </c>
      <c r="U4976" s="3" t="s">
        <v>4385</v>
      </c>
      <c r="V4976" s="3" t="str">
        <f t="shared" si="341"/>
        <v/>
      </c>
      <c r="W4976" s="3" t="e">
        <f t="shared" si="342"/>
        <v>#NUM!</v>
      </c>
      <c r="X4976" s="3" t="str">
        <f t="shared" si="343"/>
        <v/>
      </c>
    </row>
    <row r="4977" spans="14:24" ht="14.5" customHeight="1">
      <c r="N4977">
        <v>4974</v>
      </c>
      <c r="O4977" s="4">
        <v>58120</v>
      </c>
      <c r="P4977" s="3" t="s">
        <v>1476</v>
      </c>
      <c r="Q4977" s="3" t="s">
        <v>1476</v>
      </c>
      <c r="R4977" s="3" t="s">
        <v>415</v>
      </c>
      <c r="S4977" s="3" t="s">
        <v>5409</v>
      </c>
      <c r="T4977" s="3" t="str">
        <f t="shared" si="340"/>
        <v>แม่ลาน้อยแม่ลาน้อยแม่ฮ่องสอน</v>
      </c>
      <c r="U4977" s="3" t="s">
        <v>4385</v>
      </c>
      <c r="V4977" s="3" t="str">
        <f t="shared" si="341"/>
        <v/>
      </c>
      <c r="W4977" s="3" t="e">
        <f t="shared" si="342"/>
        <v>#NUM!</v>
      </c>
      <c r="X4977" s="3" t="str">
        <f t="shared" si="343"/>
        <v/>
      </c>
    </row>
    <row r="4978" spans="14:24" ht="14.5" customHeight="1">
      <c r="N4978">
        <v>4975</v>
      </c>
      <c r="O4978" s="4">
        <v>58120</v>
      </c>
      <c r="P4978" s="3" t="s">
        <v>5410</v>
      </c>
      <c r="Q4978" s="3" t="s">
        <v>1476</v>
      </c>
      <c r="R4978" s="3" t="s">
        <v>415</v>
      </c>
      <c r="S4978" s="3" t="s">
        <v>5409</v>
      </c>
      <c r="T4978" s="3" t="str">
        <f t="shared" si="340"/>
        <v>แม่ลาหลวงแม่ลาน้อยแม่ฮ่องสอน</v>
      </c>
      <c r="U4978" s="3" t="s">
        <v>4385</v>
      </c>
      <c r="V4978" s="3" t="str">
        <f t="shared" si="341"/>
        <v/>
      </c>
      <c r="W4978" s="3" t="e">
        <f t="shared" si="342"/>
        <v>#NUM!</v>
      </c>
      <c r="X4978" s="3" t="str">
        <f t="shared" si="343"/>
        <v/>
      </c>
    </row>
    <row r="4979" spans="14:24" ht="14.5" customHeight="1">
      <c r="N4979">
        <v>4976</v>
      </c>
      <c r="O4979" s="4">
        <v>58120</v>
      </c>
      <c r="P4979" s="3" t="s">
        <v>5411</v>
      </c>
      <c r="Q4979" s="3" t="s">
        <v>1476</v>
      </c>
      <c r="R4979" s="3" t="s">
        <v>415</v>
      </c>
      <c r="S4979" s="3" t="s">
        <v>5409</v>
      </c>
      <c r="T4979" s="3" t="str">
        <f t="shared" si="340"/>
        <v>ท่าผาปุ้มแม่ลาน้อยแม่ฮ่องสอน</v>
      </c>
      <c r="U4979" s="3" t="s">
        <v>4385</v>
      </c>
      <c r="V4979" s="3" t="str">
        <f t="shared" si="341"/>
        <v/>
      </c>
      <c r="W4979" s="3" t="e">
        <f t="shared" si="342"/>
        <v>#NUM!</v>
      </c>
      <c r="X4979" s="3" t="str">
        <f t="shared" si="343"/>
        <v/>
      </c>
    </row>
    <row r="4980" spans="14:24" ht="14.5" customHeight="1">
      <c r="N4980">
        <v>4977</v>
      </c>
      <c r="O4980" s="4">
        <v>58120</v>
      </c>
      <c r="P4980" s="3" t="s">
        <v>5412</v>
      </c>
      <c r="Q4980" s="3" t="s">
        <v>1476</v>
      </c>
      <c r="R4980" s="3" t="s">
        <v>415</v>
      </c>
      <c r="S4980" s="3" t="s">
        <v>5409</v>
      </c>
      <c r="T4980" s="3" t="str">
        <f t="shared" si="340"/>
        <v>แม่โถแม่ลาน้อยแม่ฮ่องสอน</v>
      </c>
      <c r="U4980" s="3" t="s">
        <v>4385</v>
      </c>
      <c r="V4980" s="3" t="str">
        <f t="shared" si="341"/>
        <v/>
      </c>
      <c r="W4980" s="3" t="e">
        <f t="shared" si="342"/>
        <v>#NUM!</v>
      </c>
      <c r="X4980" s="3" t="str">
        <f t="shared" si="343"/>
        <v/>
      </c>
    </row>
    <row r="4981" spans="14:24" ht="14.5" customHeight="1">
      <c r="N4981">
        <v>4978</v>
      </c>
      <c r="O4981" s="4">
        <v>58120</v>
      </c>
      <c r="P4981" s="3" t="s">
        <v>5413</v>
      </c>
      <c r="Q4981" s="3" t="s">
        <v>1476</v>
      </c>
      <c r="R4981" s="3" t="s">
        <v>415</v>
      </c>
      <c r="S4981" s="3" t="s">
        <v>5409</v>
      </c>
      <c r="T4981" s="3" t="str">
        <f t="shared" si="340"/>
        <v>ห้วยห้อมแม่ลาน้อยแม่ฮ่องสอน</v>
      </c>
      <c r="U4981" s="3" t="s">
        <v>4385</v>
      </c>
      <c r="V4981" s="3" t="str">
        <f t="shared" si="341"/>
        <v/>
      </c>
      <c r="W4981" s="3" t="e">
        <f t="shared" si="342"/>
        <v>#NUM!</v>
      </c>
      <c r="X4981" s="3" t="str">
        <f t="shared" si="343"/>
        <v/>
      </c>
    </row>
    <row r="4982" spans="14:24" ht="14.5" customHeight="1">
      <c r="N4982">
        <v>4979</v>
      </c>
      <c r="O4982" s="4">
        <v>58120</v>
      </c>
      <c r="P4982" s="3" t="s">
        <v>5414</v>
      </c>
      <c r="Q4982" s="3" t="s">
        <v>1476</v>
      </c>
      <c r="R4982" s="3" t="s">
        <v>415</v>
      </c>
      <c r="S4982" s="3" t="s">
        <v>5409</v>
      </c>
      <c r="T4982" s="3" t="str">
        <f t="shared" si="340"/>
        <v>แม่นาจางแม่ลาน้อยแม่ฮ่องสอน</v>
      </c>
      <c r="U4982" s="3" t="s">
        <v>4385</v>
      </c>
      <c r="V4982" s="3" t="str">
        <f t="shared" si="341"/>
        <v/>
      </c>
      <c r="W4982" s="3" t="e">
        <f t="shared" si="342"/>
        <v>#NUM!</v>
      </c>
      <c r="X4982" s="3" t="str">
        <f t="shared" si="343"/>
        <v/>
      </c>
    </row>
    <row r="4983" spans="14:24" ht="14.5" customHeight="1">
      <c r="N4983">
        <v>4980</v>
      </c>
      <c r="O4983" s="4">
        <v>58120</v>
      </c>
      <c r="P4983" s="3" t="s">
        <v>5415</v>
      </c>
      <c r="Q4983" s="3" t="s">
        <v>1476</v>
      </c>
      <c r="R4983" s="3" t="s">
        <v>415</v>
      </c>
      <c r="S4983" s="3" t="s">
        <v>5409</v>
      </c>
      <c r="T4983" s="3" t="str">
        <f t="shared" si="340"/>
        <v>สันติคีรีแม่ลาน้อยแม่ฮ่องสอน</v>
      </c>
      <c r="U4983" s="3" t="s">
        <v>4385</v>
      </c>
      <c r="V4983" s="3" t="str">
        <f t="shared" si="341"/>
        <v/>
      </c>
      <c r="W4983" s="3" t="e">
        <f t="shared" si="342"/>
        <v>#NUM!</v>
      </c>
      <c r="X4983" s="3" t="str">
        <f t="shared" si="343"/>
        <v/>
      </c>
    </row>
    <row r="4984" spans="14:24" ht="14.5" customHeight="1">
      <c r="N4984">
        <v>4981</v>
      </c>
      <c r="O4984" s="4">
        <v>58120</v>
      </c>
      <c r="P4984" s="3" t="s">
        <v>5416</v>
      </c>
      <c r="Q4984" s="3" t="s">
        <v>1476</v>
      </c>
      <c r="R4984" s="3" t="s">
        <v>415</v>
      </c>
      <c r="S4984" s="3" t="s">
        <v>5409</v>
      </c>
      <c r="T4984" s="3" t="str">
        <f t="shared" si="340"/>
        <v>ขุนแม่ลาน้อยแม่ลาน้อยแม่ฮ่องสอน</v>
      </c>
      <c r="U4984" s="3" t="s">
        <v>4385</v>
      </c>
      <c r="V4984" s="3" t="str">
        <f t="shared" si="341"/>
        <v/>
      </c>
      <c r="W4984" s="3" t="e">
        <f t="shared" si="342"/>
        <v>#NUM!</v>
      </c>
      <c r="X4984" s="3" t="str">
        <f t="shared" si="343"/>
        <v/>
      </c>
    </row>
    <row r="4985" spans="14:24" ht="14.5" customHeight="1">
      <c r="N4985">
        <v>4982</v>
      </c>
      <c r="O4985" s="4">
        <v>58110</v>
      </c>
      <c r="P4985" s="3" t="s">
        <v>1480</v>
      </c>
      <c r="Q4985" s="3" t="s">
        <v>1480</v>
      </c>
      <c r="R4985" s="3" t="s">
        <v>415</v>
      </c>
      <c r="S4985" s="3" t="s">
        <v>5417</v>
      </c>
      <c r="T4985" s="3" t="str">
        <f t="shared" si="340"/>
        <v>สบเมยสบเมยแม่ฮ่องสอน</v>
      </c>
      <c r="U4985" s="3" t="s">
        <v>4385</v>
      </c>
      <c r="V4985" s="3" t="str">
        <f t="shared" si="341"/>
        <v/>
      </c>
      <c r="W4985" s="3" t="e">
        <f t="shared" si="342"/>
        <v>#NUM!</v>
      </c>
      <c r="X4985" s="3" t="str">
        <f t="shared" si="343"/>
        <v/>
      </c>
    </row>
    <row r="4986" spans="14:24" ht="14.5" customHeight="1">
      <c r="N4986">
        <v>4983</v>
      </c>
      <c r="O4986" s="4">
        <v>58110</v>
      </c>
      <c r="P4986" s="3" t="s">
        <v>5418</v>
      </c>
      <c r="Q4986" s="3" t="s">
        <v>1480</v>
      </c>
      <c r="R4986" s="3" t="s">
        <v>415</v>
      </c>
      <c r="S4986" s="3" t="s">
        <v>5417</v>
      </c>
      <c r="T4986" s="3" t="str">
        <f t="shared" si="340"/>
        <v>แม่คะตวนสบเมยแม่ฮ่องสอน</v>
      </c>
      <c r="U4986" s="3" t="s">
        <v>4385</v>
      </c>
      <c r="V4986" s="3" t="str">
        <f t="shared" si="341"/>
        <v/>
      </c>
      <c r="W4986" s="3" t="e">
        <f t="shared" si="342"/>
        <v>#NUM!</v>
      </c>
      <c r="X4986" s="3" t="str">
        <f t="shared" si="343"/>
        <v/>
      </c>
    </row>
    <row r="4987" spans="14:24" ht="14.5" customHeight="1">
      <c r="N4987">
        <v>4984</v>
      </c>
      <c r="O4987" s="4">
        <v>58110</v>
      </c>
      <c r="P4987" s="3" t="s">
        <v>5419</v>
      </c>
      <c r="Q4987" s="3" t="s">
        <v>1480</v>
      </c>
      <c r="R4987" s="3" t="s">
        <v>415</v>
      </c>
      <c r="S4987" s="3" t="s">
        <v>5417</v>
      </c>
      <c r="T4987" s="3" t="str">
        <f t="shared" si="340"/>
        <v>กองก๋อยสบเมยแม่ฮ่องสอน</v>
      </c>
      <c r="U4987" s="3" t="s">
        <v>4385</v>
      </c>
      <c r="V4987" s="3" t="str">
        <f t="shared" si="341"/>
        <v/>
      </c>
      <c r="W4987" s="3" t="e">
        <f t="shared" si="342"/>
        <v>#NUM!</v>
      </c>
      <c r="X4987" s="3" t="str">
        <f t="shared" si="343"/>
        <v/>
      </c>
    </row>
    <row r="4988" spans="14:24" ht="14.5" customHeight="1">
      <c r="N4988">
        <v>4985</v>
      </c>
      <c r="O4988" s="4">
        <v>58110</v>
      </c>
      <c r="P4988" s="3" t="s">
        <v>5420</v>
      </c>
      <c r="Q4988" s="3" t="s">
        <v>1480</v>
      </c>
      <c r="R4988" s="3" t="s">
        <v>415</v>
      </c>
      <c r="S4988" s="3" t="s">
        <v>5417</v>
      </c>
      <c r="T4988" s="3" t="str">
        <f t="shared" si="340"/>
        <v>แม่สวดสบเมยแม่ฮ่องสอน</v>
      </c>
      <c r="U4988" s="3" t="s">
        <v>4385</v>
      </c>
      <c r="V4988" s="3" t="str">
        <f t="shared" si="341"/>
        <v/>
      </c>
      <c r="W4988" s="3" t="e">
        <f t="shared" si="342"/>
        <v>#NUM!</v>
      </c>
      <c r="X4988" s="3" t="str">
        <f t="shared" si="343"/>
        <v/>
      </c>
    </row>
    <row r="4989" spans="14:24" ht="14.5" customHeight="1">
      <c r="N4989">
        <v>4986</v>
      </c>
      <c r="O4989" s="4">
        <v>58110</v>
      </c>
      <c r="P4989" s="3" t="s">
        <v>5421</v>
      </c>
      <c r="Q4989" s="3" t="s">
        <v>1480</v>
      </c>
      <c r="R4989" s="3" t="s">
        <v>415</v>
      </c>
      <c r="S4989" s="3" t="s">
        <v>5417</v>
      </c>
      <c r="T4989" s="3" t="str">
        <f t="shared" si="340"/>
        <v>ป่าโปงสบเมยแม่ฮ่องสอน</v>
      </c>
      <c r="U4989" s="3" t="s">
        <v>4385</v>
      </c>
      <c r="V4989" s="3" t="str">
        <f t="shared" si="341"/>
        <v/>
      </c>
      <c r="W4989" s="3" t="e">
        <f t="shared" si="342"/>
        <v>#NUM!</v>
      </c>
      <c r="X4989" s="3" t="str">
        <f t="shared" si="343"/>
        <v/>
      </c>
    </row>
    <row r="4990" spans="14:24" ht="14.5" customHeight="1">
      <c r="N4990">
        <v>4987</v>
      </c>
      <c r="O4990" s="4">
        <v>58110</v>
      </c>
      <c r="P4990" s="3" t="s">
        <v>5422</v>
      </c>
      <c r="Q4990" s="3" t="s">
        <v>1480</v>
      </c>
      <c r="R4990" s="3" t="s">
        <v>415</v>
      </c>
      <c r="S4990" s="3" t="s">
        <v>5417</v>
      </c>
      <c r="T4990" s="3" t="str">
        <f t="shared" si="340"/>
        <v>แม่สามแลบสบเมยแม่ฮ่องสอน</v>
      </c>
      <c r="U4990" s="3" t="s">
        <v>4385</v>
      </c>
      <c r="V4990" s="3" t="str">
        <f t="shared" si="341"/>
        <v/>
      </c>
      <c r="W4990" s="3" t="e">
        <f t="shared" si="342"/>
        <v>#NUM!</v>
      </c>
      <c r="X4990" s="3" t="str">
        <f t="shared" si="343"/>
        <v/>
      </c>
    </row>
    <row r="4991" spans="14:24" ht="14.5" customHeight="1">
      <c r="N4991">
        <v>4988</v>
      </c>
      <c r="O4991" s="4">
        <v>58150</v>
      </c>
      <c r="P4991" s="3" t="s">
        <v>5423</v>
      </c>
      <c r="Q4991" s="3" t="s">
        <v>1471</v>
      </c>
      <c r="R4991" s="3" t="s">
        <v>415</v>
      </c>
      <c r="S4991" s="3" t="s">
        <v>5424</v>
      </c>
      <c r="T4991" s="3" t="str">
        <f t="shared" si="340"/>
        <v>สบป่องปางมะผ้าแม่ฮ่องสอน</v>
      </c>
      <c r="U4991" s="3" t="s">
        <v>4385</v>
      </c>
      <c r="V4991" s="3" t="str">
        <f t="shared" si="341"/>
        <v/>
      </c>
      <c r="W4991" s="3" t="e">
        <f t="shared" si="342"/>
        <v>#NUM!</v>
      </c>
      <c r="X4991" s="3" t="str">
        <f t="shared" si="343"/>
        <v/>
      </c>
    </row>
    <row r="4992" spans="14:24" ht="14.5" customHeight="1">
      <c r="N4992">
        <v>4989</v>
      </c>
      <c r="O4992" s="4">
        <v>58150</v>
      </c>
      <c r="P4992" s="3" t="s">
        <v>1471</v>
      </c>
      <c r="Q4992" s="3" t="s">
        <v>1471</v>
      </c>
      <c r="R4992" s="3" t="s">
        <v>415</v>
      </c>
      <c r="S4992" s="3" t="s">
        <v>5424</v>
      </c>
      <c r="T4992" s="3" t="str">
        <f t="shared" si="340"/>
        <v>ปางมะผ้าปางมะผ้าแม่ฮ่องสอน</v>
      </c>
      <c r="U4992" s="3" t="s">
        <v>4385</v>
      </c>
      <c r="V4992" s="3" t="str">
        <f t="shared" si="341"/>
        <v/>
      </c>
      <c r="W4992" s="3" t="e">
        <f t="shared" si="342"/>
        <v>#NUM!</v>
      </c>
      <c r="X4992" s="3" t="str">
        <f t="shared" si="343"/>
        <v/>
      </c>
    </row>
    <row r="4993" spans="14:24" ht="14.5" customHeight="1">
      <c r="N4993">
        <v>4990</v>
      </c>
      <c r="O4993" s="4">
        <v>58150</v>
      </c>
      <c r="P4993" s="3" t="s">
        <v>5425</v>
      </c>
      <c r="Q4993" s="3" t="s">
        <v>1471</v>
      </c>
      <c r="R4993" s="3" t="s">
        <v>415</v>
      </c>
      <c r="S4993" s="3" t="s">
        <v>5424</v>
      </c>
      <c r="T4993" s="3" t="str">
        <f t="shared" si="340"/>
        <v>ถ้ำลอดปางมะผ้าแม่ฮ่องสอน</v>
      </c>
      <c r="U4993" s="3" t="s">
        <v>4385</v>
      </c>
      <c r="V4993" s="3" t="str">
        <f t="shared" si="341"/>
        <v/>
      </c>
      <c r="W4993" s="3" t="e">
        <f t="shared" si="342"/>
        <v>#NUM!</v>
      </c>
      <c r="X4993" s="3" t="str">
        <f t="shared" si="343"/>
        <v/>
      </c>
    </row>
    <row r="4994" spans="14:24" ht="14.5" customHeight="1">
      <c r="N4994">
        <v>4991</v>
      </c>
      <c r="O4994" s="4">
        <v>58150</v>
      </c>
      <c r="P4994" s="3" t="s">
        <v>5426</v>
      </c>
      <c r="Q4994" s="3" t="s">
        <v>1471</v>
      </c>
      <c r="R4994" s="3" t="s">
        <v>415</v>
      </c>
      <c r="S4994" s="3" t="s">
        <v>5424</v>
      </c>
      <c r="T4994" s="3" t="str">
        <f t="shared" si="340"/>
        <v>นาปู่ป้อมปางมะผ้าแม่ฮ่องสอน</v>
      </c>
      <c r="U4994" s="3" t="s">
        <v>4385</v>
      </c>
      <c r="V4994" s="3" t="str">
        <f t="shared" si="341"/>
        <v/>
      </c>
      <c r="W4994" s="3" t="e">
        <f t="shared" si="342"/>
        <v>#NUM!</v>
      </c>
      <c r="X4994" s="3" t="str">
        <f t="shared" si="343"/>
        <v/>
      </c>
    </row>
    <row r="4995" spans="14:24" ht="14.5" customHeight="1">
      <c r="N4995">
        <v>4992</v>
      </c>
      <c r="O4995" s="4">
        <v>60000</v>
      </c>
      <c r="P4995" s="3" t="s">
        <v>5427</v>
      </c>
      <c r="Q4995" s="3" t="s">
        <v>1074</v>
      </c>
      <c r="R4995" s="3" t="s">
        <v>347</v>
      </c>
      <c r="S4995" s="3" t="s">
        <v>5428</v>
      </c>
      <c r="T4995" s="3" t="str">
        <f t="shared" si="340"/>
        <v>ปากน้ำโพเมืองนครสวรรค์นครสวรรค์</v>
      </c>
      <c r="U4995" s="3" t="s">
        <v>232</v>
      </c>
      <c r="V4995" s="3" t="str">
        <f t="shared" si="341"/>
        <v/>
      </c>
      <c r="W4995" s="3" t="e">
        <f t="shared" si="342"/>
        <v>#NUM!</v>
      </c>
      <c r="X4995" s="3" t="str">
        <f t="shared" si="343"/>
        <v/>
      </c>
    </row>
    <row r="4996" spans="14:24" ht="14.5" customHeight="1">
      <c r="N4996">
        <v>4993</v>
      </c>
      <c r="O4996" s="4">
        <v>60000</v>
      </c>
      <c r="P4996" s="3" t="s">
        <v>5429</v>
      </c>
      <c r="Q4996" s="3" t="s">
        <v>1074</v>
      </c>
      <c r="R4996" s="3" t="s">
        <v>347</v>
      </c>
      <c r="S4996" s="3" t="s">
        <v>5428</v>
      </c>
      <c r="T4996" s="3" t="str">
        <f t="shared" si="340"/>
        <v>กลางแดดเมืองนครสวรรค์นครสวรรค์</v>
      </c>
      <c r="U4996" s="3" t="s">
        <v>232</v>
      </c>
      <c r="V4996" s="3" t="str">
        <f t="shared" si="341"/>
        <v/>
      </c>
      <c r="W4996" s="3" t="e">
        <f t="shared" si="342"/>
        <v>#NUM!</v>
      </c>
      <c r="X4996" s="3" t="str">
        <f t="shared" si="343"/>
        <v/>
      </c>
    </row>
    <row r="4997" spans="14:24" ht="14.5" customHeight="1">
      <c r="N4997">
        <v>4994</v>
      </c>
      <c r="O4997" s="4">
        <v>60000</v>
      </c>
      <c r="P4997" s="3" t="s">
        <v>5430</v>
      </c>
      <c r="Q4997" s="3" t="s">
        <v>1074</v>
      </c>
      <c r="R4997" s="3" t="s">
        <v>347</v>
      </c>
      <c r="S4997" s="3" t="s">
        <v>5428</v>
      </c>
      <c r="T4997" s="3" t="str">
        <f t="shared" ref="T4997:T5060" si="344">P4997&amp;Q4997&amp;R4997</f>
        <v>เกรียงไกรเมืองนครสวรรค์นครสวรรค์</v>
      </c>
      <c r="U4997" s="3" t="s">
        <v>232</v>
      </c>
      <c r="V4997" s="3" t="str">
        <f t="shared" ref="V4997:V5060" si="345">IF($V$1=$S4997,$N4997,"")</f>
        <v/>
      </c>
      <c r="W4997" s="3" t="e">
        <f t="shared" ref="W4997:W5060" si="346">SMALL($V$4:$V$7439,N4997)</f>
        <v>#NUM!</v>
      </c>
      <c r="X4997" s="3" t="str">
        <f t="shared" ref="X4997:X5060" si="347">IFERROR(INDEX($P$4:$P$7439,$W4997,1),"")</f>
        <v/>
      </c>
    </row>
    <row r="4998" spans="14:24" ht="14.5" customHeight="1">
      <c r="N4998">
        <v>4995</v>
      </c>
      <c r="O4998" s="4">
        <v>60000</v>
      </c>
      <c r="P4998" s="3" t="s">
        <v>5431</v>
      </c>
      <c r="Q4998" s="3" t="s">
        <v>1074</v>
      </c>
      <c r="R4998" s="3" t="s">
        <v>347</v>
      </c>
      <c r="S4998" s="3" t="s">
        <v>5428</v>
      </c>
      <c r="T4998" s="3" t="str">
        <f t="shared" si="344"/>
        <v>แควใหญ่เมืองนครสวรรค์นครสวรรค์</v>
      </c>
      <c r="U4998" s="3" t="s">
        <v>232</v>
      </c>
      <c r="V4998" s="3" t="str">
        <f t="shared" si="345"/>
        <v/>
      </c>
      <c r="W4998" s="3" t="e">
        <f t="shared" si="346"/>
        <v>#NUM!</v>
      </c>
      <c r="X4998" s="3" t="str">
        <f t="shared" si="347"/>
        <v/>
      </c>
    </row>
    <row r="4999" spans="14:24" ht="14.5" customHeight="1">
      <c r="N4999">
        <v>4996</v>
      </c>
      <c r="O4999" s="4">
        <v>60000</v>
      </c>
      <c r="P4999" s="3" t="s">
        <v>5432</v>
      </c>
      <c r="Q4999" s="3" t="s">
        <v>1074</v>
      </c>
      <c r="R4999" s="3" t="s">
        <v>347</v>
      </c>
      <c r="S4999" s="3" t="s">
        <v>5428</v>
      </c>
      <c r="T4999" s="3" t="str">
        <f t="shared" si="344"/>
        <v>ตะเคียนเลื่อนเมืองนครสวรรค์นครสวรรค์</v>
      </c>
      <c r="U4999" s="3" t="s">
        <v>232</v>
      </c>
      <c r="V4999" s="3" t="str">
        <f t="shared" si="345"/>
        <v/>
      </c>
      <c r="W4999" s="3" t="e">
        <f t="shared" si="346"/>
        <v>#NUM!</v>
      </c>
      <c r="X4999" s="3" t="str">
        <f t="shared" si="347"/>
        <v/>
      </c>
    </row>
    <row r="5000" spans="14:24" ht="14.5" customHeight="1">
      <c r="N5000">
        <v>4997</v>
      </c>
      <c r="O5000" s="4">
        <v>60000</v>
      </c>
      <c r="P5000" s="3" t="s">
        <v>5433</v>
      </c>
      <c r="Q5000" s="3" t="s">
        <v>1074</v>
      </c>
      <c r="R5000" s="3" t="s">
        <v>347</v>
      </c>
      <c r="S5000" s="3" t="s">
        <v>5428</v>
      </c>
      <c r="T5000" s="3" t="str">
        <f t="shared" si="344"/>
        <v>นครสวรรค์ตกเมืองนครสวรรค์นครสวรรค์</v>
      </c>
      <c r="U5000" s="3" t="s">
        <v>232</v>
      </c>
      <c r="V5000" s="3" t="str">
        <f t="shared" si="345"/>
        <v/>
      </c>
      <c r="W5000" s="3" t="e">
        <f t="shared" si="346"/>
        <v>#NUM!</v>
      </c>
      <c r="X5000" s="3" t="str">
        <f t="shared" si="347"/>
        <v/>
      </c>
    </row>
    <row r="5001" spans="14:24" ht="14.5" customHeight="1">
      <c r="N5001">
        <v>4998</v>
      </c>
      <c r="O5001" s="4">
        <v>60000</v>
      </c>
      <c r="P5001" s="3" t="s">
        <v>5434</v>
      </c>
      <c r="Q5001" s="3" t="s">
        <v>1074</v>
      </c>
      <c r="R5001" s="3" t="s">
        <v>347</v>
      </c>
      <c r="S5001" s="3" t="s">
        <v>5428</v>
      </c>
      <c r="T5001" s="3" t="str">
        <f t="shared" si="344"/>
        <v>นครสวรรค์ออกเมืองนครสวรรค์นครสวรรค์</v>
      </c>
      <c r="U5001" s="3" t="s">
        <v>232</v>
      </c>
      <c r="V5001" s="3" t="str">
        <f t="shared" si="345"/>
        <v/>
      </c>
      <c r="W5001" s="3" t="e">
        <f t="shared" si="346"/>
        <v>#NUM!</v>
      </c>
      <c r="X5001" s="3" t="str">
        <f t="shared" si="347"/>
        <v/>
      </c>
    </row>
    <row r="5002" spans="14:24" ht="14.5" customHeight="1">
      <c r="N5002">
        <v>4999</v>
      </c>
      <c r="O5002" s="4">
        <v>60000</v>
      </c>
      <c r="P5002" s="3" t="s">
        <v>5435</v>
      </c>
      <c r="Q5002" s="3" t="s">
        <v>1074</v>
      </c>
      <c r="R5002" s="3" t="s">
        <v>347</v>
      </c>
      <c r="S5002" s="3" t="s">
        <v>5428</v>
      </c>
      <c r="T5002" s="3" t="str">
        <f t="shared" si="344"/>
        <v>บางพระหลวงเมืองนครสวรรค์นครสวรรค์</v>
      </c>
      <c r="U5002" s="3" t="s">
        <v>232</v>
      </c>
      <c r="V5002" s="3" t="str">
        <f t="shared" si="345"/>
        <v/>
      </c>
      <c r="W5002" s="3" t="e">
        <f t="shared" si="346"/>
        <v>#NUM!</v>
      </c>
      <c r="X5002" s="3" t="str">
        <f t="shared" si="347"/>
        <v/>
      </c>
    </row>
    <row r="5003" spans="14:24" ht="14.5" customHeight="1">
      <c r="N5003">
        <v>5000</v>
      </c>
      <c r="O5003" s="4">
        <v>60000</v>
      </c>
      <c r="P5003" s="3" t="s">
        <v>870</v>
      </c>
      <c r="Q5003" s="3" t="s">
        <v>1074</v>
      </c>
      <c r="R5003" s="3" t="s">
        <v>347</v>
      </c>
      <c r="S5003" s="3" t="s">
        <v>5428</v>
      </c>
      <c r="T5003" s="3" t="str">
        <f t="shared" si="344"/>
        <v>บางม่วงเมืองนครสวรรค์นครสวรรค์</v>
      </c>
      <c r="U5003" s="3" t="s">
        <v>232</v>
      </c>
      <c r="V5003" s="3" t="str">
        <f t="shared" si="345"/>
        <v/>
      </c>
      <c r="W5003" s="3" t="e">
        <f t="shared" si="346"/>
        <v>#NUM!</v>
      </c>
      <c r="X5003" s="3" t="str">
        <f t="shared" si="347"/>
        <v/>
      </c>
    </row>
    <row r="5004" spans="14:24" ht="14.5" customHeight="1">
      <c r="N5004">
        <v>5001</v>
      </c>
      <c r="O5004" s="4">
        <v>60000</v>
      </c>
      <c r="P5004" s="3" t="s">
        <v>5436</v>
      </c>
      <c r="Q5004" s="3" t="s">
        <v>1074</v>
      </c>
      <c r="R5004" s="3" t="s">
        <v>347</v>
      </c>
      <c r="S5004" s="3" t="s">
        <v>5428</v>
      </c>
      <c r="T5004" s="3" t="str">
        <f t="shared" si="344"/>
        <v>บ้านมะเกลือเมืองนครสวรรค์นครสวรรค์</v>
      </c>
      <c r="U5004" s="3" t="s">
        <v>232</v>
      </c>
      <c r="V5004" s="3" t="str">
        <f t="shared" si="345"/>
        <v/>
      </c>
      <c r="W5004" s="3" t="e">
        <f t="shared" si="346"/>
        <v>#NUM!</v>
      </c>
      <c r="X5004" s="3" t="str">
        <f t="shared" si="347"/>
        <v/>
      </c>
    </row>
    <row r="5005" spans="14:24" ht="14.5" customHeight="1">
      <c r="N5005">
        <v>5002</v>
      </c>
      <c r="O5005" s="4">
        <v>60000</v>
      </c>
      <c r="P5005" s="3" t="s">
        <v>5018</v>
      </c>
      <c r="Q5005" s="3" t="s">
        <v>1074</v>
      </c>
      <c r="R5005" s="3" t="s">
        <v>347</v>
      </c>
      <c r="S5005" s="3" t="s">
        <v>5428</v>
      </c>
      <c r="T5005" s="3" t="str">
        <f t="shared" si="344"/>
        <v>บ้านแก่งเมืองนครสวรรค์นครสวรรค์</v>
      </c>
      <c r="U5005" s="3" t="s">
        <v>232</v>
      </c>
      <c r="V5005" s="3" t="str">
        <f t="shared" si="345"/>
        <v/>
      </c>
      <c r="W5005" s="3" t="e">
        <f t="shared" si="346"/>
        <v>#NUM!</v>
      </c>
      <c r="X5005" s="3" t="str">
        <f t="shared" si="347"/>
        <v/>
      </c>
    </row>
    <row r="5006" spans="14:24" ht="14.5" customHeight="1">
      <c r="N5006">
        <v>5003</v>
      </c>
      <c r="O5006" s="4">
        <v>60000</v>
      </c>
      <c r="P5006" s="3" t="s">
        <v>1140</v>
      </c>
      <c r="Q5006" s="3" t="s">
        <v>1074</v>
      </c>
      <c r="R5006" s="3" t="s">
        <v>347</v>
      </c>
      <c r="S5006" s="3" t="s">
        <v>5428</v>
      </c>
      <c r="T5006" s="3" t="str">
        <f t="shared" si="344"/>
        <v>พระนอนเมืองนครสวรรค์นครสวรรค์</v>
      </c>
      <c r="U5006" s="3" t="s">
        <v>232</v>
      </c>
      <c r="V5006" s="3" t="str">
        <f t="shared" si="345"/>
        <v/>
      </c>
      <c r="W5006" s="3" t="e">
        <f t="shared" si="346"/>
        <v>#NUM!</v>
      </c>
      <c r="X5006" s="3" t="str">
        <f t="shared" si="347"/>
        <v/>
      </c>
    </row>
    <row r="5007" spans="14:24" ht="14.5" customHeight="1">
      <c r="N5007">
        <v>5004</v>
      </c>
      <c r="O5007" s="4">
        <v>60000</v>
      </c>
      <c r="P5007" s="3" t="s">
        <v>5437</v>
      </c>
      <c r="Q5007" s="3" t="s">
        <v>1074</v>
      </c>
      <c r="R5007" s="3" t="s">
        <v>347</v>
      </c>
      <c r="S5007" s="3" t="s">
        <v>5428</v>
      </c>
      <c r="T5007" s="3" t="str">
        <f t="shared" si="344"/>
        <v>วัดไทรเมืองนครสวรรค์นครสวรรค์</v>
      </c>
      <c r="U5007" s="3" t="s">
        <v>232</v>
      </c>
      <c r="V5007" s="3" t="str">
        <f t="shared" si="345"/>
        <v/>
      </c>
      <c r="W5007" s="3" t="e">
        <f t="shared" si="346"/>
        <v>#NUM!</v>
      </c>
      <c r="X5007" s="3" t="str">
        <f t="shared" si="347"/>
        <v/>
      </c>
    </row>
    <row r="5008" spans="14:24" ht="14.5" customHeight="1">
      <c r="N5008">
        <v>5005</v>
      </c>
      <c r="O5008" s="4">
        <v>60240</v>
      </c>
      <c r="P5008" s="3" t="s">
        <v>5438</v>
      </c>
      <c r="Q5008" s="3" t="s">
        <v>1074</v>
      </c>
      <c r="R5008" s="3" t="s">
        <v>347</v>
      </c>
      <c r="S5008" s="3" t="s">
        <v>5428</v>
      </c>
      <c r="T5008" s="3" t="str">
        <f t="shared" si="344"/>
        <v>หนองกรดเมืองนครสวรรค์นครสวรรค์</v>
      </c>
      <c r="U5008" s="3" t="s">
        <v>232</v>
      </c>
      <c r="V5008" s="3" t="str">
        <f t="shared" si="345"/>
        <v/>
      </c>
      <c r="W5008" s="3" t="e">
        <f t="shared" si="346"/>
        <v>#NUM!</v>
      </c>
      <c r="X5008" s="3" t="str">
        <f t="shared" si="347"/>
        <v/>
      </c>
    </row>
    <row r="5009" spans="14:24" ht="14.5" customHeight="1">
      <c r="N5009">
        <v>5006</v>
      </c>
      <c r="O5009" s="4">
        <v>60240</v>
      </c>
      <c r="P5009" s="3" t="s">
        <v>5439</v>
      </c>
      <c r="Q5009" s="3" t="s">
        <v>1074</v>
      </c>
      <c r="R5009" s="3" t="s">
        <v>347</v>
      </c>
      <c r="S5009" s="3" t="s">
        <v>5428</v>
      </c>
      <c r="T5009" s="3" t="str">
        <f t="shared" si="344"/>
        <v>หนองกระโดนเมืองนครสวรรค์นครสวรรค์</v>
      </c>
      <c r="U5009" s="3" t="s">
        <v>232</v>
      </c>
      <c r="V5009" s="3" t="str">
        <f t="shared" si="345"/>
        <v/>
      </c>
      <c r="W5009" s="3" t="e">
        <f t="shared" si="346"/>
        <v>#NUM!</v>
      </c>
      <c r="X5009" s="3" t="str">
        <f t="shared" si="347"/>
        <v/>
      </c>
    </row>
    <row r="5010" spans="14:24" ht="14.5" customHeight="1">
      <c r="N5010">
        <v>5007</v>
      </c>
      <c r="O5010" s="4">
        <v>60000</v>
      </c>
      <c r="P5010" s="3" t="s">
        <v>1134</v>
      </c>
      <c r="Q5010" s="3" t="s">
        <v>1074</v>
      </c>
      <c r="R5010" s="3" t="s">
        <v>347</v>
      </c>
      <c r="S5010" s="3" t="s">
        <v>5428</v>
      </c>
      <c r="T5010" s="3" t="str">
        <f t="shared" si="344"/>
        <v>หนองปลิงเมืองนครสวรรค์นครสวรรค์</v>
      </c>
      <c r="U5010" s="3" t="s">
        <v>232</v>
      </c>
      <c r="V5010" s="3" t="str">
        <f t="shared" si="345"/>
        <v/>
      </c>
      <c r="W5010" s="3" t="e">
        <f t="shared" si="346"/>
        <v>#NUM!</v>
      </c>
      <c r="X5010" s="3" t="str">
        <f t="shared" si="347"/>
        <v/>
      </c>
    </row>
    <row r="5011" spans="14:24" ht="14.5" customHeight="1">
      <c r="N5011">
        <v>5008</v>
      </c>
      <c r="O5011" s="4">
        <v>60000</v>
      </c>
      <c r="P5011" s="3" t="s">
        <v>5440</v>
      </c>
      <c r="Q5011" s="3" t="s">
        <v>1074</v>
      </c>
      <c r="R5011" s="3" t="s">
        <v>347</v>
      </c>
      <c r="S5011" s="3" t="s">
        <v>5428</v>
      </c>
      <c r="T5011" s="3" t="str">
        <f t="shared" si="344"/>
        <v>บึงเสนาทเมืองนครสวรรค์นครสวรรค์</v>
      </c>
      <c r="U5011" s="3" t="s">
        <v>232</v>
      </c>
      <c r="V5011" s="3" t="str">
        <f t="shared" si="345"/>
        <v/>
      </c>
      <c r="W5011" s="3" t="e">
        <f t="shared" si="346"/>
        <v>#NUM!</v>
      </c>
      <c r="X5011" s="3" t="str">
        <f t="shared" si="347"/>
        <v/>
      </c>
    </row>
    <row r="5012" spans="14:24" ht="14.5" customHeight="1">
      <c r="N5012">
        <v>5009</v>
      </c>
      <c r="O5012" s="4">
        <v>60170</v>
      </c>
      <c r="P5012" s="3" t="s">
        <v>1055</v>
      </c>
      <c r="Q5012" s="3" t="s">
        <v>1055</v>
      </c>
      <c r="R5012" s="3" t="s">
        <v>347</v>
      </c>
      <c r="S5012" s="3" t="s">
        <v>5441</v>
      </c>
      <c r="T5012" s="3" t="str">
        <f t="shared" si="344"/>
        <v>โกรกพระโกรกพระนครสวรรค์</v>
      </c>
      <c r="U5012" s="3" t="s">
        <v>232</v>
      </c>
      <c r="V5012" s="3" t="str">
        <f t="shared" si="345"/>
        <v/>
      </c>
      <c r="W5012" s="3" t="e">
        <f t="shared" si="346"/>
        <v>#NUM!</v>
      </c>
      <c r="X5012" s="3" t="str">
        <f t="shared" si="347"/>
        <v/>
      </c>
    </row>
    <row r="5013" spans="14:24" ht="14.5" customHeight="1">
      <c r="N5013">
        <v>5010</v>
      </c>
      <c r="O5013" s="4">
        <v>60170</v>
      </c>
      <c r="P5013" s="3" t="s">
        <v>5442</v>
      </c>
      <c r="Q5013" s="3" t="s">
        <v>1055</v>
      </c>
      <c r="R5013" s="3" t="s">
        <v>347</v>
      </c>
      <c r="S5013" s="3" t="s">
        <v>5441</v>
      </c>
      <c r="T5013" s="3" t="str">
        <f t="shared" si="344"/>
        <v>ยางตาลโกรกพระนครสวรรค์</v>
      </c>
      <c r="U5013" s="3" t="s">
        <v>232</v>
      </c>
      <c r="V5013" s="3" t="str">
        <f t="shared" si="345"/>
        <v/>
      </c>
      <c r="W5013" s="3" t="e">
        <f t="shared" si="346"/>
        <v>#NUM!</v>
      </c>
      <c r="X5013" s="3" t="str">
        <f t="shared" si="347"/>
        <v/>
      </c>
    </row>
    <row r="5014" spans="14:24" ht="14.5" customHeight="1">
      <c r="N5014">
        <v>5011</v>
      </c>
      <c r="O5014" s="4">
        <v>60170</v>
      </c>
      <c r="P5014" s="3" t="s">
        <v>5443</v>
      </c>
      <c r="Q5014" s="3" t="s">
        <v>1055</v>
      </c>
      <c r="R5014" s="3" t="s">
        <v>347</v>
      </c>
      <c r="S5014" s="3" t="s">
        <v>5441</v>
      </c>
      <c r="T5014" s="3" t="str">
        <f t="shared" si="344"/>
        <v>บางมะฝ่อโกรกพระนครสวรรค์</v>
      </c>
      <c r="U5014" s="3" t="s">
        <v>232</v>
      </c>
      <c r="V5014" s="3" t="str">
        <f t="shared" si="345"/>
        <v/>
      </c>
      <c r="W5014" s="3" t="e">
        <f t="shared" si="346"/>
        <v>#NUM!</v>
      </c>
      <c r="X5014" s="3" t="str">
        <f t="shared" si="347"/>
        <v/>
      </c>
    </row>
    <row r="5015" spans="14:24" ht="14.5" customHeight="1">
      <c r="N5015">
        <v>5012</v>
      </c>
      <c r="O5015" s="4">
        <v>60170</v>
      </c>
      <c r="P5015" s="3" t="s">
        <v>5444</v>
      </c>
      <c r="Q5015" s="3" t="s">
        <v>1055</v>
      </c>
      <c r="R5015" s="3" t="s">
        <v>347</v>
      </c>
      <c r="S5015" s="3" t="s">
        <v>5441</v>
      </c>
      <c r="T5015" s="3" t="str">
        <f t="shared" si="344"/>
        <v>บางประมุงโกรกพระนครสวรรค์</v>
      </c>
      <c r="U5015" s="3" t="s">
        <v>232</v>
      </c>
      <c r="V5015" s="3" t="str">
        <f t="shared" si="345"/>
        <v/>
      </c>
      <c r="W5015" s="3" t="e">
        <f t="shared" si="346"/>
        <v>#NUM!</v>
      </c>
      <c r="X5015" s="3" t="str">
        <f t="shared" si="347"/>
        <v/>
      </c>
    </row>
    <row r="5016" spans="14:24" ht="14.5" customHeight="1">
      <c r="N5016">
        <v>5013</v>
      </c>
      <c r="O5016" s="4">
        <v>60170</v>
      </c>
      <c r="P5016" s="3" t="s">
        <v>2004</v>
      </c>
      <c r="Q5016" s="3" t="s">
        <v>1055</v>
      </c>
      <c r="R5016" s="3" t="s">
        <v>347</v>
      </c>
      <c r="S5016" s="3" t="s">
        <v>5441</v>
      </c>
      <c r="T5016" s="3" t="str">
        <f t="shared" si="344"/>
        <v>นากลางโกรกพระนครสวรรค์</v>
      </c>
      <c r="U5016" s="3" t="s">
        <v>232</v>
      </c>
      <c r="V5016" s="3" t="str">
        <f t="shared" si="345"/>
        <v/>
      </c>
      <c r="W5016" s="3" t="e">
        <f t="shared" si="346"/>
        <v>#NUM!</v>
      </c>
      <c r="X5016" s="3" t="str">
        <f t="shared" si="347"/>
        <v/>
      </c>
    </row>
    <row r="5017" spans="14:24" ht="14.5" customHeight="1">
      <c r="N5017">
        <v>5014</v>
      </c>
      <c r="O5017" s="4">
        <v>60170</v>
      </c>
      <c r="P5017" s="3" t="s">
        <v>1441</v>
      </c>
      <c r="Q5017" s="3" t="s">
        <v>1055</v>
      </c>
      <c r="R5017" s="3" t="s">
        <v>347</v>
      </c>
      <c r="S5017" s="3" t="s">
        <v>5441</v>
      </c>
      <c r="T5017" s="3" t="str">
        <f t="shared" si="344"/>
        <v>ศาลาแดงโกรกพระนครสวรรค์</v>
      </c>
      <c r="U5017" s="3" t="s">
        <v>232</v>
      </c>
      <c r="V5017" s="3" t="str">
        <f t="shared" si="345"/>
        <v/>
      </c>
      <c r="W5017" s="3" t="e">
        <f t="shared" si="346"/>
        <v>#NUM!</v>
      </c>
      <c r="X5017" s="3" t="str">
        <f t="shared" si="347"/>
        <v/>
      </c>
    </row>
    <row r="5018" spans="14:24" ht="14.5" customHeight="1">
      <c r="N5018">
        <v>5015</v>
      </c>
      <c r="O5018" s="4">
        <v>60170</v>
      </c>
      <c r="P5018" s="3" t="s">
        <v>5445</v>
      </c>
      <c r="Q5018" s="3" t="s">
        <v>1055</v>
      </c>
      <c r="R5018" s="3" t="s">
        <v>347</v>
      </c>
      <c r="S5018" s="3" t="s">
        <v>5441</v>
      </c>
      <c r="T5018" s="3" t="str">
        <f t="shared" si="344"/>
        <v>เนินกว้าวโกรกพระนครสวรรค์</v>
      </c>
      <c r="U5018" s="3" t="s">
        <v>232</v>
      </c>
      <c r="V5018" s="3" t="str">
        <f t="shared" si="345"/>
        <v/>
      </c>
      <c r="W5018" s="3" t="e">
        <f t="shared" si="346"/>
        <v>#NUM!</v>
      </c>
      <c r="X5018" s="3" t="str">
        <f t="shared" si="347"/>
        <v/>
      </c>
    </row>
    <row r="5019" spans="14:24" ht="14.5" customHeight="1">
      <c r="N5019">
        <v>5016</v>
      </c>
      <c r="O5019" s="4">
        <v>60170</v>
      </c>
      <c r="P5019" s="3" t="s">
        <v>5446</v>
      </c>
      <c r="Q5019" s="3" t="s">
        <v>1055</v>
      </c>
      <c r="R5019" s="3" t="s">
        <v>347</v>
      </c>
      <c r="S5019" s="3" t="s">
        <v>5441</v>
      </c>
      <c r="T5019" s="3" t="str">
        <f t="shared" si="344"/>
        <v>เนินศาลาโกรกพระนครสวรรค์</v>
      </c>
      <c r="U5019" s="3" t="s">
        <v>232</v>
      </c>
      <c r="V5019" s="3" t="str">
        <f t="shared" si="345"/>
        <v/>
      </c>
      <c r="W5019" s="3" t="e">
        <f t="shared" si="346"/>
        <v>#NUM!</v>
      </c>
      <c r="X5019" s="3" t="str">
        <f t="shared" si="347"/>
        <v/>
      </c>
    </row>
    <row r="5020" spans="14:24" ht="14.5" customHeight="1">
      <c r="N5020">
        <v>5017</v>
      </c>
      <c r="O5020" s="4">
        <v>60170</v>
      </c>
      <c r="P5020" s="3" t="s">
        <v>5447</v>
      </c>
      <c r="Q5020" s="3" t="s">
        <v>1055</v>
      </c>
      <c r="R5020" s="3" t="s">
        <v>347</v>
      </c>
      <c r="S5020" s="3" t="s">
        <v>5441</v>
      </c>
      <c r="T5020" s="3" t="str">
        <f t="shared" si="344"/>
        <v>หาดสูงโกรกพระนครสวรรค์</v>
      </c>
      <c r="U5020" s="3" t="s">
        <v>232</v>
      </c>
      <c r="V5020" s="3" t="str">
        <f t="shared" si="345"/>
        <v/>
      </c>
      <c r="W5020" s="3" t="e">
        <f t="shared" si="346"/>
        <v>#NUM!</v>
      </c>
      <c r="X5020" s="3" t="str">
        <f t="shared" si="347"/>
        <v/>
      </c>
    </row>
    <row r="5021" spans="14:24" ht="14.5" customHeight="1">
      <c r="N5021">
        <v>5018</v>
      </c>
      <c r="O5021" s="4">
        <v>60120</v>
      </c>
      <c r="P5021" s="3" t="s">
        <v>1059</v>
      </c>
      <c r="Q5021" s="3" t="s">
        <v>1059</v>
      </c>
      <c r="R5021" s="3" t="s">
        <v>347</v>
      </c>
      <c r="S5021" s="3" t="s">
        <v>5448</v>
      </c>
      <c r="T5021" s="3" t="str">
        <f t="shared" si="344"/>
        <v>ชุมแสงชุมแสงนครสวรรค์</v>
      </c>
      <c r="U5021" s="3" t="s">
        <v>232</v>
      </c>
      <c r="V5021" s="3" t="str">
        <f t="shared" si="345"/>
        <v/>
      </c>
      <c r="W5021" s="3" t="e">
        <f t="shared" si="346"/>
        <v>#NUM!</v>
      </c>
      <c r="X5021" s="3" t="str">
        <f t="shared" si="347"/>
        <v/>
      </c>
    </row>
    <row r="5022" spans="14:24" ht="14.5" customHeight="1">
      <c r="N5022">
        <v>5019</v>
      </c>
      <c r="O5022" s="4">
        <v>60250</v>
      </c>
      <c r="P5022" s="3" t="s">
        <v>5449</v>
      </c>
      <c r="Q5022" s="3" t="s">
        <v>1059</v>
      </c>
      <c r="R5022" s="3" t="s">
        <v>347</v>
      </c>
      <c r="S5022" s="3" t="s">
        <v>5448</v>
      </c>
      <c r="T5022" s="3" t="str">
        <f t="shared" si="344"/>
        <v>ทับกฤชชุมแสงนครสวรรค์</v>
      </c>
      <c r="U5022" s="3" t="s">
        <v>232</v>
      </c>
      <c r="V5022" s="3" t="str">
        <f t="shared" si="345"/>
        <v/>
      </c>
      <c r="W5022" s="3" t="e">
        <f t="shared" si="346"/>
        <v>#NUM!</v>
      </c>
      <c r="X5022" s="3" t="str">
        <f t="shared" si="347"/>
        <v/>
      </c>
    </row>
    <row r="5023" spans="14:24" ht="14.5" customHeight="1">
      <c r="N5023">
        <v>5020</v>
      </c>
      <c r="O5023" s="4">
        <v>60120</v>
      </c>
      <c r="P5023" s="3" t="s">
        <v>5450</v>
      </c>
      <c r="Q5023" s="3" t="s">
        <v>1059</v>
      </c>
      <c r="R5023" s="3" t="s">
        <v>347</v>
      </c>
      <c r="S5023" s="3" t="s">
        <v>5448</v>
      </c>
      <c r="T5023" s="3" t="str">
        <f t="shared" si="344"/>
        <v>พิกุลชุมแสงนครสวรรค์</v>
      </c>
      <c r="U5023" s="3" t="s">
        <v>232</v>
      </c>
      <c r="V5023" s="3" t="str">
        <f t="shared" si="345"/>
        <v/>
      </c>
      <c r="W5023" s="3" t="e">
        <f t="shared" si="346"/>
        <v>#NUM!</v>
      </c>
      <c r="X5023" s="3" t="str">
        <f t="shared" si="347"/>
        <v/>
      </c>
    </row>
    <row r="5024" spans="14:24" ht="14.5" customHeight="1">
      <c r="N5024">
        <v>5021</v>
      </c>
      <c r="O5024" s="4">
        <v>60120</v>
      </c>
      <c r="P5024" s="3" t="s">
        <v>5451</v>
      </c>
      <c r="Q5024" s="3" t="s">
        <v>1059</v>
      </c>
      <c r="R5024" s="3" t="s">
        <v>347</v>
      </c>
      <c r="S5024" s="3" t="s">
        <v>5448</v>
      </c>
      <c r="T5024" s="3" t="str">
        <f t="shared" si="344"/>
        <v>เกยไชยชุมแสงนครสวรรค์</v>
      </c>
      <c r="U5024" s="3" t="s">
        <v>232</v>
      </c>
      <c r="V5024" s="3" t="str">
        <f t="shared" si="345"/>
        <v/>
      </c>
      <c r="W5024" s="3" t="e">
        <f t="shared" si="346"/>
        <v>#NUM!</v>
      </c>
      <c r="X5024" s="3" t="str">
        <f t="shared" si="347"/>
        <v/>
      </c>
    </row>
    <row r="5025" spans="14:24" ht="14.5" customHeight="1">
      <c r="N5025">
        <v>5022</v>
      </c>
      <c r="O5025" s="4">
        <v>60120</v>
      </c>
      <c r="P5025" s="3" t="s">
        <v>5452</v>
      </c>
      <c r="Q5025" s="3" t="s">
        <v>1059</v>
      </c>
      <c r="R5025" s="3" t="s">
        <v>347</v>
      </c>
      <c r="S5025" s="3" t="s">
        <v>5448</v>
      </c>
      <c r="T5025" s="3" t="str">
        <f t="shared" si="344"/>
        <v>ท่าไม้ชุมแสงนครสวรรค์</v>
      </c>
      <c r="U5025" s="3" t="s">
        <v>232</v>
      </c>
      <c r="V5025" s="3" t="str">
        <f t="shared" si="345"/>
        <v/>
      </c>
      <c r="W5025" s="3" t="e">
        <f t="shared" si="346"/>
        <v>#NUM!</v>
      </c>
      <c r="X5025" s="3" t="str">
        <f t="shared" si="347"/>
        <v/>
      </c>
    </row>
    <row r="5026" spans="14:24" ht="14.5" customHeight="1">
      <c r="N5026">
        <v>5023</v>
      </c>
      <c r="O5026" s="4">
        <v>60120</v>
      </c>
      <c r="P5026" s="3" t="s">
        <v>5453</v>
      </c>
      <c r="Q5026" s="3" t="s">
        <v>1059</v>
      </c>
      <c r="R5026" s="3" t="s">
        <v>347</v>
      </c>
      <c r="S5026" s="3" t="s">
        <v>5448</v>
      </c>
      <c r="T5026" s="3" t="str">
        <f t="shared" si="344"/>
        <v>บางเคียนชุมแสงนครสวรรค์</v>
      </c>
      <c r="U5026" s="3" t="s">
        <v>232</v>
      </c>
      <c r="V5026" s="3" t="str">
        <f t="shared" si="345"/>
        <v/>
      </c>
      <c r="W5026" s="3" t="e">
        <f t="shared" si="346"/>
        <v>#NUM!</v>
      </c>
      <c r="X5026" s="3" t="str">
        <f t="shared" si="347"/>
        <v/>
      </c>
    </row>
    <row r="5027" spans="14:24" ht="14.5" customHeight="1">
      <c r="N5027">
        <v>5024</v>
      </c>
      <c r="O5027" s="4">
        <v>60120</v>
      </c>
      <c r="P5027" s="3" t="s">
        <v>5454</v>
      </c>
      <c r="Q5027" s="3" t="s">
        <v>1059</v>
      </c>
      <c r="R5027" s="3" t="s">
        <v>347</v>
      </c>
      <c r="S5027" s="3" t="s">
        <v>5448</v>
      </c>
      <c r="T5027" s="3" t="str">
        <f t="shared" si="344"/>
        <v>หนองกระเจาชุมแสงนครสวรรค์</v>
      </c>
      <c r="U5027" s="3" t="s">
        <v>232</v>
      </c>
      <c r="V5027" s="3" t="str">
        <f t="shared" si="345"/>
        <v/>
      </c>
      <c r="W5027" s="3" t="e">
        <f t="shared" si="346"/>
        <v>#NUM!</v>
      </c>
      <c r="X5027" s="3" t="str">
        <f t="shared" si="347"/>
        <v/>
      </c>
    </row>
    <row r="5028" spans="14:24" ht="14.5" customHeight="1">
      <c r="N5028">
        <v>5025</v>
      </c>
      <c r="O5028" s="4">
        <v>60250</v>
      </c>
      <c r="P5028" s="3" t="s">
        <v>5455</v>
      </c>
      <c r="Q5028" s="3" t="s">
        <v>1059</v>
      </c>
      <c r="R5028" s="3" t="s">
        <v>347</v>
      </c>
      <c r="S5028" s="3" t="s">
        <v>5448</v>
      </c>
      <c r="T5028" s="3" t="str">
        <f t="shared" si="344"/>
        <v>พันลานชุมแสงนครสวรรค์</v>
      </c>
      <c r="U5028" s="3" t="s">
        <v>232</v>
      </c>
      <c r="V5028" s="3" t="str">
        <f t="shared" si="345"/>
        <v/>
      </c>
      <c r="W5028" s="3" t="e">
        <f t="shared" si="346"/>
        <v>#NUM!</v>
      </c>
      <c r="X5028" s="3" t="str">
        <f t="shared" si="347"/>
        <v/>
      </c>
    </row>
    <row r="5029" spans="14:24" ht="14.5" customHeight="1">
      <c r="N5029">
        <v>5026</v>
      </c>
      <c r="O5029" s="4">
        <v>60120</v>
      </c>
      <c r="P5029" s="3" t="s">
        <v>5456</v>
      </c>
      <c r="Q5029" s="3" t="s">
        <v>1059</v>
      </c>
      <c r="R5029" s="3" t="s">
        <v>347</v>
      </c>
      <c r="S5029" s="3" t="s">
        <v>5448</v>
      </c>
      <c r="T5029" s="3" t="str">
        <f t="shared" si="344"/>
        <v>โคกหม้อชุมแสงนครสวรรค์</v>
      </c>
      <c r="U5029" s="3" t="s">
        <v>232</v>
      </c>
      <c r="V5029" s="3" t="str">
        <f t="shared" si="345"/>
        <v/>
      </c>
      <c r="W5029" s="3" t="e">
        <f t="shared" si="346"/>
        <v>#NUM!</v>
      </c>
      <c r="X5029" s="3" t="str">
        <f t="shared" si="347"/>
        <v/>
      </c>
    </row>
    <row r="5030" spans="14:24" ht="14.5" customHeight="1">
      <c r="N5030">
        <v>5027</v>
      </c>
      <c r="O5030" s="4">
        <v>60120</v>
      </c>
      <c r="P5030" s="3" t="s">
        <v>5457</v>
      </c>
      <c r="Q5030" s="3" t="s">
        <v>1059</v>
      </c>
      <c r="R5030" s="3" t="s">
        <v>347</v>
      </c>
      <c r="S5030" s="3" t="s">
        <v>5448</v>
      </c>
      <c r="T5030" s="3" t="str">
        <f t="shared" si="344"/>
        <v>ไผ่สิงห์ชุมแสงนครสวรรค์</v>
      </c>
      <c r="U5030" s="3" t="s">
        <v>232</v>
      </c>
      <c r="V5030" s="3" t="str">
        <f t="shared" si="345"/>
        <v/>
      </c>
      <c r="W5030" s="3" t="e">
        <f t="shared" si="346"/>
        <v>#NUM!</v>
      </c>
      <c r="X5030" s="3" t="str">
        <f t="shared" si="347"/>
        <v/>
      </c>
    </row>
    <row r="5031" spans="14:24" ht="14.5" customHeight="1">
      <c r="N5031">
        <v>5028</v>
      </c>
      <c r="O5031" s="4">
        <v>60120</v>
      </c>
      <c r="P5031" s="3" t="s">
        <v>5458</v>
      </c>
      <c r="Q5031" s="3" t="s">
        <v>1059</v>
      </c>
      <c r="R5031" s="3" t="s">
        <v>347</v>
      </c>
      <c r="S5031" s="3" t="s">
        <v>5448</v>
      </c>
      <c r="T5031" s="3" t="str">
        <f t="shared" si="344"/>
        <v>ฆะมังชุมแสงนครสวรรค์</v>
      </c>
      <c r="U5031" s="3" t="s">
        <v>232</v>
      </c>
      <c r="V5031" s="3" t="str">
        <f t="shared" si="345"/>
        <v/>
      </c>
      <c r="W5031" s="3" t="e">
        <f t="shared" si="346"/>
        <v>#NUM!</v>
      </c>
      <c r="X5031" s="3" t="str">
        <f t="shared" si="347"/>
        <v/>
      </c>
    </row>
    <row r="5032" spans="14:24" ht="14.5" customHeight="1">
      <c r="N5032">
        <v>5029</v>
      </c>
      <c r="O5032" s="4">
        <v>60250</v>
      </c>
      <c r="P5032" s="3" t="s">
        <v>5459</v>
      </c>
      <c r="Q5032" s="3" t="s">
        <v>1059</v>
      </c>
      <c r="R5032" s="3" t="s">
        <v>347</v>
      </c>
      <c r="S5032" s="3" t="s">
        <v>5448</v>
      </c>
      <c r="T5032" s="3" t="str">
        <f t="shared" si="344"/>
        <v>ทับกฤชใต้ชุมแสงนครสวรรค์</v>
      </c>
      <c r="U5032" s="3" t="s">
        <v>232</v>
      </c>
      <c r="V5032" s="3" t="str">
        <f t="shared" si="345"/>
        <v/>
      </c>
      <c r="W5032" s="3" t="e">
        <f t="shared" si="346"/>
        <v>#NUM!</v>
      </c>
      <c r="X5032" s="3" t="str">
        <f t="shared" si="347"/>
        <v/>
      </c>
    </row>
    <row r="5033" spans="14:24" ht="14.5" customHeight="1">
      <c r="N5033">
        <v>5030</v>
      </c>
      <c r="O5033" s="4">
        <v>60110</v>
      </c>
      <c r="P5033" s="3" t="s">
        <v>1081</v>
      </c>
      <c r="Q5033" s="3" t="s">
        <v>1081</v>
      </c>
      <c r="R5033" s="3" t="s">
        <v>347</v>
      </c>
      <c r="S5033" s="3" t="s">
        <v>5460</v>
      </c>
      <c r="T5033" s="3" t="str">
        <f t="shared" si="344"/>
        <v>หนองบัวหนองบัวนครสวรรค์</v>
      </c>
      <c r="U5033" s="3" t="s">
        <v>232</v>
      </c>
      <c r="V5033" s="3" t="str">
        <f t="shared" si="345"/>
        <v/>
      </c>
      <c r="W5033" s="3" t="e">
        <f t="shared" si="346"/>
        <v>#NUM!</v>
      </c>
      <c r="X5033" s="3" t="str">
        <f t="shared" si="347"/>
        <v/>
      </c>
    </row>
    <row r="5034" spans="14:24" ht="14.5" customHeight="1">
      <c r="N5034">
        <v>5031</v>
      </c>
      <c r="O5034" s="4">
        <v>60110</v>
      </c>
      <c r="P5034" s="3" t="s">
        <v>5461</v>
      </c>
      <c r="Q5034" s="3" t="s">
        <v>1081</v>
      </c>
      <c r="R5034" s="3" t="s">
        <v>347</v>
      </c>
      <c r="S5034" s="3" t="s">
        <v>5460</v>
      </c>
      <c r="T5034" s="3" t="str">
        <f t="shared" si="344"/>
        <v>หนองกลับหนองบัวนครสวรรค์</v>
      </c>
      <c r="U5034" s="3" t="s">
        <v>232</v>
      </c>
      <c r="V5034" s="3" t="str">
        <f t="shared" si="345"/>
        <v/>
      </c>
      <c r="W5034" s="3" t="e">
        <f t="shared" si="346"/>
        <v>#NUM!</v>
      </c>
      <c r="X5034" s="3" t="str">
        <f t="shared" si="347"/>
        <v/>
      </c>
    </row>
    <row r="5035" spans="14:24" ht="14.5" customHeight="1">
      <c r="N5035">
        <v>5032</v>
      </c>
      <c r="O5035" s="4">
        <v>60110</v>
      </c>
      <c r="P5035" s="3" t="s">
        <v>5462</v>
      </c>
      <c r="Q5035" s="3" t="s">
        <v>1081</v>
      </c>
      <c r="R5035" s="3" t="s">
        <v>347</v>
      </c>
      <c r="S5035" s="3" t="s">
        <v>5460</v>
      </c>
      <c r="T5035" s="3" t="str">
        <f t="shared" si="344"/>
        <v>ธารทหารหนองบัวนครสวรรค์</v>
      </c>
      <c r="U5035" s="3" t="s">
        <v>232</v>
      </c>
      <c r="V5035" s="3" t="str">
        <f t="shared" si="345"/>
        <v/>
      </c>
      <c r="W5035" s="3" t="e">
        <f t="shared" si="346"/>
        <v>#NUM!</v>
      </c>
      <c r="X5035" s="3" t="str">
        <f t="shared" si="347"/>
        <v/>
      </c>
    </row>
    <row r="5036" spans="14:24" ht="14.5" customHeight="1">
      <c r="N5036">
        <v>5033</v>
      </c>
      <c r="O5036" s="4">
        <v>60110</v>
      </c>
      <c r="P5036" s="3" t="s">
        <v>5463</v>
      </c>
      <c r="Q5036" s="3" t="s">
        <v>1081</v>
      </c>
      <c r="R5036" s="3" t="s">
        <v>347</v>
      </c>
      <c r="S5036" s="3" t="s">
        <v>5460</v>
      </c>
      <c r="T5036" s="3" t="str">
        <f t="shared" si="344"/>
        <v>ห้วยร่วมหนองบัวนครสวรรค์</v>
      </c>
      <c r="U5036" s="3" t="s">
        <v>232</v>
      </c>
      <c r="V5036" s="3" t="str">
        <f t="shared" si="345"/>
        <v/>
      </c>
      <c r="W5036" s="3" t="e">
        <f t="shared" si="346"/>
        <v>#NUM!</v>
      </c>
      <c r="X5036" s="3" t="str">
        <f t="shared" si="347"/>
        <v/>
      </c>
    </row>
    <row r="5037" spans="14:24" ht="14.5" customHeight="1">
      <c r="N5037">
        <v>5034</v>
      </c>
      <c r="O5037" s="4">
        <v>60110</v>
      </c>
      <c r="P5037" s="3" t="s">
        <v>5464</v>
      </c>
      <c r="Q5037" s="3" t="s">
        <v>1081</v>
      </c>
      <c r="R5037" s="3" t="s">
        <v>347</v>
      </c>
      <c r="S5037" s="3" t="s">
        <v>5460</v>
      </c>
      <c r="T5037" s="3" t="str">
        <f t="shared" si="344"/>
        <v>ห้วยถั่วใต้หนองบัวนครสวรรค์</v>
      </c>
      <c r="U5037" s="3" t="s">
        <v>232</v>
      </c>
      <c r="V5037" s="3" t="str">
        <f t="shared" si="345"/>
        <v/>
      </c>
      <c r="W5037" s="3" t="e">
        <f t="shared" si="346"/>
        <v>#NUM!</v>
      </c>
      <c r="X5037" s="3" t="str">
        <f t="shared" si="347"/>
        <v/>
      </c>
    </row>
    <row r="5038" spans="14:24" ht="14.5" customHeight="1">
      <c r="N5038">
        <v>5035</v>
      </c>
      <c r="O5038" s="4">
        <v>60110</v>
      </c>
      <c r="P5038" s="3" t="s">
        <v>5465</v>
      </c>
      <c r="Q5038" s="3" t="s">
        <v>1081</v>
      </c>
      <c r="R5038" s="3" t="s">
        <v>347</v>
      </c>
      <c r="S5038" s="3" t="s">
        <v>5460</v>
      </c>
      <c r="T5038" s="3" t="str">
        <f t="shared" si="344"/>
        <v>ห้วยถั่วเหนือหนองบัวนครสวรรค์</v>
      </c>
      <c r="U5038" s="3" t="s">
        <v>232</v>
      </c>
      <c r="V5038" s="3" t="str">
        <f t="shared" si="345"/>
        <v/>
      </c>
      <c r="W5038" s="3" t="e">
        <f t="shared" si="346"/>
        <v>#NUM!</v>
      </c>
      <c r="X5038" s="3" t="str">
        <f t="shared" si="347"/>
        <v/>
      </c>
    </row>
    <row r="5039" spans="14:24" ht="14.5" customHeight="1">
      <c r="N5039">
        <v>5036</v>
      </c>
      <c r="O5039" s="4">
        <v>60110</v>
      </c>
      <c r="P5039" s="3" t="s">
        <v>1788</v>
      </c>
      <c r="Q5039" s="3" t="s">
        <v>1081</v>
      </c>
      <c r="R5039" s="3" t="s">
        <v>347</v>
      </c>
      <c r="S5039" s="3" t="s">
        <v>5460</v>
      </c>
      <c r="T5039" s="3" t="str">
        <f t="shared" si="344"/>
        <v>ห้วยใหญ่หนองบัวนครสวรรค์</v>
      </c>
      <c r="U5039" s="3" t="s">
        <v>232</v>
      </c>
      <c r="V5039" s="3" t="str">
        <f t="shared" si="345"/>
        <v/>
      </c>
      <c r="W5039" s="3" t="e">
        <f t="shared" si="346"/>
        <v>#NUM!</v>
      </c>
      <c r="X5039" s="3" t="str">
        <f t="shared" si="347"/>
        <v/>
      </c>
    </row>
    <row r="5040" spans="14:24" ht="14.5" customHeight="1">
      <c r="N5040">
        <v>5037</v>
      </c>
      <c r="O5040" s="4">
        <v>60110</v>
      </c>
      <c r="P5040" s="3" t="s">
        <v>4278</v>
      </c>
      <c r="Q5040" s="3" t="s">
        <v>1081</v>
      </c>
      <c r="R5040" s="3" t="s">
        <v>347</v>
      </c>
      <c r="S5040" s="3" t="s">
        <v>5460</v>
      </c>
      <c r="T5040" s="3" t="str">
        <f t="shared" si="344"/>
        <v>ทุ่งทองหนองบัวนครสวรรค์</v>
      </c>
      <c r="U5040" s="3" t="s">
        <v>232</v>
      </c>
      <c r="V5040" s="3" t="str">
        <f t="shared" si="345"/>
        <v/>
      </c>
      <c r="W5040" s="3" t="e">
        <f t="shared" si="346"/>
        <v>#NUM!</v>
      </c>
      <c r="X5040" s="3" t="str">
        <f t="shared" si="347"/>
        <v/>
      </c>
    </row>
    <row r="5041" spans="14:24" ht="14.5" customHeight="1">
      <c r="N5041">
        <v>5038</v>
      </c>
      <c r="O5041" s="4">
        <v>60110</v>
      </c>
      <c r="P5041" s="3" t="s">
        <v>5466</v>
      </c>
      <c r="Q5041" s="3" t="s">
        <v>1081</v>
      </c>
      <c r="R5041" s="3" t="s">
        <v>347</v>
      </c>
      <c r="S5041" s="3" t="s">
        <v>5460</v>
      </c>
      <c r="T5041" s="3" t="str">
        <f t="shared" si="344"/>
        <v>วังบ่อหนองบัวนครสวรรค์</v>
      </c>
      <c r="U5041" s="3" t="s">
        <v>232</v>
      </c>
      <c r="V5041" s="3" t="str">
        <f t="shared" si="345"/>
        <v/>
      </c>
      <c r="W5041" s="3" t="e">
        <f t="shared" si="346"/>
        <v>#NUM!</v>
      </c>
      <c r="X5041" s="3" t="str">
        <f t="shared" si="347"/>
        <v/>
      </c>
    </row>
    <row r="5042" spans="14:24" ht="14.5" customHeight="1">
      <c r="N5042">
        <v>5039</v>
      </c>
      <c r="O5042" s="4">
        <v>60180</v>
      </c>
      <c r="P5042" s="3" t="s">
        <v>5467</v>
      </c>
      <c r="Q5042" s="3" t="s">
        <v>1068</v>
      </c>
      <c r="R5042" s="3" t="s">
        <v>347</v>
      </c>
      <c r="S5042" s="3" t="s">
        <v>5468</v>
      </c>
      <c r="T5042" s="3" t="str">
        <f t="shared" si="344"/>
        <v>ท่างิ้วบรรพตพิสัยนครสวรรค์</v>
      </c>
      <c r="U5042" s="3" t="s">
        <v>232</v>
      </c>
      <c r="V5042" s="3" t="str">
        <f t="shared" si="345"/>
        <v/>
      </c>
      <c r="W5042" s="3" t="e">
        <f t="shared" si="346"/>
        <v>#NUM!</v>
      </c>
      <c r="X5042" s="3" t="str">
        <f t="shared" si="347"/>
        <v/>
      </c>
    </row>
    <row r="5043" spans="14:24" ht="14.5" customHeight="1">
      <c r="N5043">
        <v>5040</v>
      </c>
      <c r="O5043" s="4">
        <v>60180</v>
      </c>
      <c r="P5043" s="3" t="s">
        <v>5469</v>
      </c>
      <c r="Q5043" s="3" t="s">
        <v>1068</v>
      </c>
      <c r="R5043" s="3" t="s">
        <v>347</v>
      </c>
      <c r="S5043" s="3" t="s">
        <v>5468</v>
      </c>
      <c r="T5043" s="3" t="str">
        <f t="shared" si="344"/>
        <v>บางตาหงายบรรพตพิสัยนครสวรรค์</v>
      </c>
      <c r="U5043" s="3" t="s">
        <v>232</v>
      </c>
      <c r="V5043" s="3" t="str">
        <f t="shared" si="345"/>
        <v/>
      </c>
      <c r="W5043" s="3" t="e">
        <f t="shared" si="346"/>
        <v>#NUM!</v>
      </c>
      <c r="X5043" s="3" t="str">
        <f t="shared" si="347"/>
        <v/>
      </c>
    </row>
    <row r="5044" spans="14:24" ht="14.5" customHeight="1">
      <c r="N5044">
        <v>5041</v>
      </c>
      <c r="O5044" s="4">
        <v>60180</v>
      </c>
      <c r="P5044" s="3" t="s">
        <v>5470</v>
      </c>
      <c r="Q5044" s="3" t="s">
        <v>1068</v>
      </c>
      <c r="R5044" s="3" t="s">
        <v>347</v>
      </c>
      <c r="S5044" s="3" t="s">
        <v>5468</v>
      </c>
      <c r="T5044" s="3" t="str">
        <f t="shared" si="344"/>
        <v>หูกวางบรรพตพิสัยนครสวรรค์</v>
      </c>
      <c r="U5044" s="3" t="s">
        <v>232</v>
      </c>
      <c r="V5044" s="3" t="str">
        <f t="shared" si="345"/>
        <v/>
      </c>
      <c r="W5044" s="3" t="e">
        <f t="shared" si="346"/>
        <v>#NUM!</v>
      </c>
      <c r="X5044" s="3" t="str">
        <f t="shared" si="347"/>
        <v/>
      </c>
    </row>
    <row r="5045" spans="14:24" ht="14.5" customHeight="1">
      <c r="N5045">
        <v>5042</v>
      </c>
      <c r="O5045" s="4">
        <v>60180</v>
      </c>
      <c r="P5045" s="3" t="s">
        <v>497</v>
      </c>
      <c r="Q5045" s="3" t="s">
        <v>1068</v>
      </c>
      <c r="R5045" s="3" t="s">
        <v>347</v>
      </c>
      <c r="S5045" s="3" t="s">
        <v>5468</v>
      </c>
      <c r="T5045" s="3" t="str">
        <f t="shared" si="344"/>
        <v>อ่างทองบรรพตพิสัยนครสวรรค์</v>
      </c>
      <c r="U5045" s="3" t="s">
        <v>232</v>
      </c>
      <c r="V5045" s="3" t="str">
        <f t="shared" si="345"/>
        <v/>
      </c>
      <c r="W5045" s="3" t="e">
        <f t="shared" si="346"/>
        <v>#NUM!</v>
      </c>
      <c r="X5045" s="3" t="str">
        <f t="shared" si="347"/>
        <v/>
      </c>
    </row>
    <row r="5046" spans="14:24" ht="14.5" customHeight="1">
      <c r="N5046">
        <v>5043</v>
      </c>
      <c r="O5046" s="4">
        <v>60180</v>
      </c>
      <c r="P5046" s="3" t="s">
        <v>5471</v>
      </c>
      <c r="Q5046" s="3" t="s">
        <v>1068</v>
      </c>
      <c r="R5046" s="3" t="s">
        <v>347</v>
      </c>
      <c r="S5046" s="3" t="s">
        <v>5468</v>
      </c>
      <c r="T5046" s="3" t="str">
        <f t="shared" si="344"/>
        <v>บ้านแดนบรรพตพิสัยนครสวรรค์</v>
      </c>
      <c r="U5046" s="3" t="s">
        <v>232</v>
      </c>
      <c r="V5046" s="3" t="str">
        <f t="shared" si="345"/>
        <v/>
      </c>
      <c r="W5046" s="3" t="e">
        <f t="shared" si="346"/>
        <v>#NUM!</v>
      </c>
      <c r="X5046" s="3" t="str">
        <f t="shared" si="347"/>
        <v/>
      </c>
    </row>
    <row r="5047" spans="14:24" ht="14.5" customHeight="1">
      <c r="N5047">
        <v>5044</v>
      </c>
      <c r="O5047" s="4">
        <v>60180</v>
      </c>
      <c r="P5047" s="3" t="s">
        <v>773</v>
      </c>
      <c r="Q5047" s="3" t="s">
        <v>1068</v>
      </c>
      <c r="R5047" s="3" t="s">
        <v>347</v>
      </c>
      <c r="S5047" s="3" t="s">
        <v>5468</v>
      </c>
      <c r="T5047" s="3" t="str">
        <f t="shared" si="344"/>
        <v>บางแก้วบรรพตพิสัยนครสวรรค์</v>
      </c>
      <c r="U5047" s="3" t="s">
        <v>232</v>
      </c>
      <c r="V5047" s="3" t="str">
        <f t="shared" si="345"/>
        <v/>
      </c>
      <c r="W5047" s="3" t="e">
        <f t="shared" si="346"/>
        <v>#NUM!</v>
      </c>
      <c r="X5047" s="3" t="str">
        <f t="shared" si="347"/>
        <v/>
      </c>
    </row>
    <row r="5048" spans="14:24" ht="14.5" customHeight="1">
      <c r="N5048">
        <v>5045</v>
      </c>
      <c r="O5048" s="4">
        <v>60180</v>
      </c>
      <c r="P5048" s="3" t="s">
        <v>5472</v>
      </c>
      <c r="Q5048" s="3" t="s">
        <v>1068</v>
      </c>
      <c r="R5048" s="3" t="s">
        <v>347</v>
      </c>
      <c r="S5048" s="3" t="s">
        <v>5468</v>
      </c>
      <c r="T5048" s="3" t="str">
        <f t="shared" si="344"/>
        <v>ตาขีดบรรพตพิสัยนครสวรรค์</v>
      </c>
      <c r="U5048" s="3" t="s">
        <v>232</v>
      </c>
      <c r="V5048" s="3" t="str">
        <f t="shared" si="345"/>
        <v/>
      </c>
      <c r="W5048" s="3" t="e">
        <f t="shared" si="346"/>
        <v>#NUM!</v>
      </c>
      <c r="X5048" s="3" t="str">
        <f t="shared" si="347"/>
        <v/>
      </c>
    </row>
    <row r="5049" spans="14:24" ht="14.5" customHeight="1">
      <c r="N5049">
        <v>5046</v>
      </c>
      <c r="O5049" s="4">
        <v>60180</v>
      </c>
      <c r="P5049" s="3" t="s">
        <v>5473</v>
      </c>
      <c r="Q5049" s="3" t="s">
        <v>1068</v>
      </c>
      <c r="R5049" s="3" t="s">
        <v>347</v>
      </c>
      <c r="S5049" s="3" t="s">
        <v>5468</v>
      </c>
      <c r="T5049" s="3" t="str">
        <f t="shared" si="344"/>
        <v>ตาสังบรรพตพิสัยนครสวรรค์</v>
      </c>
      <c r="U5049" s="3" t="s">
        <v>232</v>
      </c>
      <c r="V5049" s="3" t="str">
        <f t="shared" si="345"/>
        <v/>
      </c>
      <c r="W5049" s="3" t="e">
        <f t="shared" si="346"/>
        <v>#NUM!</v>
      </c>
      <c r="X5049" s="3" t="str">
        <f t="shared" si="347"/>
        <v/>
      </c>
    </row>
    <row r="5050" spans="14:24" ht="14.5" customHeight="1">
      <c r="N5050">
        <v>5047</v>
      </c>
      <c r="O5050" s="4">
        <v>60180</v>
      </c>
      <c r="P5050" s="3" t="s">
        <v>1898</v>
      </c>
      <c r="Q5050" s="3" t="s">
        <v>1068</v>
      </c>
      <c r="R5050" s="3" t="s">
        <v>347</v>
      </c>
      <c r="S5050" s="3" t="s">
        <v>5468</v>
      </c>
      <c r="T5050" s="3" t="str">
        <f t="shared" si="344"/>
        <v>ด่านช้างบรรพตพิสัยนครสวรรค์</v>
      </c>
      <c r="U5050" s="3" t="s">
        <v>232</v>
      </c>
      <c r="V5050" s="3" t="str">
        <f t="shared" si="345"/>
        <v/>
      </c>
      <c r="W5050" s="3" t="e">
        <f t="shared" si="346"/>
        <v>#NUM!</v>
      </c>
      <c r="X5050" s="3" t="str">
        <f t="shared" si="347"/>
        <v/>
      </c>
    </row>
    <row r="5051" spans="14:24" ht="14.5" customHeight="1">
      <c r="N5051">
        <v>5048</v>
      </c>
      <c r="O5051" s="4">
        <v>60180</v>
      </c>
      <c r="P5051" s="3" t="s">
        <v>5438</v>
      </c>
      <c r="Q5051" s="3" t="s">
        <v>1068</v>
      </c>
      <c r="R5051" s="3" t="s">
        <v>347</v>
      </c>
      <c r="S5051" s="3" t="s">
        <v>5468</v>
      </c>
      <c r="T5051" s="3" t="str">
        <f t="shared" si="344"/>
        <v>หนองกรดบรรพตพิสัยนครสวรรค์</v>
      </c>
      <c r="U5051" s="3" t="s">
        <v>232</v>
      </c>
      <c r="V5051" s="3" t="str">
        <f t="shared" si="345"/>
        <v/>
      </c>
      <c r="W5051" s="3" t="e">
        <f t="shared" si="346"/>
        <v>#NUM!</v>
      </c>
      <c r="X5051" s="3" t="str">
        <f t="shared" si="347"/>
        <v/>
      </c>
    </row>
    <row r="5052" spans="14:24" ht="14.5" customHeight="1">
      <c r="N5052">
        <v>5049</v>
      </c>
      <c r="O5052" s="4">
        <v>60180</v>
      </c>
      <c r="P5052" s="3" t="s">
        <v>5474</v>
      </c>
      <c r="Q5052" s="3" t="s">
        <v>1068</v>
      </c>
      <c r="R5052" s="3" t="s">
        <v>347</v>
      </c>
      <c r="S5052" s="3" t="s">
        <v>5468</v>
      </c>
      <c r="T5052" s="3" t="str">
        <f t="shared" si="344"/>
        <v>หนองตางูบรรพตพิสัยนครสวรรค์</v>
      </c>
      <c r="U5052" s="3" t="s">
        <v>232</v>
      </c>
      <c r="V5052" s="3" t="str">
        <f t="shared" si="345"/>
        <v/>
      </c>
      <c r="W5052" s="3" t="e">
        <f t="shared" si="346"/>
        <v>#NUM!</v>
      </c>
      <c r="X5052" s="3" t="str">
        <f t="shared" si="347"/>
        <v/>
      </c>
    </row>
    <row r="5053" spans="14:24" ht="14.5" customHeight="1">
      <c r="N5053">
        <v>5050</v>
      </c>
      <c r="O5053" s="4">
        <v>60180</v>
      </c>
      <c r="P5053" s="3" t="s">
        <v>5475</v>
      </c>
      <c r="Q5053" s="3" t="s">
        <v>1068</v>
      </c>
      <c r="R5053" s="3" t="s">
        <v>347</v>
      </c>
      <c r="S5053" s="3" t="s">
        <v>5468</v>
      </c>
      <c r="T5053" s="3" t="str">
        <f t="shared" si="344"/>
        <v>บึงปลาทูบรรพตพิสัยนครสวรรค์</v>
      </c>
      <c r="U5053" s="3" t="s">
        <v>232</v>
      </c>
      <c r="V5053" s="3" t="str">
        <f t="shared" si="345"/>
        <v/>
      </c>
      <c r="W5053" s="3" t="e">
        <f t="shared" si="346"/>
        <v>#NUM!</v>
      </c>
      <c r="X5053" s="3" t="str">
        <f t="shared" si="347"/>
        <v/>
      </c>
    </row>
    <row r="5054" spans="14:24" ht="14.5" customHeight="1">
      <c r="N5054">
        <v>5051</v>
      </c>
      <c r="O5054" s="4">
        <v>60180</v>
      </c>
      <c r="P5054" s="3" t="s">
        <v>5476</v>
      </c>
      <c r="Q5054" s="3" t="s">
        <v>1068</v>
      </c>
      <c r="R5054" s="3" t="s">
        <v>347</v>
      </c>
      <c r="S5054" s="3" t="s">
        <v>5468</v>
      </c>
      <c r="T5054" s="3" t="str">
        <f t="shared" si="344"/>
        <v>เจริญผลบรรพตพิสัยนครสวรรค์</v>
      </c>
      <c r="U5054" s="3" t="s">
        <v>232</v>
      </c>
      <c r="V5054" s="3" t="str">
        <f t="shared" si="345"/>
        <v/>
      </c>
      <c r="W5054" s="3" t="e">
        <f t="shared" si="346"/>
        <v>#NUM!</v>
      </c>
      <c r="X5054" s="3" t="str">
        <f t="shared" si="347"/>
        <v/>
      </c>
    </row>
    <row r="5055" spans="14:24" ht="14.5" customHeight="1">
      <c r="N5055">
        <v>5052</v>
      </c>
      <c r="O5055" s="4">
        <v>60230</v>
      </c>
      <c r="P5055" s="3" t="s">
        <v>1784</v>
      </c>
      <c r="Q5055" s="3" t="s">
        <v>1053</v>
      </c>
      <c r="R5055" s="3" t="s">
        <v>347</v>
      </c>
      <c r="S5055" s="3" t="s">
        <v>5477</v>
      </c>
      <c r="T5055" s="3" t="str">
        <f t="shared" si="344"/>
        <v>มหาโพธิเก้าเลี้ยวนครสวรรค์</v>
      </c>
      <c r="U5055" s="3" t="s">
        <v>232</v>
      </c>
      <c r="V5055" s="3" t="str">
        <f t="shared" si="345"/>
        <v/>
      </c>
      <c r="W5055" s="3" t="e">
        <f t="shared" si="346"/>
        <v>#NUM!</v>
      </c>
      <c r="X5055" s="3" t="str">
        <f t="shared" si="347"/>
        <v/>
      </c>
    </row>
    <row r="5056" spans="14:24" ht="14.5" customHeight="1">
      <c r="N5056">
        <v>5053</v>
      </c>
      <c r="O5056" s="4">
        <v>60230</v>
      </c>
      <c r="P5056" s="3" t="s">
        <v>1053</v>
      </c>
      <c r="Q5056" s="3" t="s">
        <v>1053</v>
      </c>
      <c r="R5056" s="3" t="s">
        <v>347</v>
      </c>
      <c r="S5056" s="3" t="s">
        <v>5477</v>
      </c>
      <c r="T5056" s="3" t="str">
        <f t="shared" si="344"/>
        <v>เก้าเลี้ยวเก้าเลี้ยวนครสวรรค์</v>
      </c>
      <c r="U5056" s="3" t="s">
        <v>232</v>
      </c>
      <c r="V5056" s="3" t="str">
        <f t="shared" si="345"/>
        <v/>
      </c>
      <c r="W5056" s="3" t="e">
        <f t="shared" si="346"/>
        <v>#NUM!</v>
      </c>
      <c r="X5056" s="3" t="str">
        <f t="shared" si="347"/>
        <v/>
      </c>
    </row>
    <row r="5057" spans="14:24" ht="14.5" customHeight="1">
      <c r="N5057">
        <v>5054</v>
      </c>
      <c r="O5057" s="4">
        <v>60230</v>
      </c>
      <c r="P5057" s="3" t="s">
        <v>1748</v>
      </c>
      <c r="Q5057" s="3" t="s">
        <v>1053</v>
      </c>
      <c r="R5057" s="3" t="s">
        <v>347</v>
      </c>
      <c r="S5057" s="3" t="s">
        <v>5477</v>
      </c>
      <c r="T5057" s="3" t="str">
        <f t="shared" si="344"/>
        <v>หนองเต่าเก้าเลี้ยวนครสวรรค์</v>
      </c>
      <c r="U5057" s="3" t="s">
        <v>232</v>
      </c>
      <c r="V5057" s="3" t="str">
        <f t="shared" si="345"/>
        <v/>
      </c>
      <c r="W5057" s="3" t="e">
        <f t="shared" si="346"/>
        <v>#NUM!</v>
      </c>
      <c r="X5057" s="3" t="str">
        <f t="shared" si="347"/>
        <v/>
      </c>
    </row>
    <row r="5058" spans="14:24" ht="14.5" customHeight="1">
      <c r="N5058">
        <v>5055</v>
      </c>
      <c r="O5058" s="4">
        <v>60230</v>
      </c>
      <c r="P5058" s="3" t="s">
        <v>2098</v>
      </c>
      <c r="Q5058" s="3" t="s">
        <v>1053</v>
      </c>
      <c r="R5058" s="3" t="s">
        <v>347</v>
      </c>
      <c r="S5058" s="3" t="s">
        <v>5477</v>
      </c>
      <c r="T5058" s="3" t="str">
        <f t="shared" si="344"/>
        <v>เขาดินเก้าเลี้ยวนครสวรรค์</v>
      </c>
      <c r="U5058" s="3" t="s">
        <v>232</v>
      </c>
      <c r="V5058" s="3" t="str">
        <f t="shared" si="345"/>
        <v/>
      </c>
      <c r="W5058" s="3" t="e">
        <f t="shared" si="346"/>
        <v>#NUM!</v>
      </c>
      <c r="X5058" s="3" t="str">
        <f t="shared" si="347"/>
        <v/>
      </c>
    </row>
    <row r="5059" spans="14:24" ht="14.5" customHeight="1">
      <c r="N5059">
        <v>5056</v>
      </c>
      <c r="O5059" s="4">
        <v>60230</v>
      </c>
      <c r="P5059" s="3" t="s">
        <v>4250</v>
      </c>
      <c r="Q5059" s="3" t="s">
        <v>1053</v>
      </c>
      <c r="R5059" s="3" t="s">
        <v>347</v>
      </c>
      <c r="S5059" s="3" t="s">
        <v>5477</v>
      </c>
      <c r="T5059" s="3" t="str">
        <f t="shared" si="344"/>
        <v>หัวดงเก้าเลี้ยวนครสวรรค์</v>
      </c>
      <c r="U5059" s="3" t="s">
        <v>232</v>
      </c>
      <c r="V5059" s="3" t="str">
        <f t="shared" si="345"/>
        <v/>
      </c>
      <c r="W5059" s="3" t="e">
        <f t="shared" si="346"/>
        <v>#NUM!</v>
      </c>
      <c r="X5059" s="3" t="str">
        <f t="shared" si="347"/>
        <v/>
      </c>
    </row>
    <row r="5060" spans="14:24" ht="14.5" customHeight="1">
      <c r="N5060">
        <v>5057</v>
      </c>
      <c r="O5060" s="4">
        <v>60140</v>
      </c>
      <c r="P5060" s="3" t="s">
        <v>1064</v>
      </c>
      <c r="Q5060" s="3" t="s">
        <v>1064</v>
      </c>
      <c r="R5060" s="3" t="s">
        <v>347</v>
      </c>
      <c r="S5060" s="3" t="s">
        <v>5478</v>
      </c>
      <c r="T5060" s="3" t="str">
        <f t="shared" si="344"/>
        <v>ตาคลีตาคลีนครสวรรค์</v>
      </c>
      <c r="U5060" s="3" t="s">
        <v>232</v>
      </c>
      <c r="V5060" s="3" t="str">
        <f t="shared" si="345"/>
        <v/>
      </c>
      <c r="W5060" s="3" t="e">
        <f t="shared" si="346"/>
        <v>#NUM!</v>
      </c>
      <c r="X5060" s="3" t="str">
        <f t="shared" si="347"/>
        <v/>
      </c>
    </row>
    <row r="5061" spans="14:24" ht="14.5" customHeight="1">
      <c r="N5061">
        <v>5058</v>
      </c>
      <c r="O5061" s="4">
        <v>60210</v>
      </c>
      <c r="P5061" s="3" t="s">
        <v>5479</v>
      </c>
      <c r="Q5061" s="3" t="s">
        <v>1064</v>
      </c>
      <c r="R5061" s="3" t="s">
        <v>347</v>
      </c>
      <c r="S5061" s="3" t="s">
        <v>5478</v>
      </c>
      <c r="T5061" s="3" t="str">
        <f t="shared" ref="T5061:T5124" si="348">P5061&amp;Q5061&amp;R5061</f>
        <v>ช่องแคตาคลีนครสวรรค์</v>
      </c>
      <c r="U5061" s="3" t="s">
        <v>232</v>
      </c>
      <c r="V5061" s="3" t="str">
        <f t="shared" ref="V5061:V5124" si="349">IF($V$1=$S5061,$N5061,"")</f>
        <v/>
      </c>
      <c r="W5061" s="3" t="e">
        <f t="shared" ref="W5061:W5124" si="350">SMALL($V$4:$V$7439,N5061)</f>
        <v>#NUM!</v>
      </c>
      <c r="X5061" s="3" t="str">
        <f t="shared" ref="X5061:X5124" si="351">IFERROR(INDEX($P$4:$P$7439,$W5061,1),"")</f>
        <v/>
      </c>
    </row>
    <row r="5062" spans="14:24" ht="14.5" customHeight="1">
      <c r="N5062">
        <v>5059</v>
      </c>
      <c r="O5062" s="4">
        <v>60260</v>
      </c>
      <c r="P5062" s="3" t="s">
        <v>5480</v>
      </c>
      <c r="Q5062" s="3" t="s">
        <v>1064</v>
      </c>
      <c r="R5062" s="3" t="s">
        <v>347</v>
      </c>
      <c r="S5062" s="3" t="s">
        <v>5478</v>
      </c>
      <c r="T5062" s="3" t="str">
        <f t="shared" si="348"/>
        <v>จันเสนตาคลีนครสวรรค์</v>
      </c>
      <c r="U5062" s="3" t="s">
        <v>232</v>
      </c>
      <c r="V5062" s="3" t="str">
        <f t="shared" si="349"/>
        <v/>
      </c>
      <c r="W5062" s="3" t="e">
        <f t="shared" si="350"/>
        <v>#NUM!</v>
      </c>
      <c r="X5062" s="3" t="str">
        <f t="shared" si="351"/>
        <v/>
      </c>
    </row>
    <row r="5063" spans="14:24" ht="14.5" customHeight="1">
      <c r="N5063">
        <v>5060</v>
      </c>
      <c r="O5063" s="4">
        <v>60210</v>
      </c>
      <c r="P5063" s="3" t="s">
        <v>5481</v>
      </c>
      <c r="Q5063" s="3" t="s">
        <v>1064</v>
      </c>
      <c r="R5063" s="3" t="s">
        <v>347</v>
      </c>
      <c r="S5063" s="3" t="s">
        <v>5478</v>
      </c>
      <c r="T5063" s="3" t="str">
        <f t="shared" si="348"/>
        <v>ห้วยหอมตาคลีนครสวรรค์</v>
      </c>
      <c r="U5063" s="3" t="s">
        <v>232</v>
      </c>
      <c r="V5063" s="3" t="str">
        <f t="shared" si="349"/>
        <v/>
      </c>
      <c r="W5063" s="3" t="e">
        <f t="shared" si="350"/>
        <v>#NUM!</v>
      </c>
      <c r="X5063" s="3" t="str">
        <f t="shared" si="351"/>
        <v/>
      </c>
    </row>
    <row r="5064" spans="14:24" ht="14.5" customHeight="1">
      <c r="N5064">
        <v>5061</v>
      </c>
      <c r="O5064" s="4">
        <v>60140</v>
      </c>
      <c r="P5064" s="3" t="s">
        <v>5482</v>
      </c>
      <c r="Q5064" s="3" t="s">
        <v>1064</v>
      </c>
      <c r="R5064" s="3" t="s">
        <v>347</v>
      </c>
      <c r="S5064" s="3" t="s">
        <v>5478</v>
      </c>
      <c r="T5064" s="3" t="str">
        <f t="shared" si="348"/>
        <v>หัวหวายตาคลีนครสวรรค์</v>
      </c>
      <c r="U5064" s="3" t="s">
        <v>232</v>
      </c>
      <c r="V5064" s="3" t="str">
        <f t="shared" si="349"/>
        <v/>
      </c>
      <c r="W5064" s="3" t="e">
        <f t="shared" si="350"/>
        <v>#NUM!</v>
      </c>
      <c r="X5064" s="3" t="str">
        <f t="shared" si="351"/>
        <v/>
      </c>
    </row>
    <row r="5065" spans="14:24" ht="14.5" customHeight="1">
      <c r="N5065">
        <v>5062</v>
      </c>
      <c r="O5065" s="4">
        <v>60140</v>
      </c>
      <c r="P5065" s="3" t="s">
        <v>5483</v>
      </c>
      <c r="Q5065" s="3" t="s">
        <v>1064</v>
      </c>
      <c r="R5065" s="3" t="s">
        <v>347</v>
      </c>
      <c r="S5065" s="3" t="s">
        <v>5478</v>
      </c>
      <c r="T5065" s="3" t="str">
        <f t="shared" si="348"/>
        <v>หนองโพตาคลีนครสวรรค์</v>
      </c>
      <c r="U5065" s="3" t="s">
        <v>232</v>
      </c>
      <c r="V5065" s="3" t="str">
        <f t="shared" si="349"/>
        <v/>
      </c>
      <c r="W5065" s="3" t="e">
        <f t="shared" si="350"/>
        <v>#NUM!</v>
      </c>
      <c r="X5065" s="3" t="str">
        <f t="shared" si="351"/>
        <v/>
      </c>
    </row>
    <row r="5066" spans="14:24" ht="14.5" customHeight="1">
      <c r="N5066">
        <v>5063</v>
      </c>
      <c r="O5066" s="4">
        <v>60140</v>
      </c>
      <c r="P5066" s="3" t="s">
        <v>5484</v>
      </c>
      <c r="Q5066" s="3" t="s">
        <v>1064</v>
      </c>
      <c r="R5066" s="3" t="s">
        <v>347</v>
      </c>
      <c r="S5066" s="3" t="s">
        <v>5478</v>
      </c>
      <c r="T5066" s="3" t="str">
        <f t="shared" si="348"/>
        <v>หนองหม้อตาคลีนครสวรรค์</v>
      </c>
      <c r="U5066" s="3" t="s">
        <v>232</v>
      </c>
      <c r="V5066" s="3" t="str">
        <f t="shared" si="349"/>
        <v/>
      </c>
      <c r="W5066" s="3" t="e">
        <f t="shared" si="350"/>
        <v>#NUM!</v>
      </c>
      <c r="X5066" s="3" t="str">
        <f t="shared" si="351"/>
        <v/>
      </c>
    </row>
    <row r="5067" spans="14:24" ht="14.5" customHeight="1">
      <c r="N5067">
        <v>5064</v>
      </c>
      <c r="O5067" s="4">
        <v>60210</v>
      </c>
      <c r="P5067" s="3" t="s">
        <v>5485</v>
      </c>
      <c r="Q5067" s="3" t="s">
        <v>1064</v>
      </c>
      <c r="R5067" s="3" t="s">
        <v>347</v>
      </c>
      <c r="S5067" s="3" t="s">
        <v>5478</v>
      </c>
      <c r="T5067" s="3" t="str">
        <f t="shared" si="348"/>
        <v>สร้อยทองตาคลีนครสวรรค์</v>
      </c>
      <c r="U5067" s="3" t="s">
        <v>232</v>
      </c>
      <c r="V5067" s="3" t="str">
        <f t="shared" si="349"/>
        <v/>
      </c>
      <c r="W5067" s="3" t="e">
        <f t="shared" si="350"/>
        <v>#NUM!</v>
      </c>
      <c r="X5067" s="3" t="str">
        <f t="shared" si="351"/>
        <v/>
      </c>
    </row>
    <row r="5068" spans="14:24" ht="14.5" customHeight="1">
      <c r="N5068">
        <v>5065</v>
      </c>
      <c r="O5068" s="4">
        <v>60260</v>
      </c>
      <c r="P5068" s="3" t="s">
        <v>5486</v>
      </c>
      <c r="Q5068" s="3" t="s">
        <v>1064</v>
      </c>
      <c r="R5068" s="3" t="s">
        <v>347</v>
      </c>
      <c r="S5068" s="3" t="s">
        <v>5478</v>
      </c>
      <c r="T5068" s="3" t="str">
        <f t="shared" si="348"/>
        <v>ลาดทิพรสตาคลีนครสวรรค์</v>
      </c>
      <c r="U5068" s="3" t="s">
        <v>232</v>
      </c>
      <c r="V5068" s="3" t="str">
        <f t="shared" si="349"/>
        <v/>
      </c>
      <c r="W5068" s="3" t="e">
        <f t="shared" si="350"/>
        <v>#NUM!</v>
      </c>
      <c r="X5068" s="3" t="str">
        <f t="shared" si="351"/>
        <v/>
      </c>
    </row>
    <row r="5069" spans="14:24" ht="14.5" customHeight="1">
      <c r="N5069">
        <v>5066</v>
      </c>
      <c r="O5069" s="4">
        <v>60210</v>
      </c>
      <c r="P5069" s="3" t="s">
        <v>5487</v>
      </c>
      <c r="Q5069" s="3" t="s">
        <v>1064</v>
      </c>
      <c r="R5069" s="3" t="s">
        <v>347</v>
      </c>
      <c r="S5069" s="3" t="s">
        <v>5478</v>
      </c>
      <c r="T5069" s="3" t="str">
        <f t="shared" si="348"/>
        <v>พรหมนิมิตตาคลีนครสวรรค์</v>
      </c>
      <c r="U5069" s="3" t="s">
        <v>232</v>
      </c>
      <c r="V5069" s="3" t="str">
        <f t="shared" si="349"/>
        <v/>
      </c>
      <c r="W5069" s="3" t="e">
        <f t="shared" si="350"/>
        <v>#NUM!</v>
      </c>
      <c r="X5069" s="3" t="str">
        <f t="shared" si="351"/>
        <v/>
      </c>
    </row>
    <row r="5070" spans="14:24" ht="14.5" customHeight="1">
      <c r="N5070">
        <v>5067</v>
      </c>
      <c r="O5070" s="4">
        <v>60160</v>
      </c>
      <c r="P5070" s="3" t="s">
        <v>1066</v>
      </c>
      <c r="Q5070" s="3" t="s">
        <v>1066</v>
      </c>
      <c r="R5070" s="3" t="s">
        <v>347</v>
      </c>
      <c r="S5070" s="3" t="s">
        <v>5488</v>
      </c>
      <c r="T5070" s="3" t="str">
        <f t="shared" si="348"/>
        <v>ท่าตะโกท่าตะโกนครสวรรค์</v>
      </c>
      <c r="U5070" s="3" t="s">
        <v>232</v>
      </c>
      <c r="V5070" s="3" t="str">
        <f t="shared" si="349"/>
        <v/>
      </c>
      <c r="W5070" s="3" t="e">
        <f t="shared" si="350"/>
        <v>#NUM!</v>
      </c>
      <c r="X5070" s="3" t="str">
        <f t="shared" si="351"/>
        <v/>
      </c>
    </row>
    <row r="5071" spans="14:24" ht="14.5" customHeight="1">
      <c r="N5071">
        <v>5068</v>
      </c>
      <c r="O5071" s="4">
        <v>60160</v>
      </c>
      <c r="P5071" s="3" t="s">
        <v>5489</v>
      </c>
      <c r="Q5071" s="3" t="s">
        <v>1066</v>
      </c>
      <c r="R5071" s="3" t="s">
        <v>347</v>
      </c>
      <c r="S5071" s="3" t="s">
        <v>5488</v>
      </c>
      <c r="T5071" s="3" t="str">
        <f t="shared" si="348"/>
        <v>พนมรอกท่าตะโกนครสวรรค์</v>
      </c>
      <c r="U5071" s="3" t="s">
        <v>232</v>
      </c>
      <c r="V5071" s="3" t="str">
        <f t="shared" si="349"/>
        <v/>
      </c>
      <c r="W5071" s="3" t="e">
        <f t="shared" si="350"/>
        <v>#NUM!</v>
      </c>
      <c r="X5071" s="3" t="str">
        <f t="shared" si="351"/>
        <v/>
      </c>
    </row>
    <row r="5072" spans="14:24" ht="14.5" customHeight="1">
      <c r="N5072">
        <v>5069</v>
      </c>
      <c r="O5072" s="4">
        <v>60160</v>
      </c>
      <c r="P5072" s="3" t="s">
        <v>2227</v>
      </c>
      <c r="Q5072" s="3" t="s">
        <v>1066</v>
      </c>
      <c r="R5072" s="3" t="s">
        <v>347</v>
      </c>
      <c r="S5072" s="3" t="s">
        <v>5488</v>
      </c>
      <c r="T5072" s="3" t="str">
        <f t="shared" si="348"/>
        <v>หัวถนนท่าตะโกนครสวรรค์</v>
      </c>
      <c r="U5072" s="3" t="s">
        <v>232</v>
      </c>
      <c r="V5072" s="3" t="str">
        <f t="shared" si="349"/>
        <v/>
      </c>
      <c r="W5072" s="3" t="e">
        <f t="shared" si="350"/>
        <v>#NUM!</v>
      </c>
      <c r="X5072" s="3" t="str">
        <f t="shared" si="351"/>
        <v/>
      </c>
    </row>
    <row r="5073" spans="14:24" ht="14.5" customHeight="1">
      <c r="N5073">
        <v>5070</v>
      </c>
      <c r="O5073" s="4">
        <v>60160</v>
      </c>
      <c r="P5073" s="3" t="s">
        <v>5490</v>
      </c>
      <c r="Q5073" s="3" t="s">
        <v>1066</v>
      </c>
      <c r="R5073" s="3" t="s">
        <v>347</v>
      </c>
      <c r="S5073" s="3" t="s">
        <v>5488</v>
      </c>
      <c r="T5073" s="3" t="str">
        <f t="shared" si="348"/>
        <v>สายลำโพงท่าตะโกนครสวรรค์</v>
      </c>
      <c r="U5073" s="3" t="s">
        <v>232</v>
      </c>
      <c r="V5073" s="3" t="str">
        <f t="shared" si="349"/>
        <v/>
      </c>
      <c r="W5073" s="3" t="e">
        <f t="shared" si="350"/>
        <v>#NUM!</v>
      </c>
      <c r="X5073" s="3" t="str">
        <f t="shared" si="351"/>
        <v/>
      </c>
    </row>
    <row r="5074" spans="14:24" ht="14.5" customHeight="1">
      <c r="N5074">
        <v>5071</v>
      </c>
      <c r="O5074" s="4">
        <v>60160</v>
      </c>
      <c r="P5074" s="3" t="s">
        <v>5491</v>
      </c>
      <c r="Q5074" s="3" t="s">
        <v>1066</v>
      </c>
      <c r="R5074" s="3" t="s">
        <v>347</v>
      </c>
      <c r="S5074" s="3" t="s">
        <v>5488</v>
      </c>
      <c r="T5074" s="3" t="str">
        <f t="shared" si="348"/>
        <v>วังมหากรท่าตะโกนครสวรรค์</v>
      </c>
      <c r="U5074" s="3" t="s">
        <v>232</v>
      </c>
      <c r="V5074" s="3" t="str">
        <f t="shared" si="349"/>
        <v/>
      </c>
      <c r="W5074" s="3" t="e">
        <f t="shared" si="350"/>
        <v>#NUM!</v>
      </c>
      <c r="X5074" s="3" t="str">
        <f t="shared" si="351"/>
        <v/>
      </c>
    </row>
    <row r="5075" spans="14:24" ht="14.5" customHeight="1">
      <c r="N5075">
        <v>5072</v>
      </c>
      <c r="O5075" s="4">
        <v>60160</v>
      </c>
      <c r="P5075" s="3" t="s">
        <v>5492</v>
      </c>
      <c r="Q5075" s="3" t="s">
        <v>1066</v>
      </c>
      <c r="R5075" s="3" t="s">
        <v>347</v>
      </c>
      <c r="S5075" s="3" t="s">
        <v>5488</v>
      </c>
      <c r="T5075" s="3" t="str">
        <f t="shared" si="348"/>
        <v>ดอนคาท่าตะโกนครสวรรค์</v>
      </c>
      <c r="U5075" s="3" t="s">
        <v>232</v>
      </c>
      <c r="V5075" s="3" t="str">
        <f t="shared" si="349"/>
        <v/>
      </c>
      <c r="W5075" s="3" t="e">
        <f t="shared" si="350"/>
        <v>#NUM!</v>
      </c>
      <c r="X5075" s="3" t="str">
        <f t="shared" si="351"/>
        <v/>
      </c>
    </row>
    <row r="5076" spans="14:24" ht="14.5" customHeight="1">
      <c r="N5076">
        <v>5073</v>
      </c>
      <c r="O5076" s="4">
        <v>60160</v>
      </c>
      <c r="P5076" s="3" t="s">
        <v>5493</v>
      </c>
      <c r="Q5076" s="3" t="s">
        <v>1066</v>
      </c>
      <c r="R5076" s="3" t="s">
        <v>347</v>
      </c>
      <c r="S5076" s="3" t="s">
        <v>5488</v>
      </c>
      <c r="T5076" s="3" t="str">
        <f t="shared" si="348"/>
        <v>ทำนบท่าตะโกนครสวรรค์</v>
      </c>
      <c r="U5076" s="3" t="s">
        <v>232</v>
      </c>
      <c r="V5076" s="3" t="str">
        <f t="shared" si="349"/>
        <v/>
      </c>
      <c r="W5076" s="3" t="e">
        <f t="shared" si="350"/>
        <v>#NUM!</v>
      </c>
      <c r="X5076" s="3" t="str">
        <f t="shared" si="351"/>
        <v/>
      </c>
    </row>
    <row r="5077" spans="14:24" ht="14.5" customHeight="1">
      <c r="N5077">
        <v>5074</v>
      </c>
      <c r="O5077" s="4">
        <v>60160</v>
      </c>
      <c r="P5077" s="3" t="s">
        <v>5494</v>
      </c>
      <c r="Q5077" s="3" t="s">
        <v>1066</v>
      </c>
      <c r="R5077" s="3" t="s">
        <v>347</v>
      </c>
      <c r="S5077" s="3" t="s">
        <v>5488</v>
      </c>
      <c r="T5077" s="3" t="str">
        <f t="shared" si="348"/>
        <v>วังใหญ่ท่าตะโกนครสวรรค์</v>
      </c>
      <c r="U5077" s="3" t="s">
        <v>232</v>
      </c>
      <c r="V5077" s="3" t="str">
        <f t="shared" si="349"/>
        <v/>
      </c>
      <c r="W5077" s="3" t="e">
        <f t="shared" si="350"/>
        <v>#NUM!</v>
      </c>
      <c r="X5077" s="3" t="str">
        <f t="shared" si="351"/>
        <v/>
      </c>
    </row>
    <row r="5078" spans="14:24" ht="14.5" customHeight="1">
      <c r="N5078">
        <v>5075</v>
      </c>
      <c r="O5078" s="4">
        <v>60160</v>
      </c>
      <c r="P5078" s="3" t="s">
        <v>5495</v>
      </c>
      <c r="Q5078" s="3" t="s">
        <v>1066</v>
      </c>
      <c r="R5078" s="3" t="s">
        <v>347</v>
      </c>
      <c r="S5078" s="3" t="s">
        <v>5488</v>
      </c>
      <c r="T5078" s="3" t="str">
        <f t="shared" si="348"/>
        <v>พนมเศษท่าตะโกนครสวรรค์</v>
      </c>
      <c r="U5078" s="3" t="s">
        <v>232</v>
      </c>
      <c r="V5078" s="3" t="str">
        <f t="shared" si="349"/>
        <v/>
      </c>
      <c r="W5078" s="3" t="e">
        <f t="shared" si="350"/>
        <v>#NUM!</v>
      </c>
      <c r="X5078" s="3" t="str">
        <f t="shared" si="351"/>
        <v/>
      </c>
    </row>
    <row r="5079" spans="14:24" ht="14.5" customHeight="1">
      <c r="N5079">
        <v>5076</v>
      </c>
      <c r="O5079" s="4">
        <v>60160</v>
      </c>
      <c r="P5079" s="3" t="s">
        <v>3154</v>
      </c>
      <c r="Q5079" s="3" t="s">
        <v>1066</v>
      </c>
      <c r="R5079" s="3" t="s">
        <v>347</v>
      </c>
      <c r="S5079" s="3" t="s">
        <v>5488</v>
      </c>
      <c r="T5079" s="3" t="str">
        <f t="shared" si="348"/>
        <v>หนองหลวงท่าตะโกนครสวรรค์</v>
      </c>
      <c r="U5079" s="3" t="s">
        <v>232</v>
      </c>
      <c r="V5079" s="3" t="str">
        <f t="shared" si="349"/>
        <v/>
      </c>
      <c r="W5079" s="3" t="e">
        <f t="shared" si="350"/>
        <v>#NUM!</v>
      </c>
      <c r="X5079" s="3" t="str">
        <f t="shared" si="351"/>
        <v/>
      </c>
    </row>
    <row r="5080" spans="14:24" ht="14.5" customHeight="1">
      <c r="N5080">
        <v>5077</v>
      </c>
      <c r="O5080" s="4">
        <v>60220</v>
      </c>
      <c r="P5080" s="3" t="s">
        <v>5496</v>
      </c>
      <c r="Q5080" s="3" t="s">
        <v>1072</v>
      </c>
      <c r="R5080" s="3" t="s">
        <v>347</v>
      </c>
      <c r="S5080" s="3" t="s">
        <v>5497</v>
      </c>
      <c r="T5080" s="3" t="str">
        <f t="shared" si="348"/>
        <v>โคกเดื่อไพศาลีนครสวรรค์</v>
      </c>
      <c r="U5080" s="3" t="s">
        <v>232</v>
      </c>
      <c r="V5080" s="3" t="str">
        <f t="shared" si="349"/>
        <v/>
      </c>
      <c r="W5080" s="3" t="e">
        <f t="shared" si="350"/>
        <v>#NUM!</v>
      </c>
      <c r="X5080" s="3" t="str">
        <f t="shared" si="351"/>
        <v/>
      </c>
    </row>
    <row r="5081" spans="14:24" ht="14.5" customHeight="1">
      <c r="N5081">
        <v>5078</v>
      </c>
      <c r="O5081" s="4">
        <v>60220</v>
      </c>
      <c r="P5081" s="3" t="s">
        <v>5498</v>
      </c>
      <c r="Q5081" s="3" t="s">
        <v>1072</v>
      </c>
      <c r="R5081" s="3" t="s">
        <v>347</v>
      </c>
      <c r="S5081" s="3" t="s">
        <v>5497</v>
      </c>
      <c r="T5081" s="3" t="str">
        <f t="shared" si="348"/>
        <v>สำโรงชัยไพศาลีนครสวรรค์</v>
      </c>
      <c r="U5081" s="3" t="s">
        <v>232</v>
      </c>
      <c r="V5081" s="3" t="str">
        <f t="shared" si="349"/>
        <v/>
      </c>
      <c r="W5081" s="3" t="e">
        <f t="shared" si="350"/>
        <v>#NUM!</v>
      </c>
      <c r="X5081" s="3" t="str">
        <f t="shared" si="351"/>
        <v/>
      </c>
    </row>
    <row r="5082" spans="14:24" ht="14.5" customHeight="1">
      <c r="N5082">
        <v>5079</v>
      </c>
      <c r="O5082" s="4">
        <v>60220</v>
      </c>
      <c r="P5082" s="3" t="s">
        <v>5499</v>
      </c>
      <c r="Q5082" s="3" t="s">
        <v>1072</v>
      </c>
      <c r="R5082" s="3" t="s">
        <v>347</v>
      </c>
      <c r="S5082" s="3" t="s">
        <v>5497</v>
      </c>
      <c r="T5082" s="3" t="str">
        <f t="shared" si="348"/>
        <v>วังน้ำลัดไพศาลีนครสวรรค์</v>
      </c>
      <c r="U5082" s="3" t="s">
        <v>232</v>
      </c>
      <c r="V5082" s="3" t="str">
        <f t="shared" si="349"/>
        <v/>
      </c>
      <c r="W5082" s="3" t="e">
        <f t="shared" si="350"/>
        <v>#NUM!</v>
      </c>
      <c r="X5082" s="3" t="str">
        <f t="shared" si="351"/>
        <v/>
      </c>
    </row>
    <row r="5083" spans="14:24" ht="14.5" customHeight="1">
      <c r="N5083">
        <v>5080</v>
      </c>
      <c r="O5083" s="4">
        <v>60220</v>
      </c>
      <c r="P5083" s="3" t="s">
        <v>5500</v>
      </c>
      <c r="Q5083" s="3" t="s">
        <v>1072</v>
      </c>
      <c r="R5083" s="3" t="s">
        <v>347</v>
      </c>
      <c r="S5083" s="3" t="s">
        <v>5497</v>
      </c>
      <c r="T5083" s="3" t="str">
        <f t="shared" si="348"/>
        <v>ตะคร้อไพศาลีนครสวรรค์</v>
      </c>
      <c r="U5083" s="3" t="s">
        <v>232</v>
      </c>
      <c r="V5083" s="3" t="str">
        <f t="shared" si="349"/>
        <v/>
      </c>
      <c r="W5083" s="3" t="e">
        <f t="shared" si="350"/>
        <v>#NUM!</v>
      </c>
      <c r="X5083" s="3" t="str">
        <f t="shared" si="351"/>
        <v/>
      </c>
    </row>
    <row r="5084" spans="14:24" ht="14.5" customHeight="1">
      <c r="N5084">
        <v>5081</v>
      </c>
      <c r="O5084" s="4">
        <v>60220</v>
      </c>
      <c r="P5084" s="3" t="s">
        <v>5501</v>
      </c>
      <c r="Q5084" s="3" t="s">
        <v>1072</v>
      </c>
      <c r="R5084" s="3" t="s">
        <v>347</v>
      </c>
      <c r="S5084" s="3" t="s">
        <v>5497</v>
      </c>
      <c r="T5084" s="3" t="str">
        <f t="shared" si="348"/>
        <v>โพธิ์ประสาทไพศาลีนครสวรรค์</v>
      </c>
      <c r="U5084" s="3" t="s">
        <v>232</v>
      </c>
      <c r="V5084" s="3" t="str">
        <f t="shared" si="349"/>
        <v/>
      </c>
      <c r="W5084" s="3" t="e">
        <f t="shared" si="350"/>
        <v>#NUM!</v>
      </c>
      <c r="X5084" s="3" t="str">
        <f t="shared" si="351"/>
        <v/>
      </c>
    </row>
    <row r="5085" spans="14:24" ht="14.5" customHeight="1">
      <c r="N5085">
        <v>5082</v>
      </c>
      <c r="O5085" s="4">
        <v>60220</v>
      </c>
      <c r="P5085" s="3" t="s">
        <v>5502</v>
      </c>
      <c r="Q5085" s="3" t="s">
        <v>1072</v>
      </c>
      <c r="R5085" s="3" t="s">
        <v>347</v>
      </c>
      <c r="S5085" s="3" t="s">
        <v>5497</v>
      </c>
      <c r="T5085" s="3" t="str">
        <f t="shared" si="348"/>
        <v>วังข่อยไพศาลีนครสวรรค์</v>
      </c>
      <c r="U5085" s="3" t="s">
        <v>232</v>
      </c>
      <c r="V5085" s="3" t="str">
        <f t="shared" si="349"/>
        <v/>
      </c>
      <c r="W5085" s="3" t="e">
        <f t="shared" si="350"/>
        <v>#NUM!</v>
      </c>
      <c r="X5085" s="3" t="str">
        <f t="shared" si="351"/>
        <v/>
      </c>
    </row>
    <row r="5086" spans="14:24" ht="14.5" customHeight="1">
      <c r="N5086">
        <v>5083</v>
      </c>
      <c r="O5086" s="4">
        <v>60220</v>
      </c>
      <c r="P5086" s="3" t="s">
        <v>5503</v>
      </c>
      <c r="Q5086" s="3" t="s">
        <v>1072</v>
      </c>
      <c r="R5086" s="3" t="s">
        <v>347</v>
      </c>
      <c r="S5086" s="3" t="s">
        <v>5497</v>
      </c>
      <c r="T5086" s="3" t="str">
        <f t="shared" si="348"/>
        <v>นาขอมไพศาลีนครสวรรค์</v>
      </c>
      <c r="U5086" s="3" t="s">
        <v>232</v>
      </c>
      <c r="V5086" s="3" t="str">
        <f t="shared" si="349"/>
        <v/>
      </c>
      <c r="W5086" s="3" t="e">
        <f t="shared" si="350"/>
        <v>#NUM!</v>
      </c>
      <c r="X5086" s="3" t="str">
        <f t="shared" si="351"/>
        <v/>
      </c>
    </row>
    <row r="5087" spans="14:24" ht="14.5" customHeight="1">
      <c r="N5087">
        <v>5084</v>
      </c>
      <c r="O5087" s="4">
        <v>60220</v>
      </c>
      <c r="P5087" s="3" t="s">
        <v>1072</v>
      </c>
      <c r="Q5087" s="3" t="s">
        <v>1072</v>
      </c>
      <c r="R5087" s="3" t="s">
        <v>347</v>
      </c>
      <c r="S5087" s="3" t="s">
        <v>5497</v>
      </c>
      <c r="T5087" s="3" t="str">
        <f t="shared" si="348"/>
        <v>ไพศาลีไพศาลีนครสวรรค์</v>
      </c>
      <c r="U5087" s="3" t="s">
        <v>232</v>
      </c>
      <c r="V5087" s="3" t="str">
        <f t="shared" si="349"/>
        <v/>
      </c>
      <c r="W5087" s="3" t="e">
        <f t="shared" si="350"/>
        <v>#NUM!</v>
      </c>
      <c r="X5087" s="3" t="str">
        <f t="shared" si="351"/>
        <v/>
      </c>
    </row>
    <row r="5088" spans="14:24" ht="14.5" customHeight="1">
      <c r="N5088">
        <v>5085</v>
      </c>
      <c r="O5088" s="4">
        <v>60130</v>
      </c>
      <c r="P5088" s="3" t="s">
        <v>5504</v>
      </c>
      <c r="Q5088" s="3" t="s">
        <v>1070</v>
      </c>
      <c r="R5088" s="3" t="s">
        <v>347</v>
      </c>
      <c r="S5088" s="3" t="s">
        <v>5505</v>
      </c>
      <c r="T5088" s="3" t="str">
        <f t="shared" si="348"/>
        <v>พยุหะพยุหะคีรีนครสวรรค์</v>
      </c>
      <c r="U5088" s="3" t="s">
        <v>232</v>
      </c>
      <c r="V5088" s="3" t="str">
        <f t="shared" si="349"/>
        <v/>
      </c>
      <c r="W5088" s="3" t="e">
        <f t="shared" si="350"/>
        <v>#NUM!</v>
      </c>
      <c r="X5088" s="3" t="str">
        <f t="shared" si="351"/>
        <v/>
      </c>
    </row>
    <row r="5089" spans="14:24" ht="14.5" customHeight="1">
      <c r="N5089">
        <v>5086</v>
      </c>
      <c r="O5089" s="4">
        <v>60130</v>
      </c>
      <c r="P5089" s="3" t="s">
        <v>5506</v>
      </c>
      <c r="Q5089" s="3" t="s">
        <v>1070</v>
      </c>
      <c r="R5089" s="3" t="s">
        <v>347</v>
      </c>
      <c r="S5089" s="3" t="s">
        <v>5505</v>
      </c>
      <c r="T5089" s="3" t="str">
        <f t="shared" si="348"/>
        <v>เนินมะกอกพยุหะคีรีนครสวรรค์</v>
      </c>
      <c r="U5089" s="3" t="s">
        <v>232</v>
      </c>
      <c r="V5089" s="3" t="str">
        <f t="shared" si="349"/>
        <v/>
      </c>
      <c r="W5089" s="3" t="e">
        <f t="shared" si="350"/>
        <v>#NUM!</v>
      </c>
      <c r="X5089" s="3" t="str">
        <f t="shared" si="351"/>
        <v/>
      </c>
    </row>
    <row r="5090" spans="14:24" ht="14.5" customHeight="1">
      <c r="N5090">
        <v>5087</v>
      </c>
      <c r="O5090" s="4">
        <v>60130</v>
      </c>
      <c r="P5090" s="3" t="s">
        <v>5507</v>
      </c>
      <c r="Q5090" s="3" t="s">
        <v>1070</v>
      </c>
      <c r="R5090" s="3" t="s">
        <v>347</v>
      </c>
      <c r="S5090" s="3" t="s">
        <v>5505</v>
      </c>
      <c r="T5090" s="3" t="str">
        <f t="shared" si="348"/>
        <v>นิคมเขาบ่อแก้วพยุหะคีรีนครสวรรค์</v>
      </c>
      <c r="U5090" s="3" t="s">
        <v>232</v>
      </c>
      <c r="V5090" s="3" t="str">
        <f t="shared" si="349"/>
        <v/>
      </c>
      <c r="W5090" s="3" t="e">
        <f t="shared" si="350"/>
        <v>#NUM!</v>
      </c>
      <c r="X5090" s="3" t="str">
        <f t="shared" si="351"/>
        <v/>
      </c>
    </row>
    <row r="5091" spans="14:24" ht="14.5" customHeight="1">
      <c r="N5091">
        <v>5088</v>
      </c>
      <c r="O5091" s="4">
        <v>60130</v>
      </c>
      <c r="P5091" s="3" t="s">
        <v>5508</v>
      </c>
      <c r="Q5091" s="3" t="s">
        <v>1070</v>
      </c>
      <c r="R5091" s="3" t="s">
        <v>347</v>
      </c>
      <c r="S5091" s="3" t="s">
        <v>5505</v>
      </c>
      <c r="T5091" s="3" t="str">
        <f t="shared" si="348"/>
        <v>ม่วงหักพยุหะคีรีนครสวรรค์</v>
      </c>
      <c r="U5091" s="3" t="s">
        <v>232</v>
      </c>
      <c r="V5091" s="3" t="str">
        <f t="shared" si="349"/>
        <v/>
      </c>
      <c r="W5091" s="3" t="e">
        <f t="shared" si="350"/>
        <v>#NUM!</v>
      </c>
      <c r="X5091" s="3" t="str">
        <f t="shared" si="351"/>
        <v/>
      </c>
    </row>
    <row r="5092" spans="14:24" ht="14.5" customHeight="1">
      <c r="N5092">
        <v>5089</v>
      </c>
      <c r="O5092" s="4">
        <v>60130</v>
      </c>
      <c r="P5092" s="3" t="s">
        <v>5509</v>
      </c>
      <c r="Q5092" s="3" t="s">
        <v>1070</v>
      </c>
      <c r="R5092" s="3" t="s">
        <v>347</v>
      </c>
      <c r="S5092" s="3" t="s">
        <v>5505</v>
      </c>
      <c r="T5092" s="3" t="str">
        <f t="shared" si="348"/>
        <v>ยางขาวพยุหะคีรีนครสวรรค์</v>
      </c>
      <c r="U5092" s="3" t="s">
        <v>232</v>
      </c>
      <c r="V5092" s="3" t="str">
        <f t="shared" si="349"/>
        <v/>
      </c>
      <c r="W5092" s="3" t="e">
        <f t="shared" si="350"/>
        <v>#NUM!</v>
      </c>
      <c r="X5092" s="3" t="str">
        <f t="shared" si="351"/>
        <v/>
      </c>
    </row>
    <row r="5093" spans="14:24" ht="14.5" customHeight="1">
      <c r="N5093">
        <v>5090</v>
      </c>
      <c r="O5093" s="4">
        <v>60130</v>
      </c>
      <c r="P5093" s="3" t="s">
        <v>5510</v>
      </c>
      <c r="Q5093" s="3" t="s">
        <v>1070</v>
      </c>
      <c r="R5093" s="3" t="s">
        <v>347</v>
      </c>
      <c r="S5093" s="3" t="s">
        <v>5505</v>
      </c>
      <c r="T5093" s="3" t="str">
        <f t="shared" si="348"/>
        <v>ย่านมัทรีพยุหะคีรีนครสวรรค์</v>
      </c>
      <c r="U5093" s="3" t="s">
        <v>232</v>
      </c>
      <c r="V5093" s="3" t="str">
        <f t="shared" si="349"/>
        <v/>
      </c>
      <c r="W5093" s="3" t="e">
        <f t="shared" si="350"/>
        <v>#NUM!</v>
      </c>
      <c r="X5093" s="3" t="str">
        <f t="shared" si="351"/>
        <v/>
      </c>
    </row>
    <row r="5094" spans="14:24" ht="14.5" customHeight="1">
      <c r="N5094">
        <v>5091</v>
      </c>
      <c r="O5094" s="4">
        <v>60130</v>
      </c>
      <c r="P5094" s="3" t="s">
        <v>5511</v>
      </c>
      <c r="Q5094" s="3" t="s">
        <v>1070</v>
      </c>
      <c r="R5094" s="3" t="s">
        <v>347</v>
      </c>
      <c r="S5094" s="3" t="s">
        <v>5505</v>
      </c>
      <c r="T5094" s="3" t="str">
        <f t="shared" si="348"/>
        <v>เขาทองพยุหะคีรีนครสวรรค์</v>
      </c>
      <c r="U5094" s="3" t="s">
        <v>232</v>
      </c>
      <c r="V5094" s="3" t="str">
        <f t="shared" si="349"/>
        <v/>
      </c>
      <c r="W5094" s="3" t="e">
        <f t="shared" si="350"/>
        <v>#NUM!</v>
      </c>
      <c r="X5094" s="3" t="str">
        <f t="shared" si="351"/>
        <v/>
      </c>
    </row>
    <row r="5095" spans="14:24" ht="14.5" customHeight="1">
      <c r="N5095">
        <v>5092</v>
      </c>
      <c r="O5095" s="4">
        <v>60130</v>
      </c>
      <c r="P5095" s="3" t="s">
        <v>5512</v>
      </c>
      <c r="Q5095" s="3" t="s">
        <v>1070</v>
      </c>
      <c r="R5095" s="3" t="s">
        <v>347</v>
      </c>
      <c r="S5095" s="3" t="s">
        <v>5505</v>
      </c>
      <c r="T5095" s="3" t="str">
        <f t="shared" si="348"/>
        <v>ท่าน้ำอ้อยพยุหะคีรีนครสวรรค์</v>
      </c>
      <c r="U5095" s="3" t="s">
        <v>232</v>
      </c>
      <c r="V5095" s="3" t="str">
        <f t="shared" si="349"/>
        <v/>
      </c>
      <c r="W5095" s="3" t="e">
        <f t="shared" si="350"/>
        <v>#NUM!</v>
      </c>
      <c r="X5095" s="3" t="str">
        <f t="shared" si="351"/>
        <v/>
      </c>
    </row>
    <row r="5096" spans="14:24" ht="14.5" customHeight="1">
      <c r="N5096">
        <v>5093</v>
      </c>
      <c r="O5096" s="4">
        <v>60130</v>
      </c>
      <c r="P5096" s="3" t="s">
        <v>5513</v>
      </c>
      <c r="Q5096" s="3" t="s">
        <v>1070</v>
      </c>
      <c r="R5096" s="3" t="s">
        <v>347</v>
      </c>
      <c r="S5096" s="3" t="s">
        <v>5505</v>
      </c>
      <c r="T5096" s="3" t="str">
        <f t="shared" si="348"/>
        <v>น้ำทรงพยุหะคีรีนครสวรรค์</v>
      </c>
      <c r="U5096" s="3" t="s">
        <v>232</v>
      </c>
      <c r="V5096" s="3" t="str">
        <f t="shared" si="349"/>
        <v/>
      </c>
      <c r="W5096" s="3" t="e">
        <f t="shared" si="350"/>
        <v>#NUM!</v>
      </c>
      <c r="X5096" s="3" t="str">
        <f t="shared" si="351"/>
        <v/>
      </c>
    </row>
    <row r="5097" spans="14:24" ht="14.5" customHeight="1">
      <c r="N5097">
        <v>5094</v>
      </c>
      <c r="O5097" s="4">
        <v>60130</v>
      </c>
      <c r="P5097" s="3" t="s">
        <v>5514</v>
      </c>
      <c r="Q5097" s="3" t="s">
        <v>1070</v>
      </c>
      <c r="R5097" s="3" t="s">
        <v>347</v>
      </c>
      <c r="S5097" s="3" t="s">
        <v>5505</v>
      </c>
      <c r="T5097" s="3" t="str">
        <f t="shared" si="348"/>
        <v>เขากะลาพยุหะคีรีนครสวรรค์</v>
      </c>
      <c r="U5097" s="3" t="s">
        <v>232</v>
      </c>
      <c r="V5097" s="3" t="str">
        <f t="shared" si="349"/>
        <v/>
      </c>
      <c r="W5097" s="3" t="e">
        <f t="shared" si="350"/>
        <v>#NUM!</v>
      </c>
      <c r="X5097" s="3" t="str">
        <f t="shared" si="351"/>
        <v/>
      </c>
    </row>
    <row r="5098" spans="14:24" ht="14.5" customHeight="1">
      <c r="N5098">
        <v>5095</v>
      </c>
      <c r="O5098" s="4">
        <v>60130</v>
      </c>
      <c r="P5098" s="3" t="s">
        <v>5515</v>
      </c>
      <c r="Q5098" s="3" t="s">
        <v>1070</v>
      </c>
      <c r="R5098" s="3" t="s">
        <v>347</v>
      </c>
      <c r="S5098" s="3" t="s">
        <v>5505</v>
      </c>
      <c r="T5098" s="3" t="str">
        <f t="shared" si="348"/>
        <v>สระทะเลพยุหะคีรีนครสวรรค์</v>
      </c>
      <c r="U5098" s="3" t="s">
        <v>232</v>
      </c>
      <c r="V5098" s="3" t="str">
        <f t="shared" si="349"/>
        <v/>
      </c>
      <c r="W5098" s="3" t="e">
        <f t="shared" si="350"/>
        <v>#NUM!</v>
      </c>
      <c r="X5098" s="3" t="str">
        <f t="shared" si="351"/>
        <v/>
      </c>
    </row>
    <row r="5099" spans="14:24" ht="14.5" customHeight="1">
      <c r="N5099">
        <v>5096</v>
      </c>
      <c r="O5099" s="4">
        <v>60150</v>
      </c>
      <c r="P5099" s="3" t="s">
        <v>590</v>
      </c>
      <c r="Q5099" s="3" t="s">
        <v>590</v>
      </c>
      <c r="R5099" s="3" t="s">
        <v>347</v>
      </c>
      <c r="S5099" s="3" t="s">
        <v>5516</v>
      </c>
      <c r="T5099" s="3" t="str">
        <f t="shared" si="348"/>
        <v>ลาดยาวลาดยาวนครสวรรค์</v>
      </c>
      <c r="U5099" s="3" t="s">
        <v>232</v>
      </c>
      <c r="V5099" s="3" t="str">
        <f t="shared" si="349"/>
        <v/>
      </c>
      <c r="W5099" s="3" t="e">
        <f t="shared" si="350"/>
        <v>#NUM!</v>
      </c>
      <c r="X5099" s="3" t="str">
        <f t="shared" si="351"/>
        <v/>
      </c>
    </row>
    <row r="5100" spans="14:24" ht="14.5" customHeight="1">
      <c r="N5100">
        <v>5097</v>
      </c>
      <c r="O5100" s="4">
        <v>60150</v>
      </c>
      <c r="P5100" s="3" t="s">
        <v>5517</v>
      </c>
      <c r="Q5100" s="3" t="s">
        <v>590</v>
      </c>
      <c r="R5100" s="3" t="s">
        <v>347</v>
      </c>
      <c r="S5100" s="3" t="s">
        <v>5516</v>
      </c>
      <c r="T5100" s="3" t="str">
        <f t="shared" si="348"/>
        <v>ห้วยน้ำหอมลาดยาวนครสวรรค์</v>
      </c>
      <c r="U5100" s="3" t="s">
        <v>232</v>
      </c>
      <c r="V5100" s="3" t="str">
        <f t="shared" si="349"/>
        <v/>
      </c>
      <c r="W5100" s="3" t="e">
        <f t="shared" si="350"/>
        <v>#NUM!</v>
      </c>
      <c r="X5100" s="3" t="str">
        <f t="shared" si="351"/>
        <v/>
      </c>
    </row>
    <row r="5101" spans="14:24" ht="14.5" customHeight="1">
      <c r="N5101">
        <v>5098</v>
      </c>
      <c r="O5101" s="4">
        <v>60150</v>
      </c>
      <c r="P5101" s="3" t="s">
        <v>5518</v>
      </c>
      <c r="Q5101" s="3" t="s">
        <v>590</v>
      </c>
      <c r="R5101" s="3" t="s">
        <v>347</v>
      </c>
      <c r="S5101" s="3" t="s">
        <v>5516</v>
      </c>
      <c r="T5101" s="3" t="str">
        <f t="shared" si="348"/>
        <v>วังม้าลาดยาวนครสวรรค์</v>
      </c>
      <c r="U5101" s="3" t="s">
        <v>232</v>
      </c>
      <c r="V5101" s="3" t="str">
        <f t="shared" si="349"/>
        <v/>
      </c>
      <c r="W5101" s="3" t="e">
        <f t="shared" si="350"/>
        <v>#NUM!</v>
      </c>
      <c r="X5101" s="3" t="str">
        <f t="shared" si="351"/>
        <v/>
      </c>
    </row>
    <row r="5102" spans="14:24" ht="14.5" customHeight="1">
      <c r="N5102">
        <v>5099</v>
      </c>
      <c r="O5102" s="4">
        <v>60150</v>
      </c>
      <c r="P5102" s="3" t="s">
        <v>5519</v>
      </c>
      <c r="Q5102" s="3" t="s">
        <v>590</v>
      </c>
      <c r="R5102" s="3" t="s">
        <v>347</v>
      </c>
      <c r="S5102" s="3" t="s">
        <v>5516</v>
      </c>
      <c r="T5102" s="3" t="str">
        <f t="shared" si="348"/>
        <v>วังเมืองลาดยาวนครสวรรค์</v>
      </c>
      <c r="U5102" s="3" t="s">
        <v>232</v>
      </c>
      <c r="V5102" s="3" t="str">
        <f t="shared" si="349"/>
        <v/>
      </c>
      <c r="W5102" s="3" t="e">
        <f t="shared" si="350"/>
        <v>#NUM!</v>
      </c>
      <c r="X5102" s="3" t="str">
        <f t="shared" si="351"/>
        <v/>
      </c>
    </row>
    <row r="5103" spans="14:24" ht="14.5" customHeight="1">
      <c r="N5103">
        <v>5100</v>
      </c>
      <c r="O5103" s="4">
        <v>60150</v>
      </c>
      <c r="P5103" s="3" t="s">
        <v>5520</v>
      </c>
      <c r="Q5103" s="3" t="s">
        <v>590</v>
      </c>
      <c r="R5103" s="3" t="s">
        <v>347</v>
      </c>
      <c r="S5103" s="3" t="s">
        <v>5516</v>
      </c>
      <c r="T5103" s="3" t="str">
        <f t="shared" si="348"/>
        <v>สร้อยละครลาดยาวนครสวรรค์</v>
      </c>
      <c r="U5103" s="3" t="s">
        <v>232</v>
      </c>
      <c r="V5103" s="3" t="str">
        <f t="shared" si="349"/>
        <v/>
      </c>
      <c r="W5103" s="3" t="e">
        <f t="shared" si="350"/>
        <v>#NUM!</v>
      </c>
      <c r="X5103" s="3" t="str">
        <f t="shared" si="351"/>
        <v/>
      </c>
    </row>
    <row r="5104" spans="14:24" ht="14.5" customHeight="1">
      <c r="N5104">
        <v>5101</v>
      </c>
      <c r="O5104" s="4">
        <v>60150</v>
      </c>
      <c r="P5104" s="3" t="s">
        <v>5521</v>
      </c>
      <c r="Q5104" s="3" t="s">
        <v>590</v>
      </c>
      <c r="R5104" s="3" t="s">
        <v>347</v>
      </c>
      <c r="S5104" s="3" t="s">
        <v>5516</v>
      </c>
      <c r="T5104" s="3" t="str">
        <f t="shared" si="348"/>
        <v>มาบแกลาดยาวนครสวรรค์</v>
      </c>
      <c r="U5104" s="3" t="s">
        <v>232</v>
      </c>
      <c r="V5104" s="3" t="str">
        <f t="shared" si="349"/>
        <v/>
      </c>
      <c r="W5104" s="3" t="e">
        <f t="shared" si="350"/>
        <v>#NUM!</v>
      </c>
      <c r="X5104" s="3" t="str">
        <f t="shared" si="351"/>
        <v/>
      </c>
    </row>
    <row r="5105" spans="14:24" ht="14.5" customHeight="1">
      <c r="N5105">
        <v>5102</v>
      </c>
      <c r="O5105" s="4">
        <v>60150</v>
      </c>
      <c r="P5105" s="3" t="s">
        <v>2009</v>
      </c>
      <c r="Q5105" s="3" t="s">
        <v>590</v>
      </c>
      <c r="R5105" s="3" t="s">
        <v>347</v>
      </c>
      <c r="S5105" s="3" t="s">
        <v>5516</v>
      </c>
      <c r="T5105" s="3" t="str">
        <f t="shared" si="348"/>
        <v>หนองยาวลาดยาวนครสวรรค์</v>
      </c>
      <c r="U5105" s="3" t="s">
        <v>232</v>
      </c>
      <c r="V5105" s="3" t="str">
        <f t="shared" si="349"/>
        <v/>
      </c>
      <c r="W5105" s="3" t="e">
        <f t="shared" si="350"/>
        <v>#NUM!</v>
      </c>
      <c r="X5105" s="3" t="str">
        <f t="shared" si="351"/>
        <v/>
      </c>
    </row>
    <row r="5106" spans="14:24" ht="14.5" customHeight="1">
      <c r="N5106">
        <v>5103</v>
      </c>
      <c r="O5106" s="4">
        <v>60150</v>
      </c>
      <c r="P5106" s="3" t="s">
        <v>5522</v>
      </c>
      <c r="Q5106" s="3" t="s">
        <v>590</v>
      </c>
      <c r="R5106" s="3" t="s">
        <v>347</v>
      </c>
      <c r="S5106" s="3" t="s">
        <v>5516</v>
      </c>
      <c r="T5106" s="3" t="str">
        <f t="shared" si="348"/>
        <v>หนองนมวัวลาดยาวนครสวรรค์</v>
      </c>
      <c r="U5106" s="3" t="s">
        <v>232</v>
      </c>
      <c r="V5106" s="3" t="str">
        <f t="shared" si="349"/>
        <v/>
      </c>
      <c r="W5106" s="3" t="e">
        <f t="shared" si="350"/>
        <v>#NUM!</v>
      </c>
      <c r="X5106" s="3" t="str">
        <f t="shared" si="351"/>
        <v/>
      </c>
    </row>
    <row r="5107" spans="14:24" ht="14.5" customHeight="1">
      <c r="N5107">
        <v>5104</v>
      </c>
      <c r="O5107" s="4">
        <v>60150</v>
      </c>
      <c r="P5107" s="3" t="s">
        <v>2089</v>
      </c>
      <c r="Q5107" s="3" t="s">
        <v>590</v>
      </c>
      <c r="R5107" s="3" t="s">
        <v>347</v>
      </c>
      <c r="S5107" s="3" t="s">
        <v>5516</v>
      </c>
      <c r="T5107" s="3" t="str">
        <f t="shared" si="348"/>
        <v>บ้านไร่ลาดยาวนครสวรรค์</v>
      </c>
      <c r="U5107" s="3" t="s">
        <v>232</v>
      </c>
      <c r="V5107" s="3" t="str">
        <f t="shared" si="349"/>
        <v/>
      </c>
      <c r="W5107" s="3" t="e">
        <f t="shared" si="350"/>
        <v>#NUM!</v>
      </c>
      <c r="X5107" s="3" t="str">
        <f t="shared" si="351"/>
        <v/>
      </c>
    </row>
    <row r="5108" spans="14:24" ht="14.5" customHeight="1">
      <c r="N5108">
        <v>5105</v>
      </c>
      <c r="O5108" s="4">
        <v>60150</v>
      </c>
      <c r="P5108" s="3" t="s">
        <v>5523</v>
      </c>
      <c r="Q5108" s="3" t="s">
        <v>590</v>
      </c>
      <c r="R5108" s="3" t="s">
        <v>347</v>
      </c>
      <c r="S5108" s="3" t="s">
        <v>5516</v>
      </c>
      <c r="T5108" s="3" t="str">
        <f t="shared" si="348"/>
        <v>เนินขี้เหล็กลาดยาวนครสวรรค์</v>
      </c>
      <c r="U5108" s="3" t="s">
        <v>232</v>
      </c>
      <c r="V5108" s="3" t="str">
        <f t="shared" si="349"/>
        <v/>
      </c>
      <c r="W5108" s="3" t="e">
        <f t="shared" si="350"/>
        <v>#NUM!</v>
      </c>
      <c r="X5108" s="3" t="str">
        <f t="shared" si="351"/>
        <v/>
      </c>
    </row>
    <row r="5109" spans="14:24" ht="14.5" customHeight="1">
      <c r="N5109">
        <v>5106</v>
      </c>
      <c r="O5109" s="4">
        <v>60150</v>
      </c>
      <c r="P5109" s="3" t="s">
        <v>5524</v>
      </c>
      <c r="Q5109" s="3" t="s">
        <v>590</v>
      </c>
      <c r="R5109" s="3" t="s">
        <v>347</v>
      </c>
      <c r="S5109" s="3" t="s">
        <v>5516</v>
      </c>
      <c r="T5109" s="3" t="str">
        <f t="shared" si="348"/>
        <v>ศาลเจ้าไก่ต่อลาดยาวนครสวรรค์</v>
      </c>
      <c r="U5109" s="3" t="s">
        <v>232</v>
      </c>
      <c r="V5109" s="3" t="str">
        <f t="shared" si="349"/>
        <v/>
      </c>
      <c r="W5109" s="3" t="e">
        <f t="shared" si="350"/>
        <v>#NUM!</v>
      </c>
      <c r="X5109" s="3" t="str">
        <f t="shared" si="351"/>
        <v/>
      </c>
    </row>
    <row r="5110" spans="14:24" ht="14.5" customHeight="1">
      <c r="N5110">
        <v>5107</v>
      </c>
      <c r="O5110" s="4">
        <v>60150</v>
      </c>
      <c r="P5110" s="3" t="s">
        <v>470</v>
      </c>
      <c r="Q5110" s="3" t="s">
        <v>590</v>
      </c>
      <c r="R5110" s="3" t="s">
        <v>347</v>
      </c>
      <c r="S5110" s="3" t="s">
        <v>5516</v>
      </c>
      <c r="T5110" s="3" t="str">
        <f t="shared" si="348"/>
        <v>สระแก้วลาดยาวนครสวรรค์</v>
      </c>
      <c r="U5110" s="3" t="s">
        <v>232</v>
      </c>
      <c r="V5110" s="3" t="str">
        <f t="shared" si="349"/>
        <v/>
      </c>
      <c r="W5110" s="3" t="e">
        <f t="shared" si="350"/>
        <v>#NUM!</v>
      </c>
      <c r="X5110" s="3" t="str">
        <f t="shared" si="351"/>
        <v/>
      </c>
    </row>
    <row r="5111" spans="14:24" ht="14.5" customHeight="1">
      <c r="N5111">
        <v>5108</v>
      </c>
      <c r="O5111" s="4">
        <v>60190</v>
      </c>
      <c r="P5111" s="3" t="s">
        <v>1061</v>
      </c>
      <c r="Q5111" s="3" t="s">
        <v>1061</v>
      </c>
      <c r="R5111" s="3" t="s">
        <v>347</v>
      </c>
      <c r="S5111" s="3" t="s">
        <v>5525</v>
      </c>
      <c r="T5111" s="3" t="str">
        <f t="shared" si="348"/>
        <v>ตากฟ้าตากฟ้านครสวรรค์</v>
      </c>
      <c r="U5111" s="3" t="s">
        <v>232</v>
      </c>
      <c r="V5111" s="3" t="str">
        <f t="shared" si="349"/>
        <v/>
      </c>
      <c r="W5111" s="3" t="e">
        <f t="shared" si="350"/>
        <v>#NUM!</v>
      </c>
      <c r="X5111" s="3" t="str">
        <f t="shared" si="351"/>
        <v/>
      </c>
    </row>
    <row r="5112" spans="14:24" ht="14.5" customHeight="1">
      <c r="N5112">
        <v>5109</v>
      </c>
      <c r="O5112" s="4">
        <v>60190</v>
      </c>
      <c r="P5112" s="3" t="s">
        <v>5526</v>
      </c>
      <c r="Q5112" s="3" t="s">
        <v>1061</v>
      </c>
      <c r="R5112" s="3" t="s">
        <v>347</v>
      </c>
      <c r="S5112" s="3" t="s">
        <v>5525</v>
      </c>
      <c r="T5112" s="3" t="str">
        <f t="shared" si="348"/>
        <v>ลำพยนต์ตากฟ้านครสวรรค์</v>
      </c>
      <c r="U5112" s="3" t="s">
        <v>232</v>
      </c>
      <c r="V5112" s="3" t="str">
        <f t="shared" si="349"/>
        <v/>
      </c>
      <c r="W5112" s="3" t="e">
        <f t="shared" si="350"/>
        <v>#NUM!</v>
      </c>
      <c r="X5112" s="3" t="str">
        <f t="shared" si="351"/>
        <v/>
      </c>
    </row>
    <row r="5113" spans="14:24" ht="14.5" customHeight="1">
      <c r="N5113">
        <v>5110</v>
      </c>
      <c r="O5113" s="4">
        <v>60190</v>
      </c>
      <c r="P5113" s="3" t="s">
        <v>1564</v>
      </c>
      <c r="Q5113" s="3" t="s">
        <v>1061</v>
      </c>
      <c r="R5113" s="3" t="s">
        <v>347</v>
      </c>
      <c r="S5113" s="3" t="s">
        <v>5525</v>
      </c>
      <c r="T5113" s="3" t="str">
        <f t="shared" si="348"/>
        <v>สุขสำราญตากฟ้านครสวรรค์</v>
      </c>
      <c r="U5113" s="3" t="s">
        <v>232</v>
      </c>
      <c r="V5113" s="3" t="str">
        <f t="shared" si="349"/>
        <v/>
      </c>
      <c r="W5113" s="3" t="e">
        <f t="shared" si="350"/>
        <v>#NUM!</v>
      </c>
      <c r="X5113" s="3" t="str">
        <f t="shared" si="351"/>
        <v/>
      </c>
    </row>
    <row r="5114" spans="14:24" ht="14.5" customHeight="1">
      <c r="N5114">
        <v>5111</v>
      </c>
      <c r="O5114" s="4">
        <v>60190</v>
      </c>
      <c r="P5114" s="3" t="s">
        <v>5527</v>
      </c>
      <c r="Q5114" s="3" t="s">
        <v>1061</v>
      </c>
      <c r="R5114" s="3" t="s">
        <v>347</v>
      </c>
      <c r="S5114" s="3" t="s">
        <v>5525</v>
      </c>
      <c r="T5114" s="3" t="str">
        <f t="shared" si="348"/>
        <v>หนองพิกุลตากฟ้านครสวรรค์</v>
      </c>
      <c r="U5114" s="3" t="s">
        <v>232</v>
      </c>
      <c r="V5114" s="3" t="str">
        <f t="shared" si="349"/>
        <v/>
      </c>
      <c r="W5114" s="3" t="e">
        <f t="shared" si="350"/>
        <v>#NUM!</v>
      </c>
      <c r="X5114" s="3" t="str">
        <f t="shared" si="351"/>
        <v/>
      </c>
    </row>
    <row r="5115" spans="14:24" ht="14.5" customHeight="1">
      <c r="N5115">
        <v>5112</v>
      </c>
      <c r="O5115" s="4">
        <v>60190</v>
      </c>
      <c r="P5115" s="3" t="s">
        <v>5528</v>
      </c>
      <c r="Q5115" s="3" t="s">
        <v>1061</v>
      </c>
      <c r="R5115" s="3" t="s">
        <v>347</v>
      </c>
      <c r="S5115" s="3" t="s">
        <v>5525</v>
      </c>
      <c r="T5115" s="3" t="str">
        <f t="shared" si="348"/>
        <v>พุนกยูงตากฟ้านครสวรรค์</v>
      </c>
      <c r="U5115" s="3" t="s">
        <v>232</v>
      </c>
      <c r="V5115" s="3" t="str">
        <f t="shared" si="349"/>
        <v/>
      </c>
      <c r="W5115" s="3" t="e">
        <f t="shared" si="350"/>
        <v>#NUM!</v>
      </c>
      <c r="X5115" s="3" t="str">
        <f t="shared" si="351"/>
        <v/>
      </c>
    </row>
    <row r="5116" spans="14:24" ht="14.5" customHeight="1">
      <c r="N5116">
        <v>5113</v>
      </c>
      <c r="O5116" s="4">
        <v>60190</v>
      </c>
      <c r="P5116" s="3" t="s">
        <v>5529</v>
      </c>
      <c r="Q5116" s="3" t="s">
        <v>1061</v>
      </c>
      <c r="R5116" s="3" t="s">
        <v>347</v>
      </c>
      <c r="S5116" s="3" t="s">
        <v>5525</v>
      </c>
      <c r="T5116" s="3" t="str">
        <f t="shared" si="348"/>
        <v>อุดมธัญญาตากฟ้านครสวรรค์</v>
      </c>
      <c r="U5116" s="3" t="s">
        <v>232</v>
      </c>
      <c r="V5116" s="3" t="str">
        <f t="shared" si="349"/>
        <v/>
      </c>
      <c r="W5116" s="3" t="e">
        <f t="shared" si="350"/>
        <v>#NUM!</v>
      </c>
      <c r="X5116" s="3" t="str">
        <f t="shared" si="351"/>
        <v/>
      </c>
    </row>
    <row r="5117" spans="14:24" ht="14.5" customHeight="1">
      <c r="N5117">
        <v>5114</v>
      </c>
      <c r="O5117" s="4">
        <v>60190</v>
      </c>
      <c r="P5117" s="3" t="s">
        <v>5530</v>
      </c>
      <c r="Q5117" s="3" t="s">
        <v>1061</v>
      </c>
      <c r="R5117" s="3" t="s">
        <v>347</v>
      </c>
      <c r="S5117" s="3" t="s">
        <v>5525</v>
      </c>
      <c r="T5117" s="3" t="str">
        <f t="shared" si="348"/>
        <v>เขาชายธงตากฟ้านครสวรรค์</v>
      </c>
      <c r="U5117" s="3" t="s">
        <v>232</v>
      </c>
      <c r="V5117" s="3" t="str">
        <f t="shared" si="349"/>
        <v/>
      </c>
      <c r="W5117" s="3" t="e">
        <f t="shared" si="350"/>
        <v>#NUM!</v>
      </c>
      <c r="X5117" s="3" t="str">
        <f t="shared" si="351"/>
        <v/>
      </c>
    </row>
    <row r="5118" spans="14:24" ht="14.5" customHeight="1">
      <c r="N5118">
        <v>5115</v>
      </c>
      <c r="O5118" s="4">
        <v>60150</v>
      </c>
      <c r="P5118" s="3" t="s">
        <v>1078</v>
      </c>
      <c r="Q5118" s="3" t="s">
        <v>1078</v>
      </c>
      <c r="R5118" s="3" t="s">
        <v>347</v>
      </c>
      <c r="S5118" s="3" t="s">
        <v>5531</v>
      </c>
      <c r="T5118" s="3" t="str">
        <f t="shared" si="348"/>
        <v>แม่วงก์แม่วงก์นครสวรรค์</v>
      </c>
      <c r="U5118" s="3" t="s">
        <v>232</v>
      </c>
      <c r="V5118" s="3" t="str">
        <f t="shared" si="349"/>
        <v/>
      </c>
      <c r="W5118" s="3" t="e">
        <f t="shared" si="350"/>
        <v>#NUM!</v>
      </c>
      <c r="X5118" s="3" t="str">
        <f t="shared" si="351"/>
        <v/>
      </c>
    </row>
    <row r="5119" spans="14:24" ht="14.5" customHeight="1">
      <c r="N5119">
        <v>5116</v>
      </c>
      <c r="O5119" s="4">
        <v>60150</v>
      </c>
      <c r="P5119" s="3" t="s">
        <v>5532</v>
      </c>
      <c r="Q5119" s="3" t="s">
        <v>1078</v>
      </c>
      <c r="R5119" s="3" t="s">
        <v>347</v>
      </c>
      <c r="S5119" s="3" t="s">
        <v>5531</v>
      </c>
      <c r="T5119" s="3" t="str">
        <f t="shared" si="348"/>
        <v>แม่เล่ย์แม่วงก์นครสวรรค์</v>
      </c>
      <c r="U5119" s="3" t="s">
        <v>232</v>
      </c>
      <c r="V5119" s="3" t="str">
        <f t="shared" si="349"/>
        <v/>
      </c>
      <c r="W5119" s="3" t="e">
        <f t="shared" si="350"/>
        <v>#NUM!</v>
      </c>
      <c r="X5119" s="3" t="str">
        <f t="shared" si="351"/>
        <v/>
      </c>
    </row>
    <row r="5120" spans="14:24" ht="14.5" customHeight="1">
      <c r="N5120">
        <v>5117</v>
      </c>
      <c r="O5120" s="4">
        <v>60150</v>
      </c>
      <c r="P5120" s="3" t="s">
        <v>5533</v>
      </c>
      <c r="Q5120" s="3" t="s">
        <v>1078</v>
      </c>
      <c r="R5120" s="3" t="s">
        <v>347</v>
      </c>
      <c r="S5120" s="3" t="s">
        <v>5531</v>
      </c>
      <c r="T5120" s="3" t="str">
        <f t="shared" si="348"/>
        <v>วังซ่านแม่วงก์นครสวรรค์</v>
      </c>
      <c r="U5120" s="3" t="s">
        <v>232</v>
      </c>
      <c r="V5120" s="3" t="str">
        <f t="shared" si="349"/>
        <v/>
      </c>
      <c r="W5120" s="3" t="e">
        <f t="shared" si="350"/>
        <v>#NUM!</v>
      </c>
      <c r="X5120" s="3" t="str">
        <f t="shared" si="351"/>
        <v/>
      </c>
    </row>
    <row r="5121" spans="14:24" ht="14.5" customHeight="1">
      <c r="N5121">
        <v>5118</v>
      </c>
      <c r="O5121" s="4">
        <v>60150</v>
      </c>
      <c r="P5121" s="3" t="s">
        <v>5534</v>
      </c>
      <c r="Q5121" s="3" t="s">
        <v>1078</v>
      </c>
      <c r="R5121" s="3" t="s">
        <v>347</v>
      </c>
      <c r="S5121" s="3" t="s">
        <v>5531</v>
      </c>
      <c r="T5121" s="3" t="str">
        <f t="shared" si="348"/>
        <v>เขาชนกันแม่วงก์นครสวรรค์</v>
      </c>
      <c r="U5121" s="3" t="s">
        <v>232</v>
      </c>
      <c r="V5121" s="3" t="str">
        <f t="shared" si="349"/>
        <v/>
      </c>
      <c r="W5121" s="3" t="e">
        <f t="shared" si="350"/>
        <v>#NUM!</v>
      </c>
      <c r="X5121" s="3" t="str">
        <f t="shared" si="351"/>
        <v/>
      </c>
    </row>
    <row r="5122" spans="14:24" ht="14.5" customHeight="1">
      <c r="N5122">
        <v>5119</v>
      </c>
      <c r="O5122" s="4">
        <v>60150</v>
      </c>
      <c r="P5122" s="3" t="s">
        <v>1076</v>
      </c>
      <c r="Q5122" s="3" t="s">
        <v>1076</v>
      </c>
      <c r="R5122" s="3" t="s">
        <v>347</v>
      </c>
      <c r="S5122" s="3" t="s">
        <v>5535</v>
      </c>
      <c r="T5122" s="3" t="str">
        <f t="shared" si="348"/>
        <v>แม่เปินแม่เปินนครสวรรค์</v>
      </c>
      <c r="U5122" s="3" t="s">
        <v>232</v>
      </c>
      <c r="V5122" s="3" t="str">
        <f t="shared" si="349"/>
        <v/>
      </c>
      <c r="W5122" s="3" t="e">
        <f t="shared" si="350"/>
        <v>#NUM!</v>
      </c>
      <c r="X5122" s="3" t="str">
        <f t="shared" si="351"/>
        <v/>
      </c>
    </row>
    <row r="5123" spans="14:24" ht="14.5" customHeight="1">
      <c r="N5123">
        <v>5120</v>
      </c>
      <c r="O5123" s="4">
        <v>60150</v>
      </c>
      <c r="P5123" s="3" t="s">
        <v>1057</v>
      </c>
      <c r="Q5123" s="3" t="s">
        <v>1057</v>
      </c>
      <c r="R5123" s="3" t="s">
        <v>347</v>
      </c>
      <c r="S5123" s="3" t="s">
        <v>5536</v>
      </c>
      <c r="T5123" s="3" t="str">
        <f t="shared" si="348"/>
        <v>ชุมตาบงชุมตาบงนครสวรรค์</v>
      </c>
      <c r="U5123" s="3" t="s">
        <v>232</v>
      </c>
      <c r="V5123" s="3" t="str">
        <f t="shared" si="349"/>
        <v/>
      </c>
      <c r="W5123" s="3" t="e">
        <f t="shared" si="350"/>
        <v>#NUM!</v>
      </c>
      <c r="X5123" s="3" t="str">
        <f t="shared" si="351"/>
        <v/>
      </c>
    </row>
    <row r="5124" spans="14:24" ht="14.5" customHeight="1">
      <c r="N5124">
        <v>5121</v>
      </c>
      <c r="O5124" s="4">
        <v>60150</v>
      </c>
      <c r="P5124" s="3" t="s">
        <v>5537</v>
      </c>
      <c r="Q5124" s="3" t="s">
        <v>1057</v>
      </c>
      <c r="R5124" s="3" t="s">
        <v>347</v>
      </c>
      <c r="S5124" s="3" t="s">
        <v>5536</v>
      </c>
      <c r="T5124" s="3" t="str">
        <f t="shared" si="348"/>
        <v>ปางสวรรค์ชุมตาบงนครสวรรค์</v>
      </c>
      <c r="U5124" s="3" t="s">
        <v>232</v>
      </c>
      <c r="V5124" s="3" t="str">
        <f t="shared" si="349"/>
        <v/>
      </c>
      <c r="W5124" s="3" t="e">
        <f t="shared" si="350"/>
        <v>#NUM!</v>
      </c>
      <c r="X5124" s="3" t="str">
        <f t="shared" si="351"/>
        <v/>
      </c>
    </row>
    <row r="5125" spans="14:24" ht="14.5" customHeight="1">
      <c r="N5125">
        <v>5122</v>
      </c>
      <c r="O5125" s="4">
        <v>61000</v>
      </c>
      <c r="P5125" s="3" t="s">
        <v>5538</v>
      </c>
      <c r="Q5125" s="3" t="s">
        <v>2091</v>
      </c>
      <c r="R5125" s="3" t="s">
        <v>509</v>
      </c>
      <c r="S5125" s="3" t="s">
        <v>5539</v>
      </c>
      <c r="T5125" s="3" t="str">
        <f t="shared" ref="T5125:T5188" si="352">P5125&amp;Q5125&amp;R5125</f>
        <v>อุทัยใหม่เมืองอุทัยธานีอุทัยธานี</v>
      </c>
      <c r="U5125" s="3" t="s">
        <v>232</v>
      </c>
      <c r="V5125" s="3" t="str">
        <f t="shared" ref="V5125:V5188" si="353">IF($V$1=$S5125,$N5125,"")</f>
        <v/>
      </c>
      <c r="W5125" s="3" t="e">
        <f t="shared" ref="W5125:W5188" si="354">SMALL($V$4:$V$7439,N5125)</f>
        <v>#NUM!</v>
      </c>
      <c r="X5125" s="3" t="str">
        <f t="shared" ref="X5125:X5188" si="355">IFERROR(INDEX($P$4:$P$7439,$W5125,1),"")</f>
        <v/>
      </c>
    </row>
    <row r="5126" spans="14:24" ht="14.5" customHeight="1">
      <c r="N5126">
        <v>5123</v>
      </c>
      <c r="O5126" s="4">
        <v>61000</v>
      </c>
      <c r="P5126" s="3" t="s">
        <v>5540</v>
      </c>
      <c r="Q5126" s="3" t="s">
        <v>2091</v>
      </c>
      <c r="R5126" s="3" t="s">
        <v>509</v>
      </c>
      <c r="S5126" s="3" t="s">
        <v>5539</v>
      </c>
      <c r="T5126" s="3" t="str">
        <f t="shared" si="352"/>
        <v>น้ำซึมเมืองอุทัยธานีอุทัยธานี</v>
      </c>
      <c r="U5126" s="3" t="s">
        <v>232</v>
      </c>
      <c r="V5126" s="3" t="str">
        <f t="shared" si="353"/>
        <v/>
      </c>
      <c r="W5126" s="3" t="e">
        <f t="shared" si="354"/>
        <v>#NUM!</v>
      </c>
      <c r="X5126" s="3" t="str">
        <f t="shared" si="355"/>
        <v/>
      </c>
    </row>
    <row r="5127" spans="14:24" ht="14.5" customHeight="1">
      <c r="N5127">
        <v>5124</v>
      </c>
      <c r="O5127" s="4">
        <v>61000</v>
      </c>
      <c r="P5127" s="3" t="s">
        <v>5541</v>
      </c>
      <c r="Q5127" s="3" t="s">
        <v>2091</v>
      </c>
      <c r="R5127" s="3" t="s">
        <v>509</v>
      </c>
      <c r="S5127" s="3" t="s">
        <v>5539</v>
      </c>
      <c r="T5127" s="3" t="str">
        <f t="shared" si="352"/>
        <v>สะแกกรังเมืองอุทัยธานีอุทัยธานี</v>
      </c>
      <c r="U5127" s="3" t="s">
        <v>232</v>
      </c>
      <c r="V5127" s="3" t="str">
        <f t="shared" si="353"/>
        <v/>
      </c>
      <c r="W5127" s="3" t="e">
        <f t="shared" si="354"/>
        <v>#NUM!</v>
      </c>
      <c r="X5127" s="3" t="str">
        <f t="shared" si="355"/>
        <v/>
      </c>
    </row>
    <row r="5128" spans="14:24" ht="14.5" customHeight="1">
      <c r="N5128">
        <v>5125</v>
      </c>
      <c r="O5128" s="4">
        <v>61000</v>
      </c>
      <c r="P5128" s="3" t="s">
        <v>5542</v>
      </c>
      <c r="Q5128" s="3" t="s">
        <v>2091</v>
      </c>
      <c r="R5128" s="3" t="s">
        <v>509</v>
      </c>
      <c r="S5128" s="3" t="s">
        <v>5539</v>
      </c>
      <c r="T5128" s="3" t="str">
        <f t="shared" si="352"/>
        <v>ดอนขวางเมืองอุทัยธานีอุทัยธานี</v>
      </c>
      <c r="U5128" s="3" t="s">
        <v>232</v>
      </c>
      <c r="V5128" s="3" t="str">
        <f t="shared" si="353"/>
        <v/>
      </c>
      <c r="W5128" s="3" t="e">
        <f t="shared" si="354"/>
        <v>#NUM!</v>
      </c>
      <c r="X5128" s="3" t="str">
        <f t="shared" si="355"/>
        <v/>
      </c>
    </row>
    <row r="5129" spans="14:24" ht="14.5" customHeight="1">
      <c r="N5129">
        <v>5126</v>
      </c>
      <c r="O5129" s="4">
        <v>61000</v>
      </c>
      <c r="P5129" s="3" t="s">
        <v>5543</v>
      </c>
      <c r="Q5129" s="3" t="s">
        <v>2091</v>
      </c>
      <c r="R5129" s="3" t="s">
        <v>509</v>
      </c>
      <c r="S5129" s="3" t="s">
        <v>5539</v>
      </c>
      <c r="T5129" s="3" t="str">
        <f t="shared" si="352"/>
        <v>หาดทนงเมืองอุทัยธานีอุทัยธานี</v>
      </c>
      <c r="U5129" s="3" t="s">
        <v>232</v>
      </c>
      <c r="V5129" s="3" t="str">
        <f t="shared" si="353"/>
        <v/>
      </c>
      <c r="W5129" s="3" t="e">
        <f t="shared" si="354"/>
        <v>#NUM!</v>
      </c>
      <c r="X5129" s="3" t="str">
        <f t="shared" si="355"/>
        <v/>
      </c>
    </row>
    <row r="5130" spans="14:24" ht="14.5" customHeight="1">
      <c r="N5130">
        <v>5127</v>
      </c>
      <c r="O5130" s="4">
        <v>61000</v>
      </c>
      <c r="P5130" s="3" t="s">
        <v>5544</v>
      </c>
      <c r="Q5130" s="3" t="s">
        <v>2091</v>
      </c>
      <c r="R5130" s="3" t="s">
        <v>509</v>
      </c>
      <c r="S5130" s="3" t="s">
        <v>5539</v>
      </c>
      <c r="T5130" s="3" t="str">
        <f t="shared" si="352"/>
        <v>เกาะเทโพเมืองอุทัยธานีอุทัยธานี</v>
      </c>
      <c r="U5130" s="3" t="s">
        <v>232</v>
      </c>
      <c r="V5130" s="3" t="str">
        <f t="shared" si="353"/>
        <v/>
      </c>
      <c r="W5130" s="3" t="e">
        <f t="shared" si="354"/>
        <v>#NUM!</v>
      </c>
      <c r="X5130" s="3" t="str">
        <f t="shared" si="355"/>
        <v/>
      </c>
    </row>
    <row r="5131" spans="14:24" ht="14.5" customHeight="1">
      <c r="N5131">
        <v>5128</v>
      </c>
      <c r="O5131" s="4">
        <v>61000</v>
      </c>
      <c r="P5131" s="3" t="s">
        <v>5545</v>
      </c>
      <c r="Q5131" s="3" t="s">
        <v>2091</v>
      </c>
      <c r="R5131" s="3" t="s">
        <v>509</v>
      </c>
      <c r="S5131" s="3" t="s">
        <v>5539</v>
      </c>
      <c r="T5131" s="3" t="str">
        <f t="shared" si="352"/>
        <v>ท่าซุงเมืองอุทัยธานีอุทัยธานี</v>
      </c>
      <c r="U5131" s="3" t="s">
        <v>232</v>
      </c>
      <c r="V5131" s="3" t="str">
        <f t="shared" si="353"/>
        <v/>
      </c>
      <c r="W5131" s="3" t="e">
        <f t="shared" si="354"/>
        <v>#NUM!</v>
      </c>
      <c r="X5131" s="3" t="str">
        <f t="shared" si="355"/>
        <v/>
      </c>
    </row>
    <row r="5132" spans="14:24" ht="14.5" customHeight="1">
      <c r="N5132">
        <v>5129</v>
      </c>
      <c r="O5132" s="4">
        <v>61000</v>
      </c>
      <c r="P5132" s="3" t="s">
        <v>2144</v>
      </c>
      <c r="Q5132" s="3" t="s">
        <v>2091</v>
      </c>
      <c r="R5132" s="3" t="s">
        <v>509</v>
      </c>
      <c r="S5132" s="3" t="s">
        <v>5539</v>
      </c>
      <c r="T5132" s="3" t="str">
        <f t="shared" si="352"/>
        <v>หนองแกเมืองอุทัยธานีอุทัยธานี</v>
      </c>
      <c r="U5132" s="3" t="s">
        <v>232</v>
      </c>
      <c r="V5132" s="3" t="str">
        <f t="shared" si="353"/>
        <v/>
      </c>
      <c r="W5132" s="3" t="e">
        <f t="shared" si="354"/>
        <v>#NUM!</v>
      </c>
      <c r="X5132" s="3" t="str">
        <f t="shared" si="355"/>
        <v/>
      </c>
    </row>
    <row r="5133" spans="14:24" ht="14.5" customHeight="1">
      <c r="N5133">
        <v>5130</v>
      </c>
      <c r="O5133" s="4">
        <v>61000</v>
      </c>
      <c r="P5133" s="3" t="s">
        <v>5546</v>
      </c>
      <c r="Q5133" s="3" t="s">
        <v>2091</v>
      </c>
      <c r="R5133" s="3" t="s">
        <v>509</v>
      </c>
      <c r="S5133" s="3" t="s">
        <v>5539</v>
      </c>
      <c r="T5133" s="3" t="str">
        <f t="shared" si="352"/>
        <v>โนนเหล็กเมืองอุทัยธานีอุทัยธานี</v>
      </c>
      <c r="U5133" s="3" t="s">
        <v>232</v>
      </c>
      <c r="V5133" s="3" t="str">
        <f t="shared" si="353"/>
        <v/>
      </c>
      <c r="W5133" s="3" t="e">
        <f t="shared" si="354"/>
        <v>#NUM!</v>
      </c>
      <c r="X5133" s="3" t="str">
        <f t="shared" si="355"/>
        <v/>
      </c>
    </row>
    <row r="5134" spans="14:24" ht="14.5" customHeight="1">
      <c r="N5134">
        <v>5131</v>
      </c>
      <c r="O5134" s="4">
        <v>61000</v>
      </c>
      <c r="P5134" s="3" t="s">
        <v>1748</v>
      </c>
      <c r="Q5134" s="3" t="s">
        <v>2091</v>
      </c>
      <c r="R5134" s="3" t="s">
        <v>509</v>
      </c>
      <c r="S5134" s="3" t="s">
        <v>5539</v>
      </c>
      <c r="T5134" s="3" t="str">
        <f t="shared" si="352"/>
        <v>หนองเต่าเมืองอุทัยธานีอุทัยธานี</v>
      </c>
      <c r="U5134" s="3" t="s">
        <v>232</v>
      </c>
      <c r="V5134" s="3" t="str">
        <f t="shared" si="353"/>
        <v/>
      </c>
      <c r="W5134" s="3" t="e">
        <f t="shared" si="354"/>
        <v>#NUM!</v>
      </c>
      <c r="X5134" s="3" t="str">
        <f t="shared" si="355"/>
        <v/>
      </c>
    </row>
    <row r="5135" spans="14:24" ht="14.5" customHeight="1">
      <c r="N5135">
        <v>5132</v>
      </c>
      <c r="O5135" s="4">
        <v>61000</v>
      </c>
      <c r="P5135" s="3" t="s">
        <v>5547</v>
      </c>
      <c r="Q5135" s="3" t="s">
        <v>2091</v>
      </c>
      <c r="R5135" s="3" t="s">
        <v>509</v>
      </c>
      <c r="S5135" s="3" t="s">
        <v>5539</v>
      </c>
      <c r="T5135" s="3" t="str">
        <f t="shared" si="352"/>
        <v>หนองไผ่แบนเมืองอุทัยธานีอุทัยธานี</v>
      </c>
      <c r="U5135" s="3" t="s">
        <v>232</v>
      </c>
      <c r="V5135" s="3" t="str">
        <f t="shared" si="353"/>
        <v/>
      </c>
      <c r="W5135" s="3" t="e">
        <f t="shared" si="354"/>
        <v>#NUM!</v>
      </c>
      <c r="X5135" s="3" t="str">
        <f t="shared" si="355"/>
        <v/>
      </c>
    </row>
    <row r="5136" spans="14:24" ht="14.5" customHeight="1">
      <c r="N5136">
        <v>5133</v>
      </c>
      <c r="O5136" s="4">
        <v>61000</v>
      </c>
      <c r="P5136" s="3" t="s">
        <v>5548</v>
      </c>
      <c r="Q5136" s="3" t="s">
        <v>2091</v>
      </c>
      <c r="R5136" s="3" t="s">
        <v>509</v>
      </c>
      <c r="S5136" s="3" t="s">
        <v>5539</v>
      </c>
      <c r="T5136" s="3" t="str">
        <f t="shared" si="352"/>
        <v>หนองพังค่าเมืองอุทัยธานีอุทัยธานี</v>
      </c>
      <c r="U5136" s="3" t="s">
        <v>232</v>
      </c>
      <c r="V5136" s="3" t="str">
        <f t="shared" si="353"/>
        <v/>
      </c>
      <c r="W5136" s="3" t="e">
        <f t="shared" si="354"/>
        <v>#NUM!</v>
      </c>
      <c r="X5136" s="3" t="str">
        <f t="shared" si="355"/>
        <v/>
      </c>
    </row>
    <row r="5137" spans="14:24" ht="14.5" customHeight="1">
      <c r="N5137">
        <v>5134</v>
      </c>
      <c r="O5137" s="4">
        <v>61000</v>
      </c>
      <c r="P5137" s="3" t="s">
        <v>1027</v>
      </c>
      <c r="Q5137" s="3" t="s">
        <v>2091</v>
      </c>
      <c r="R5137" s="3" t="s">
        <v>509</v>
      </c>
      <c r="S5137" s="3" t="s">
        <v>5539</v>
      </c>
      <c r="T5137" s="3" t="str">
        <f t="shared" si="352"/>
        <v>ทุ่งใหญ่เมืองอุทัยธานีอุทัยธานี</v>
      </c>
      <c r="U5137" s="3" t="s">
        <v>232</v>
      </c>
      <c r="V5137" s="3" t="str">
        <f t="shared" si="353"/>
        <v/>
      </c>
      <c r="W5137" s="3" t="e">
        <f t="shared" si="354"/>
        <v>#NUM!</v>
      </c>
      <c r="X5137" s="3" t="str">
        <f t="shared" si="355"/>
        <v/>
      </c>
    </row>
    <row r="5138" spans="14:24" ht="14.5" customHeight="1">
      <c r="N5138">
        <v>5135</v>
      </c>
      <c r="O5138" s="4">
        <v>61000</v>
      </c>
      <c r="P5138" s="3" t="s">
        <v>5549</v>
      </c>
      <c r="Q5138" s="3" t="s">
        <v>2091</v>
      </c>
      <c r="R5138" s="3" t="s">
        <v>509</v>
      </c>
      <c r="S5138" s="3" t="s">
        <v>5539</v>
      </c>
      <c r="T5138" s="3" t="str">
        <f t="shared" si="352"/>
        <v>เนินแจงเมืองอุทัยธานีอุทัยธานี</v>
      </c>
      <c r="U5138" s="3" t="s">
        <v>232</v>
      </c>
      <c r="V5138" s="3" t="str">
        <f t="shared" si="353"/>
        <v/>
      </c>
      <c r="W5138" s="3" t="e">
        <f t="shared" si="354"/>
        <v>#NUM!</v>
      </c>
      <c r="X5138" s="3" t="str">
        <f t="shared" si="355"/>
        <v/>
      </c>
    </row>
    <row r="5139" spans="14:24" ht="14.5" customHeight="1">
      <c r="N5139">
        <v>5136</v>
      </c>
      <c r="O5139" s="4">
        <v>61120</v>
      </c>
      <c r="P5139" s="3" t="s">
        <v>2087</v>
      </c>
      <c r="Q5139" s="3" t="s">
        <v>2087</v>
      </c>
      <c r="R5139" s="3" t="s">
        <v>509</v>
      </c>
      <c r="S5139" s="3" t="s">
        <v>5550</v>
      </c>
      <c r="T5139" s="3" t="str">
        <f t="shared" si="352"/>
        <v>ทัพทันทัพทันอุทัยธานี</v>
      </c>
      <c r="U5139" s="3" t="s">
        <v>232</v>
      </c>
      <c r="V5139" s="3" t="str">
        <f t="shared" si="353"/>
        <v/>
      </c>
      <c r="W5139" s="3" t="e">
        <f t="shared" si="354"/>
        <v>#NUM!</v>
      </c>
      <c r="X5139" s="3" t="str">
        <f t="shared" si="355"/>
        <v/>
      </c>
    </row>
    <row r="5140" spans="14:24" ht="14.5" customHeight="1">
      <c r="N5140">
        <v>5137</v>
      </c>
      <c r="O5140" s="4">
        <v>61120</v>
      </c>
      <c r="P5140" s="3" t="s">
        <v>5551</v>
      </c>
      <c r="Q5140" s="3" t="s">
        <v>2087</v>
      </c>
      <c r="R5140" s="3" t="s">
        <v>509</v>
      </c>
      <c r="S5140" s="3" t="s">
        <v>5550</v>
      </c>
      <c r="T5140" s="3" t="str">
        <f t="shared" si="352"/>
        <v>ทุ่งนาไทยทัพทันอุทัยธานี</v>
      </c>
      <c r="U5140" s="3" t="s">
        <v>232</v>
      </c>
      <c r="V5140" s="3" t="str">
        <f t="shared" si="353"/>
        <v/>
      </c>
      <c r="W5140" s="3" t="e">
        <f t="shared" si="354"/>
        <v>#NUM!</v>
      </c>
      <c r="X5140" s="3" t="str">
        <f t="shared" si="355"/>
        <v/>
      </c>
    </row>
    <row r="5141" spans="14:24" ht="14.5" customHeight="1">
      <c r="N5141">
        <v>5138</v>
      </c>
      <c r="O5141" s="4">
        <v>61120</v>
      </c>
      <c r="P5141" s="3" t="s">
        <v>5552</v>
      </c>
      <c r="Q5141" s="3" t="s">
        <v>2087</v>
      </c>
      <c r="R5141" s="3" t="s">
        <v>509</v>
      </c>
      <c r="S5141" s="3" t="s">
        <v>5550</v>
      </c>
      <c r="T5141" s="3" t="str">
        <f t="shared" si="352"/>
        <v>เขาขี้ฝอยทัพทันอุทัยธานี</v>
      </c>
      <c r="U5141" s="3" t="s">
        <v>232</v>
      </c>
      <c r="V5141" s="3" t="str">
        <f t="shared" si="353"/>
        <v/>
      </c>
      <c r="W5141" s="3" t="e">
        <f t="shared" si="354"/>
        <v>#NUM!</v>
      </c>
      <c r="X5141" s="3" t="str">
        <f t="shared" si="355"/>
        <v/>
      </c>
    </row>
    <row r="5142" spans="14:24" ht="14.5" customHeight="1">
      <c r="N5142">
        <v>5139</v>
      </c>
      <c r="O5142" s="4">
        <v>61120</v>
      </c>
      <c r="P5142" s="3" t="s">
        <v>1388</v>
      </c>
      <c r="Q5142" s="3" t="s">
        <v>2087</v>
      </c>
      <c r="R5142" s="3" t="s">
        <v>509</v>
      </c>
      <c r="S5142" s="3" t="s">
        <v>5550</v>
      </c>
      <c r="T5142" s="3" t="str">
        <f t="shared" si="352"/>
        <v>หนองหญ้าปล้องทัพทันอุทัยธานี</v>
      </c>
      <c r="U5142" s="3" t="s">
        <v>232</v>
      </c>
      <c r="V5142" s="3" t="str">
        <f t="shared" si="353"/>
        <v/>
      </c>
      <c r="W5142" s="3" t="e">
        <f t="shared" si="354"/>
        <v>#NUM!</v>
      </c>
      <c r="X5142" s="3" t="str">
        <f t="shared" si="355"/>
        <v/>
      </c>
    </row>
    <row r="5143" spans="14:24" ht="14.5" customHeight="1">
      <c r="N5143">
        <v>5140</v>
      </c>
      <c r="O5143" s="4">
        <v>61120</v>
      </c>
      <c r="P5143" s="3" t="s">
        <v>5456</v>
      </c>
      <c r="Q5143" s="3" t="s">
        <v>2087</v>
      </c>
      <c r="R5143" s="3" t="s">
        <v>509</v>
      </c>
      <c r="S5143" s="3" t="s">
        <v>5550</v>
      </c>
      <c r="T5143" s="3" t="str">
        <f t="shared" si="352"/>
        <v>โคกหม้อทัพทันอุทัยธานี</v>
      </c>
      <c r="U5143" s="3" t="s">
        <v>232</v>
      </c>
      <c r="V5143" s="3" t="str">
        <f t="shared" si="353"/>
        <v/>
      </c>
      <c r="W5143" s="3" t="e">
        <f t="shared" si="354"/>
        <v>#NUM!</v>
      </c>
      <c r="X5143" s="3" t="str">
        <f t="shared" si="355"/>
        <v/>
      </c>
    </row>
    <row r="5144" spans="14:24" ht="14.5" customHeight="1">
      <c r="N5144">
        <v>5141</v>
      </c>
      <c r="O5144" s="4">
        <v>61120</v>
      </c>
      <c r="P5144" s="3" t="s">
        <v>5553</v>
      </c>
      <c r="Q5144" s="3" t="s">
        <v>2087</v>
      </c>
      <c r="R5144" s="3" t="s">
        <v>509</v>
      </c>
      <c r="S5144" s="3" t="s">
        <v>5550</v>
      </c>
      <c r="T5144" s="3" t="str">
        <f t="shared" si="352"/>
        <v>หนองยายดาทัพทันอุทัยธานี</v>
      </c>
      <c r="U5144" s="3" t="s">
        <v>232</v>
      </c>
      <c r="V5144" s="3" t="str">
        <f t="shared" si="353"/>
        <v/>
      </c>
      <c r="W5144" s="3" t="e">
        <f t="shared" si="354"/>
        <v>#NUM!</v>
      </c>
      <c r="X5144" s="3" t="str">
        <f t="shared" si="355"/>
        <v/>
      </c>
    </row>
    <row r="5145" spans="14:24" ht="14.5" customHeight="1">
      <c r="N5145">
        <v>5142</v>
      </c>
      <c r="O5145" s="4">
        <v>61120</v>
      </c>
      <c r="P5145" s="3" t="s">
        <v>5554</v>
      </c>
      <c r="Q5145" s="3" t="s">
        <v>2087</v>
      </c>
      <c r="R5145" s="3" t="s">
        <v>509</v>
      </c>
      <c r="S5145" s="3" t="s">
        <v>5550</v>
      </c>
      <c r="T5145" s="3" t="str">
        <f t="shared" si="352"/>
        <v>หนองกลางดงทัพทันอุทัยธานี</v>
      </c>
      <c r="U5145" s="3" t="s">
        <v>232</v>
      </c>
      <c r="V5145" s="3" t="str">
        <f t="shared" si="353"/>
        <v/>
      </c>
      <c r="W5145" s="3" t="e">
        <f t="shared" si="354"/>
        <v>#NUM!</v>
      </c>
      <c r="X5145" s="3" t="str">
        <f t="shared" si="355"/>
        <v/>
      </c>
    </row>
    <row r="5146" spans="14:24" ht="14.5" customHeight="1">
      <c r="N5146">
        <v>5143</v>
      </c>
      <c r="O5146" s="4">
        <v>61120</v>
      </c>
      <c r="P5146" s="3" t="s">
        <v>1858</v>
      </c>
      <c r="Q5146" s="3" t="s">
        <v>2087</v>
      </c>
      <c r="R5146" s="3" t="s">
        <v>509</v>
      </c>
      <c r="S5146" s="3" t="s">
        <v>5550</v>
      </c>
      <c r="T5146" s="3" t="str">
        <f t="shared" si="352"/>
        <v>หนองกระทุ่มทัพทันอุทัยธานี</v>
      </c>
      <c r="U5146" s="3" t="s">
        <v>232</v>
      </c>
      <c r="V5146" s="3" t="str">
        <f t="shared" si="353"/>
        <v/>
      </c>
      <c r="W5146" s="3" t="e">
        <f t="shared" si="354"/>
        <v>#NUM!</v>
      </c>
      <c r="X5146" s="3" t="str">
        <f t="shared" si="355"/>
        <v/>
      </c>
    </row>
    <row r="5147" spans="14:24" ht="14.5" customHeight="1">
      <c r="N5147">
        <v>5144</v>
      </c>
      <c r="O5147" s="4">
        <v>61120</v>
      </c>
      <c r="P5147" s="3" t="s">
        <v>5555</v>
      </c>
      <c r="Q5147" s="3" t="s">
        <v>2087</v>
      </c>
      <c r="R5147" s="3" t="s">
        <v>509</v>
      </c>
      <c r="S5147" s="3" t="s">
        <v>5550</v>
      </c>
      <c r="T5147" s="3" t="str">
        <f t="shared" si="352"/>
        <v>หนองสระทัพทันอุทัยธานี</v>
      </c>
      <c r="U5147" s="3" t="s">
        <v>232</v>
      </c>
      <c r="V5147" s="3" t="str">
        <f t="shared" si="353"/>
        <v/>
      </c>
      <c r="W5147" s="3" t="e">
        <f t="shared" si="354"/>
        <v>#NUM!</v>
      </c>
      <c r="X5147" s="3" t="str">
        <f t="shared" si="355"/>
        <v/>
      </c>
    </row>
    <row r="5148" spans="14:24" ht="14.5" customHeight="1">
      <c r="N5148">
        <v>5145</v>
      </c>
      <c r="O5148" s="4">
        <v>61120</v>
      </c>
      <c r="P5148" s="3" t="s">
        <v>5556</v>
      </c>
      <c r="Q5148" s="3" t="s">
        <v>2087</v>
      </c>
      <c r="R5148" s="3" t="s">
        <v>509</v>
      </c>
      <c r="S5148" s="3" t="s">
        <v>5550</v>
      </c>
      <c r="T5148" s="3" t="str">
        <f t="shared" si="352"/>
        <v>ตลุกดู่ทัพทันอุทัยธานี</v>
      </c>
      <c r="U5148" s="3" t="s">
        <v>232</v>
      </c>
      <c r="V5148" s="3" t="str">
        <f t="shared" si="353"/>
        <v/>
      </c>
      <c r="W5148" s="3" t="e">
        <f t="shared" si="354"/>
        <v>#NUM!</v>
      </c>
      <c r="X5148" s="3" t="str">
        <f t="shared" si="355"/>
        <v/>
      </c>
    </row>
    <row r="5149" spans="14:24" ht="14.5" customHeight="1">
      <c r="N5149">
        <v>5146</v>
      </c>
      <c r="O5149" s="4">
        <v>61150</v>
      </c>
      <c r="P5149" s="3" t="s">
        <v>2095</v>
      </c>
      <c r="Q5149" s="3" t="s">
        <v>2095</v>
      </c>
      <c r="R5149" s="3" t="s">
        <v>509</v>
      </c>
      <c r="S5149" s="3" t="s">
        <v>5557</v>
      </c>
      <c r="T5149" s="3" t="str">
        <f t="shared" si="352"/>
        <v>สว่างอารมณ์สว่างอารมณ์อุทัยธานี</v>
      </c>
      <c r="U5149" s="3" t="s">
        <v>232</v>
      </c>
      <c r="V5149" s="3" t="str">
        <f t="shared" si="353"/>
        <v/>
      </c>
      <c r="W5149" s="3" t="e">
        <f t="shared" si="354"/>
        <v>#NUM!</v>
      </c>
      <c r="X5149" s="3" t="str">
        <f t="shared" si="355"/>
        <v/>
      </c>
    </row>
    <row r="5150" spans="14:24" ht="14.5" customHeight="1">
      <c r="N5150">
        <v>5147</v>
      </c>
      <c r="O5150" s="4">
        <v>61150</v>
      </c>
      <c r="P5150" s="3" t="s">
        <v>3154</v>
      </c>
      <c r="Q5150" s="3" t="s">
        <v>2095</v>
      </c>
      <c r="R5150" s="3" t="s">
        <v>509</v>
      </c>
      <c r="S5150" s="3" t="s">
        <v>5557</v>
      </c>
      <c r="T5150" s="3" t="str">
        <f t="shared" si="352"/>
        <v>หนองหลวงสว่างอารมณ์อุทัยธานี</v>
      </c>
      <c r="U5150" s="3" t="s">
        <v>232</v>
      </c>
      <c r="V5150" s="3" t="str">
        <f t="shared" si="353"/>
        <v/>
      </c>
      <c r="W5150" s="3" t="e">
        <f t="shared" si="354"/>
        <v>#NUM!</v>
      </c>
      <c r="X5150" s="3" t="str">
        <f t="shared" si="355"/>
        <v/>
      </c>
    </row>
    <row r="5151" spans="14:24" ht="14.5" customHeight="1">
      <c r="N5151">
        <v>5148</v>
      </c>
      <c r="O5151" s="4">
        <v>61150</v>
      </c>
      <c r="P5151" s="3" t="s">
        <v>5558</v>
      </c>
      <c r="Q5151" s="3" t="s">
        <v>2095</v>
      </c>
      <c r="R5151" s="3" t="s">
        <v>509</v>
      </c>
      <c r="S5151" s="3" t="s">
        <v>5557</v>
      </c>
      <c r="T5151" s="3" t="str">
        <f t="shared" si="352"/>
        <v>พลวงสองนางสว่างอารมณ์อุทัยธานี</v>
      </c>
      <c r="U5151" s="3" t="s">
        <v>232</v>
      </c>
      <c r="V5151" s="3" t="str">
        <f t="shared" si="353"/>
        <v/>
      </c>
      <c r="W5151" s="3" t="e">
        <f t="shared" si="354"/>
        <v>#NUM!</v>
      </c>
      <c r="X5151" s="3" t="str">
        <f t="shared" si="355"/>
        <v/>
      </c>
    </row>
    <row r="5152" spans="14:24" ht="14.5" customHeight="1">
      <c r="N5152">
        <v>5149</v>
      </c>
      <c r="O5152" s="4">
        <v>61150</v>
      </c>
      <c r="P5152" s="3" t="s">
        <v>5559</v>
      </c>
      <c r="Q5152" s="3" t="s">
        <v>2095</v>
      </c>
      <c r="R5152" s="3" t="s">
        <v>509</v>
      </c>
      <c r="S5152" s="3" t="s">
        <v>5557</v>
      </c>
      <c r="T5152" s="3" t="str">
        <f t="shared" si="352"/>
        <v>ไผ่เขียวสว่างอารมณ์อุทัยธานี</v>
      </c>
      <c r="U5152" s="3" t="s">
        <v>232</v>
      </c>
      <c r="V5152" s="3" t="str">
        <f t="shared" si="353"/>
        <v/>
      </c>
      <c r="W5152" s="3" t="e">
        <f t="shared" si="354"/>
        <v>#NUM!</v>
      </c>
      <c r="X5152" s="3" t="str">
        <f t="shared" si="355"/>
        <v/>
      </c>
    </row>
    <row r="5153" spans="14:24" ht="14.5" customHeight="1">
      <c r="N5153">
        <v>5150</v>
      </c>
      <c r="O5153" s="4">
        <v>61150</v>
      </c>
      <c r="P5153" s="3" t="s">
        <v>5560</v>
      </c>
      <c r="Q5153" s="3" t="s">
        <v>2095</v>
      </c>
      <c r="R5153" s="3" t="s">
        <v>509</v>
      </c>
      <c r="S5153" s="3" t="s">
        <v>5557</v>
      </c>
      <c r="T5153" s="3" t="str">
        <f t="shared" si="352"/>
        <v>บ่อยางสว่างอารมณ์อุทัยธานี</v>
      </c>
      <c r="U5153" s="3" t="s">
        <v>232</v>
      </c>
      <c r="V5153" s="3" t="str">
        <f t="shared" si="353"/>
        <v/>
      </c>
      <c r="W5153" s="3" t="e">
        <f t="shared" si="354"/>
        <v>#NUM!</v>
      </c>
      <c r="X5153" s="3" t="str">
        <f t="shared" si="355"/>
        <v/>
      </c>
    </row>
    <row r="5154" spans="14:24" ht="14.5" customHeight="1">
      <c r="N5154">
        <v>5151</v>
      </c>
      <c r="O5154" s="4">
        <v>61110</v>
      </c>
      <c r="P5154" s="3" t="s">
        <v>2099</v>
      </c>
      <c r="Q5154" s="3" t="s">
        <v>2099</v>
      </c>
      <c r="R5154" s="3" t="s">
        <v>509</v>
      </c>
      <c r="S5154" s="3" t="s">
        <v>5561</v>
      </c>
      <c r="T5154" s="3" t="str">
        <f t="shared" si="352"/>
        <v>หนองฉางหนองฉางอุทัยธานี</v>
      </c>
      <c r="U5154" s="3" t="s">
        <v>232</v>
      </c>
      <c r="V5154" s="3" t="str">
        <f t="shared" si="353"/>
        <v/>
      </c>
      <c r="W5154" s="3" t="e">
        <f t="shared" si="354"/>
        <v>#NUM!</v>
      </c>
      <c r="X5154" s="3" t="str">
        <f t="shared" si="355"/>
        <v/>
      </c>
    </row>
    <row r="5155" spans="14:24" ht="14.5" customHeight="1">
      <c r="N5155">
        <v>5152</v>
      </c>
      <c r="O5155" s="4">
        <v>61110</v>
      </c>
      <c r="P5155" s="3" t="s">
        <v>2871</v>
      </c>
      <c r="Q5155" s="3" t="s">
        <v>2099</v>
      </c>
      <c r="R5155" s="3" t="s">
        <v>509</v>
      </c>
      <c r="S5155" s="3" t="s">
        <v>5561</v>
      </c>
      <c r="T5155" s="3" t="str">
        <f t="shared" si="352"/>
        <v>หนองยางหนองฉางอุทัยธานี</v>
      </c>
      <c r="U5155" s="3" t="s">
        <v>232</v>
      </c>
      <c r="V5155" s="3" t="str">
        <f t="shared" si="353"/>
        <v/>
      </c>
      <c r="W5155" s="3" t="e">
        <f t="shared" si="354"/>
        <v>#NUM!</v>
      </c>
      <c r="X5155" s="3" t="str">
        <f t="shared" si="355"/>
        <v/>
      </c>
    </row>
    <row r="5156" spans="14:24" ht="14.5" customHeight="1">
      <c r="N5156">
        <v>5153</v>
      </c>
      <c r="O5156" s="4">
        <v>61110</v>
      </c>
      <c r="P5156" s="3" t="s">
        <v>5562</v>
      </c>
      <c r="Q5156" s="3" t="s">
        <v>2099</v>
      </c>
      <c r="R5156" s="3" t="s">
        <v>509</v>
      </c>
      <c r="S5156" s="3" t="s">
        <v>5561</v>
      </c>
      <c r="T5156" s="3" t="str">
        <f t="shared" si="352"/>
        <v>หนองนางนวลหนองฉางอุทัยธานี</v>
      </c>
      <c r="U5156" s="3" t="s">
        <v>232</v>
      </c>
      <c r="V5156" s="3" t="str">
        <f t="shared" si="353"/>
        <v/>
      </c>
      <c r="W5156" s="3" t="e">
        <f t="shared" si="354"/>
        <v>#NUM!</v>
      </c>
      <c r="X5156" s="3" t="str">
        <f t="shared" si="355"/>
        <v/>
      </c>
    </row>
    <row r="5157" spans="14:24" ht="14.5" customHeight="1">
      <c r="N5157">
        <v>5154</v>
      </c>
      <c r="O5157" s="4">
        <v>61110</v>
      </c>
      <c r="P5157" s="3" t="s">
        <v>2078</v>
      </c>
      <c r="Q5157" s="3" t="s">
        <v>2099</v>
      </c>
      <c r="R5157" s="3" t="s">
        <v>509</v>
      </c>
      <c r="S5157" s="3" t="s">
        <v>5561</v>
      </c>
      <c r="T5157" s="3" t="str">
        <f t="shared" si="352"/>
        <v>หนองสรวงหนองฉางอุทัยธานี</v>
      </c>
      <c r="U5157" s="3" t="s">
        <v>232</v>
      </c>
      <c r="V5157" s="3" t="str">
        <f t="shared" si="353"/>
        <v/>
      </c>
      <c r="W5157" s="3" t="e">
        <f t="shared" si="354"/>
        <v>#NUM!</v>
      </c>
      <c r="X5157" s="3" t="str">
        <f t="shared" si="355"/>
        <v/>
      </c>
    </row>
    <row r="5158" spans="14:24" ht="14.5" customHeight="1">
      <c r="N5158">
        <v>5155</v>
      </c>
      <c r="O5158" s="4">
        <v>61110</v>
      </c>
      <c r="P5158" s="3" t="s">
        <v>2215</v>
      </c>
      <c r="Q5158" s="3" t="s">
        <v>2099</v>
      </c>
      <c r="R5158" s="3" t="s">
        <v>509</v>
      </c>
      <c r="S5158" s="3" t="s">
        <v>5561</v>
      </c>
      <c r="T5158" s="3" t="str">
        <f t="shared" si="352"/>
        <v>บ้านเก่าหนองฉางอุทัยธานี</v>
      </c>
      <c r="U5158" s="3" t="s">
        <v>232</v>
      </c>
      <c r="V5158" s="3" t="str">
        <f t="shared" si="353"/>
        <v/>
      </c>
      <c r="W5158" s="3" t="e">
        <f t="shared" si="354"/>
        <v>#NUM!</v>
      </c>
      <c r="X5158" s="3" t="str">
        <f t="shared" si="355"/>
        <v/>
      </c>
    </row>
    <row r="5159" spans="14:24" ht="14.5" customHeight="1">
      <c r="N5159">
        <v>5156</v>
      </c>
      <c r="O5159" s="4">
        <v>61110</v>
      </c>
      <c r="P5159" s="3" t="s">
        <v>5563</v>
      </c>
      <c r="Q5159" s="3" t="s">
        <v>2099</v>
      </c>
      <c r="R5159" s="3" t="s">
        <v>509</v>
      </c>
      <c r="S5159" s="3" t="s">
        <v>5561</v>
      </c>
      <c r="T5159" s="3" t="str">
        <f t="shared" si="352"/>
        <v>อุทัยเก่าหนองฉางอุทัยธานี</v>
      </c>
      <c r="U5159" s="3" t="s">
        <v>232</v>
      </c>
      <c r="V5159" s="3" t="str">
        <f t="shared" si="353"/>
        <v/>
      </c>
      <c r="W5159" s="3" t="e">
        <f t="shared" si="354"/>
        <v>#NUM!</v>
      </c>
      <c r="X5159" s="3" t="str">
        <f t="shared" si="355"/>
        <v/>
      </c>
    </row>
    <row r="5160" spans="14:24" ht="14.5" customHeight="1">
      <c r="N5160">
        <v>5157</v>
      </c>
      <c r="O5160" s="4">
        <v>61110</v>
      </c>
      <c r="P5160" s="3" t="s">
        <v>5564</v>
      </c>
      <c r="Q5160" s="3" t="s">
        <v>2099</v>
      </c>
      <c r="R5160" s="3" t="s">
        <v>509</v>
      </c>
      <c r="S5160" s="3" t="s">
        <v>5561</v>
      </c>
      <c r="T5160" s="3" t="str">
        <f t="shared" si="352"/>
        <v>ทุ่งโพหนองฉางอุทัยธานี</v>
      </c>
      <c r="U5160" s="3" t="s">
        <v>232</v>
      </c>
      <c r="V5160" s="3" t="str">
        <f t="shared" si="353"/>
        <v/>
      </c>
      <c r="W5160" s="3" t="e">
        <f t="shared" si="354"/>
        <v>#NUM!</v>
      </c>
      <c r="X5160" s="3" t="str">
        <f t="shared" si="355"/>
        <v/>
      </c>
    </row>
    <row r="5161" spans="14:24" ht="14.5" customHeight="1">
      <c r="N5161">
        <v>5158</v>
      </c>
      <c r="O5161" s="4">
        <v>61110</v>
      </c>
      <c r="P5161" s="3" t="s">
        <v>5565</v>
      </c>
      <c r="Q5161" s="3" t="s">
        <v>2099</v>
      </c>
      <c r="R5161" s="3" t="s">
        <v>509</v>
      </c>
      <c r="S5161" s="3" t="s">
        <v>5561</v>
      </c>
      <c r="T5161" s="3" t="str">
        <f t="shared" si="352"/>
        <v>ทุ่งพงหนองฉางอุทัยธานี</v>
      </c>
      <c r="U5161" s="3" t="s">
        <v>232</v>
      </c>
      <c r="V5161" s="3" t="str">
        <f t="shared" si="353"/>
        <v/>
      </c>
      <c r="W5161" s="3" t="e">
        <f t="shared" si="354"/>
        <v>#NUM!</v>
      </c>
      <c r="X5161" s="3" t="str">
        <f t="shared" si="355"/>
        <v/>
      </c>
    </row>
    <row r="5162" spans="14:24" ht="14.5" customHeight="1">
      <c r="N5162">
        <v>5159</v>
      </c>
      <c r="O5162" s="4">
        <v>61170</v>
      </c>
      <c r="P5162" s="3" t="s">
        <v>5566</v>
      </c>
      <c r="Q5162" s="3" t="s">
        <v>2099</v>
      </c>
      <c r="R5162" s="3" t="s">
        <v>509</v>
      </c>
      <c r="S5162" s="3" t="s">
        <v>5561</v>
      </c>
      <c r="T5162" s="3" t="str">
        <f t="shared" si="352"/>
        <v>เขาบางแกรกหนองฉางอุทัยธานี</v>
      </c>
      <c r="U5162" s="3" t="s">
        <v>232</v>
      </c>
      <c r="V5162" s="3" t="str">
        <f t="shared" si="353"/>
        <v/>
      </c>
      <c r="W5162" s="3" t="e">
        <f t="shared" si="354"/>
        <v>#NUM!</v>
      </c>
      <c r="X5162" s="3" t="str">
        <f t="shared" si="355"/>
        <v/>
      </c>
    </row>
    <row r="5163" spans="14:24" ht="14.5" customHeight="1">
      <c r="N5163">
        <v>5160</v>
      </c>
      <c r="O5163" s="4">
        <v>61110</v>
      </c>
      <c r="P5163" s="3" t="s">
        <v>5567</v>
      </c>
      <c r="Q5163" s="3" t="s">
        <v>2099</v>
      </c>
      <c r="R5163" s="3" t="s">
        <v>509</v>
      </c>
      <c r="S5163" s="3" t="s">
        <v>5561</v>
      </c>
      <c r="T5163" s="3" t="str">
        <f t="shared" si="352"/>
        <v>เขากวางทองหนองฉางอุทัยธานี</v>
      </c>
      <c r="U5163" s="3" t="s">
        <v>232</v>
      </c>
      <c r="V5163" s="3" t="str">
        <f t="shared" si="353"/>
        <v/>
      </c>
      <c r="W5163" s="3" t="e">
        <f t="shared" si="354"/>
        <v>#NUM!</v>
      </c>
      <c r="X5163" s="3" t="str">
        <f t="shared" si="355"/>
        <v/>
      </c>
    </row>
    <row r="5164" spans="14:24" ht="14.5" customHeight="1">
      <c r="N5164">
        <v>5161</v>
      </c>
      <c r="O5164" s="4">
        <v>61130</v>
      </c>
      <c r="P5164" s="3" t="s">
        <v>2097</v>
      </c>
      <c r="Q5164" s="3" t="s">
        <v>2097</v>
      </c>
      <c r="R5164" s="3" t="s">
        <v>509</v>
      </c>
      <c r="S5164" s="3" t="s">
        <v>5568</v>
      </c>
      <c r="T5164" s="3" t="str">
        <f t="shared" si="352"/>
        <v>หนองขาหย่างหนองขาหย่างอุทัยธานี</v>
      </c>
      <c r="U5164" s="3" t="s">
        <v>232</v>
      </c>
      <c r="V5164" s="3" t="str">
        <f t="shared" si="353"/>
        <v/>
      </c>
      <c r="W5164" s="3" t="e">
        <f t="shared" si="354"/>
        <v>#NUM!</v>
      </c>
      <c r="X5164" s="3" t="str">
        <f t="shared" si="355"/>
        <v/>
      </c>
    </row>
    <row r="5165" spans="14:24" ht="14.5" customHeight="1">
      <c r="N5165">
        <v>5162</v>
      </c>
      <c r="O5165" s="4">
        <v>61130</v>
      </c>
      <c r="P5165" s="3" t="s">
        <v>1404</v>
      </c>
      <c r="Q5165" s="3" t="s">
        <v>2097</v>
      </c>
      <c r="R5165" s="3" t="s">
        <v>509</v>
      </c>
      <c r="S5165" s="3" t="s">
        <v>5568</v>
      </c>
      <c r="T5165" s="3" t="str">
        <f t="shared" si="352"/>
        <v>หนองไผ่หนองขาหย่างอุทัยธานี</v>
      </c>
      <c r="U5165" s="3" t="s">
        <v>232</v>
      </c>
      <c r="V5165" s="3" t="str">
        <f t="shared" si="353"/>
        <v/>
      </c>
      <c r="W5165" s="3" t="e">
        <f t="shared" si="354"/>
        <v>#NUM!</v>
      </c>
      <c r="X5165" s="3" t="str">
        <f t="shared" si="355"/>
        <v/>
      </c>
    </row>
    <row r="5166" spans="14:24" ht="14.5" customHeight="1">
      <c r="N5166">
        <v>5163</v>
      </c>
      <c r="O5166" s="4">
        <v>61130</v>
      </c>
      <c r="P5166" s="3" t="s">
        <v>4046</v>
      </c>
      <c r="Q5166" s="3" t="s">
        <v>2097</v>
      </c>
      <c r="R5166" s="3" t="s">
        <v>509</v>
      </c>
      <c r="S5166" s="3" t="s">
        <v>5568</v>
      </c>
      <c r="T5166" s="3" t="str">
        <f t="shared" si="352"/>
        <v>ดอนกลอยหนองขาหย่างอุทัยธานี</v>
      </c>
      <c r="U5166" s="3" t="s">
        <v>232</v>
      </c>
      <c r="V5166" s="3" t="str">
        <f t="shared" si="353"/>
        <v/>
      </c>
      <c r="W5166" s="3" t="e">
        <f t="shared" si="354"/>
        <v>#NUM!</v>
      </c>
      <c r="X5166" s="3" t="str">
        <f t="shared" si="355"/>
        <v/>
      </c>
    </row>
    <row r="5167" spans="14:24" ht="14.5" customHeight="1">
      <c r="N5167">
        <v>5164</v>
      </c>
      <c r="O5167" s="4">
        <v>61130</v>
      </c>
      <c r="P5167" s="3" t="s">
        <v>5569</v>
      </c>
      <c r="Q5167" s="3" t="s">
        <v>2097</v>
      </c>
      <c r="R5167" s="3" t="s">
        <v>509</v>
      </c>
      <c r="S5167" s="3" t="s">
        <v>5568</v>
      </c>
      <c r="T5167" s="3" t="str">
        <f t="shared" si="352"/>
        <v>ห้วยรอบหนองขาหย่างอุทัยธานี</v>
      </c>
      <c r="U5167" s="3" t="s">
        <v>232</v>
      </c>
      <c r="V5167" s="3" t="str">
        <f t="shared" si="353"/>
        <v/>
      </c>
      <c r="W5167" s="3" t="e">
        <f t="shared" si="354"/>
        <v>#NUM!</v>
      </c>
      <c r="X5167" s="3" t="str">
        <f t="shared" si="355"/>
        <v/>
      </c>
    </row>
    <row r="5168" spans="14:24" ht="14.5" customHeight="1">
      <c r="N5168">
        <v>5165</v>
      </c>
      <c r="O5168" s="4">
        <v>61130</v>
      </c>
      <c r="P5168" s="3" t="s">
        <v>5570</v>
      </c>
      <c r="Q5168" s="3" t="s">
        <v>2097</v>
      </c>
      <c r="R5168" s="3" t="s">
        <v>509</v>
      </c>
      <c r="S5168" s="3" t="s">
        <v>5568</v>
      </c>
      <c r="T5168" s="3" t="str">
        <f t="shared" si="352"/>
        <v>ทุ่งพึ่งหนองขาหย่างอุทัยธานี</v>
      </c>
      <c r="U5168" s="3" t="s">
        <v>232</v>
      </c>
      <c r="V5168" s="3" t="str">
        <f t="shared" si="353"/>
        <v/>
      </c>
      <c r="W5168" s="3" t="e">
        <f t="shared" si="354"/>
        <v>#NUM!</v>
      </c>
      <c r="X5168" s="3" t="str">
        <f t="shared" si="355"/>
        <v/>
      </c>
    </row>
    <row r="5169" spans="14:24" ht="14.5" customHeight="1">
      <c r="N5169">
        <v>5166</v>
      </c>
      <c r="O5169" s="4">
        <v>61130</v>
      </c>
      <c r="P5169" s="3" t="s">
        <v>5571</v>
      </c>
      <c r="Q5169" s="3" t="s">
        <v>2097</v>
      </c>
      <c r="R5169" s="3" t="s">
        <v>509</v>
      </c>
      <c r="S5169" s="3" t="s">
        <v>5568</v>
      </c>
      <c r="T5169" s="3" t="str">
        <f t="shared" si="352"/>
        <v>ท่าโพหนองขาหย่างอุทัยธานี</v>
      </c>
      <c r="U5169" s="3" t="s">
        <v>232</v>
      </c>
      <c r="V5169" s="3" t="str">
        <f t="shared" si="353"/>
        <v/>
      </c>
      <c r="W5169" s="3" t="e">
        <f t="shared" si="354"/>
        <v>#NUM!</v>
      </c>
      <c r="X5169" s="3" t="str">
        <f t="shared" si="355"/>
        <v/>
      </c>
    </row>
    <row r="5170" spans="14:24" ht="14.5" customHeight="1">
      <c r="N5170">
        <v>5167</v>
      </c>
      <c r="O5170" s="4">
        <v>61130</v>
      </c>
      <c r="P5170" s="3" t="s">
        <v>5572</v>
      </c>
      <c r="Q5170" s="3" t="s">
        <v>2097</v>
      </c>
      <c r="R5170" s="3" t="s">
        <v>509</v>
      </c>
      <c r="S5170" s="3" t="s">
        <v>5568</v>
      </c>
      <c r="T5170" s="3" t="str">
        <f t="shared" si="352"/>
        <v>หมกแถวหนองขาหย่างอุทัยธานี</v>
      </c>
      <c r="U5170" s="3" t="s">
        <v>232</v>
      </c>
      <c r="V5170" s="3" t="str">
        <f t="shared" si="353"/>
        <v/>
      </c>
      <c r="W5170" s="3" t="e">
        <f t="shared" si="354"/>
        <v>#NUM!</v>
      </c>
      <c r="X5170" s="3" t="str">
        <f t="shared" si="355"/>
        <v/>
      </c>
    </row>
    <row r="5171" spans="14:24" ht="14.5" customHeight="1">
      <c r="N5171">
        <v>5168</v>
      </c>
      <c r="O5171" s="4">
        <v>61130</v>
      </c>
      <c r="P5171" s="3" t="s">
        <v>5573</v>
      </c>
      <c r="Q5171" s="3" t="s">
        <v>2097</v>
      </c>
      <c r="R5171" s="3" t="s">
        <v>509</v>
      </c>
      <c r="S5171" s="3" t="s">
        <v>5568</v>
      </c>
      <c r="T5171" s="3" t="str">
        <f t="shared" si="352"/>
        <v>หลุมเข้าหนองขาหย่างอุทัยธานี</v>
      </c>
      <c r="U5171" s="3" t="s">
        <v>232</v>
      </c>
      <c r="V5171" s="3" t="str">
        <f t="shared" si="353"/>
        <v/>
      </c>
      <c r="W5171" s="3" t="e">
        <f t="shared" si="354"/>
        <v>#NUM!</v>
      </c>
      <c r="X5171" s="3" t="str">
        <f t="shared" si="355"/>
        <v/>
      </c>
    </row>
    <row r="5172" spans="14:24" ht="14.5" customHeight="1">
      <c r="N5172">
        <v>5169</v>
      </c>
      <c r="O5172" s="4">
        <v>61130</v>
      </c>
      <c r="P5172" s="3" t="s">
        <v>4591</v>
      </c>
      <c r="Q5172" s="3" t="s">
        <v>2097</v>
      </c>
      <c r="R5172" s="3" t="s">
        <v>509</v>
      </c>
      <c r="S5172" s="3" t="s">
        <v>5568</v>
      </c>
      <c r="T5172" s="3" t="str">
        <f t="shared" si="352"/>
        <v>ดงขวางหนองขาหย่างอุทัยธานี</v>
      </c>
      <c r="U5172" s="3" t="s">
        <v>232</v>
      </c>
      <c r="V5172" s="3" t="str">
        <f t="shared" si="353"/>
        <v/>
      </c>
      <c r="W5172" s="3" t="e">
        <f t="shared" si="354"/>
        <v>#NUM!</v>
      </c>
      <c r="X5172" s="3" t="str">
        <f t="shared" si="355"/>
        <v/>
      </c>
    </row>
    <row r="5173" spans="14:24" ht="14.5" customHeight="1">
      <c r="N5173">
        <v>5170</v>
      </c>
      <c r="O5173" s="4">
        <v>61140</v>
      </c>
      <c r="P5173" s="3" t="s">
        <v>2089</v>
      </c>
      <c r="Q5173" s="3" t="s">
        <v>2089</v>
      </c>
      <c r="R5173" s="3" t="s">
        <v>509</v>
      </c>
      <c r="S5173" s="3" t="s">
        <v>5574</v>
      </c>
      <c r="T5173" s="3" t="str">
        <f t="shared" si="352"/>
        <v>บ้านไร่บ้านไร่อุทัยธานี</v>
      </c>
      <c r="U5173" s="3" t="s">
        <v>232</v>
      </c>
      <c r="V5173" s="3" t="str">
        <f t="shared" si="353"/>
        <v/>
      </c>
      <c r="W5173" s="3" t="e">
        <f t="shared" si="354"/>
        <v>#NUM!</v>
      </c>
      <c r="X5173" s="3" t="str">
        <f t="shared" si="355"/>
        <v/>
      </c>
    </row>
    <row r="5174" spans="14:24" ht="14.5" customHeight="1">
      <c r="N5174">
        <v>5171</v>
      </c>
      <c r="O5174" s="4">
        <v>61140</v>
      </c>
      <c r="P5174" s="3" t="s">
        <v>5575</v>
      </c>
      <c r="Q5174" s="3" t="s">
        <v>2089</v>
      </c>
      <c r="R5174" s="3" t="s">
        <v>509</v>
      </c>
      <c r="S5174" s="3" t="s">
        <v>5574</v>
      </c>
      <c r="T5174" s="3" t="str">
        <f t="shared" si="352"/>
        <v>ทัพหลวงบ้านไร่อุทัยธานี</v>
      </c>
      <c r="U5174" s="3" t="s">
        <v>232</v>
      </c>
      <c r="V5174" s="3" t="str">
        <f t="shared" si="353"/>
        <v/>
      </c>
      <c r="W5174" s="3" t="e">
        <f t="shared" si="354"/>
        <v>#NUM!</v>
      </c>
      <c r="X5174" s="3" t="str">
        <f t="shared" si="355"/>
        <v/>
      </c>
    </row>
    <row r="5175" spans="14:24" ht="14.5" customHeight="1">
      <c r="N5175">
        <v>5172</v>
      </c>
      <c r="O5175" s="4">
        <v>61140</v>
      </c>
      <c r="P5175" s="3" t="s">
        <v>2020</v>
      </c>
      <c r="Q5175" s="3" t="s">
        <v>2089</v>
      </c>
      <c r="R5175" s="3" t="s">
        <v>509</v>
      </c>
      <c r="S5175" s="3" t="s">
        <v>5574</v>
      </c>
      <c r="T5175" s="3" t="str">
        <f t="shared" si="352"/>
        <v>ห้วยแห้งบ้านไร่อุทัยธานี</v>
      </c>
      <c r="U5175" s="3" t="s">
        <v>232</v>
      </c>
      <c r="V5175" s="3" t="str">
        <f t="shared" si="353"/>
        <v/>
      </c>
      <c r="W5175" s="3" t="e">
        <f t="shared" si="354"/>
        <v>#NUM!</v>
      </c>
      <c r="X5175" s="3" t="str">
        <f t="shared" si="355"/>
        <v/>
      </c>
    </row>
    <row r="5176" spans="14:24" ht="14.5" customHeight="1">
      <c r="N5176">
        <v>5173</v>
      </c>
      <c r="O5176" s="4">
        <v>61140</v>
      </c>
      <c r="P5176" s="3" t="s">
        <v>5576</v>
      </c>
      <c r="Q5176" s="3" t="s">
        <v>2089</v>
      </c>
      <c r="R5176" s="3" t="s">
        <v>509</v>
      </c>
      <c r="S5176" s="3" t="s">
        <v>5574</v>
      </c>
      <c r="T5176" s="3" t="str">
        <f t="shared" si="352"/>
        <v>คอกควายบ้านไร่อุทัยธานี</v>
      </c>
      <c r="U5176" s="3" t="s">
        <v>232</v>
      </c>
      <c r="V5176" s="3" t="str">
        <f t="shared" si="353"/>
        <v/>
      </c>
      <c r="W5176" s="3" t="e">
        <f t="shared" si="354"/>
        <v>#NUM!</v>
      </c>
      <c r="X5176" s="3" t="str">
        <f t="shared" si="355"/>
        <v/>
      </c>
    </row>
    <row r="5177" spans="14:24" ht="14.5" customHeight="1">
      <c r="N5177">
        <v>5174</v>
      </c>
      <c r="O5177" s="4">
        <v>61180</v>
      </c>
      <c r="P5177" s="3" t="s">
        <v>1725</v>
      </c>
      <c r="Q5177" s="3" t="s">
        <v>2089</v>
      </c>
      <c r="R5177" s="3" t="s">
        <v>509</v>
      </c>
      <c r="S5177" s="3" t="s">
        <v>5574</v>
      </c>
      <c r="T5177" s="3" t="str">
        <f t="shared" si="352"/>
        <v>วังหินบ้านไร่อุทัยธานี</v>
      </c>
      <c r="U5177" s="3" t="s">
        <v>232</v>
      </c>
      <c r="V5177" s="3" t="str">
        <f t="shared" si="353"/>
        <v/>
      </c>
      <c r="W5177" s="3" t="e">
        <f t="shared" si="354"/>
        <v>#NUM!</v>
      </c>
      <c r="X5177" s="3" t="str">
        <f t="shared" si="355"/>
        <v/>
      </c>
    </row>
    <row r="5178" spans="14:24" ht="14.5" customHeight="1">
      <c r="N5178">
        <v>5175</v>
      </c>
      <c r="O5178" s="4">
        <v>61180</v>
      </c>
      <c r="P5178" s="3" t="s">
        <v>5577</v>
      </c>
      <c r="Q5178" s="3" t="s">
        <v>2089</v>
      </c>
      <c r="R5178" s="3" t="s">
        <v>509</v>
      </c>
      <c r="S5178" s="3" t="s">
        <v>5574</v>
      </c>
      <c r="T5178" s="3" t="str">
        <f t="shared" si="352"/>
        <v>เมืองการุ้งบ้านไร่อุทัยธานี</v>
      </c>
      <c r="U5178" s="3" t="s">
        <v>232</v>
      </c>
      <c r="V5178" s="3" t="str">
        <f t="shared" si="353"/>
        <v/>
      </c>
      <c r="W5178" s="3" t="e">
        <f t="shared" si="354"/>
        <v>#NUM!</v>
      </c>
      <c r="X5178" s="3" t="str">
        <f t="shared" si="355"/>
        <v/>
      </c>
    </row>
    <row r="5179" spans="14:24" ht="14.5" customHeight="1">
      <c r="N5179">
        <v>5176</v>
      </c>
      <c r="O5179" s="4">
        <v>61140</v>
      </c>
      <c r="P5179" s="3" t="s">
        <v>5578</v>
      </c>
      <c r="Q5179" s="3" t="s">
        <v>2089</v>
      </c>
      <c r="R5179" s="3" t="s">
        <v>509</v>
      </c>
      <c r="S5179" s="3" t="s">
        <v>5574</v>
      </c>
      <c r="T5179" s="3" t="str">
        <f t="shared" si="352"/>
        <v>แก่นมะกรูดบ้านไร่อุทัยธานี</v>
      </c>
      <c r="U5179" s="3" t="s">
        <v>232</v>
      </c>
      <c r="V5179" s="3" t="str">
        <f t="shared" si="353"/>
        <v/>
      </c>
      <c r="W5179" s="3" t="e">
        <f t="shared" si="354"/>
        <v>#NUM!</v>
      </c>
      <c r="X5179" s="3" t="str">
        <f t="shared" si="355"/>
        <v/>
      </c>
    </row>
    <row r="5180" spans="14:24" ht="14.5" customHeight="1">
      <c r="N5180">
        <v>5177</v>
      </c>
      <c r="O5180" s="4">
        <v>61180</v>
      </c>
      <c r="P5180" s="3" t="s">
        <v>325</v>
      </c>
      <c r="Q5180" s="3" t="s">
        <v>2089</v>
      </c>
      <c r="R5180" s="3" t="s">
        <v>509</v>
      </c>
      <c r="S5180" s="3" t="s">
        <v>5574</v>
      </c>
      <c r="T5180" s="3" t="str">
        <f t="shared" si="352"/>
        <v>หนองจอกบ้านไร่อุทัยธานี</v>
      </c>
      <c r="U5180" s="3" t="s">
        <v>232</v>
      </c>
      <c r="V5180" s="3" t="str">
        <f t="shared" si="353"/>
        <v/>
      </c>
      <c r="W5180" s="3" t="e">
        <f t="shared" si="354"/>
        <v>#NUM!</v>
      </c>
      <c r="X5180" s="3" t="str">
        <f t="shared" si="355"/>
        <v/>
      </c>
    </row>
    <row r="5181" spans="14:24" ht="14.5" customHeight="1">
      <c r="N5181">
        <v>5178</v>
      </c>
      <c r="O5181" s="4">
        <v>61180</v>
      </c>
      <c r="P5181" s="3" t="s">
        <v>5579</v>
      </c>
      <c r="Q5181" s="3" t="s">
        <v>2089</v>
      </c>
      <c r="R5181" s="3" t="s">
        <v>509</v>
      </c>
      <c r="S5181" s="3" t="s">
        <v>5574</v>
      </c>
      <c r="T5181" s="3" t="str">
        <f t="shared" si="352"/>
        <v>หูช้างบ้านไร่อุทัยธานี</v>
      </c>
      <c r="U5181" s="3" t="s">
        <v>232</v>
      </c>
      <c r="V5181" s="3" t="str">
        <f t="shared" si="353"/>
        <v/>
      </c>
      <c r="W5181" s="3" t="e">
        <f t="shared" si="354"/>
        <v>#NUM!</v>
      </c>
      <c r="X5181" s="3" t="str">
        <f t="shared" si="355"/>
        <v/>
      </c>
    </row>
    <row r="5182" spans="14:24" ht="14.5" customHeight="1">
      <c r="N5182">
        <v>5179</v>
      </c>
      <c r="O5182" s="4">
        <v>61140</v>
      </c>
      <c r="P5182" s="3" t="s">
        <v>666</v>
      </c>
      <c r="Q5182" s="3" t="s">
        <v>2089</v>
      </c>
      <c r="R5182" s="3" t="s">
        <v>509</v>
      </c>
      <c r="S5182" s="3" t="s">
        <v>5574</v>
      </c>
      <c r="T5182" s="3" t="str">
        <f t="shared" si="352"/>
        <v>บ้านบึงบ้านไร่อุทัยธานี</v>
      </c>
      <c r="U5182" s="3" t="s">
        <v>232</v>
      </c>
      <c r="V5182" s="3" t="str">
        <f t="shared" si="353"/>
        <v/>
      </c>
      <c r="W5182" s="3" t="e">
        <f t="shared" si="354"/>
        <v>#NUM!</v>
      </c>
      <c r="X5182" s="3" t="str">
        <f t="shared" si="355"/>
        <v/>
      </c>
    </row>
    <row r="5183" spans="14:24" ht="14.5" customHeight="1">
      <c r="N5183">
        <v>5180</v>
      </c>
      <c r="O5183" s="4">
        <v>61180</v>
      </c>
      <c r="P5183" s="3" t="s">
        <v>5580</v>
      </c>
      <c r="Q5183" s="3" t="s">
        <v>2089</v>
      </c>
      <c r="R5183" s="3" t="s">
        <v>509</v>
      </c>
      <c r="S5183" s="3" t="s">
        <v>5574</v>
      </c>
      <c r="T5183" s="3" t="str">
        <f t="shared" si="352"/>
        <v>บ้านใหม่คลองเคียนบ้านไร่อุทัยธานี</v>
      </c>
      <c r="U5183" s="3" t="s">
        <v>232</v>
      </c>
      <c r="V5183" s="3" t="str">
        <f t="shared" si="353"/>
        <v/>
      </c>
      <c r="W5183" s="3" t="e">
        <f t="shared" si="354"/>
        <v>#NUM!</v>
      </c>
      <c r="X5183" s="3" t="str">
        <f t="shared" si="355"/>
        <v/>
      </c>
    </row>
    <row r="5184" spans="14:24" ht="14.5" customHeight="1">
      <c r="N5184">
        <v>5181</v>
      </c>
      <c r="O5184" s="4">
        <v>61180</v>
      </c>
      <c r="P5184" s="3" t="s">
        <v>5581</v>
      </c>
      <c r="Q5184" s="3" t="s">
        <v>2089</v>
      </c>
      <c r="R5184" s="3" t="s">
        <v>509</v>
      </c>
      <c r="S5184" s="3" t="s">
        <v>5574</v>
      </c>
      <c r="T5184" s="3" t="str">
        <f t="shared" si="352"/>
        <v>หนองบ่มกล้วยบ้านไร่อุทัยธานี</v>
      </c>
      <c r="U5184" s="3" t="s">
        <v>232</v>
      </c>
      <c r="V5184" s="3" t="str">
        <f t="shared" si="353"/>
        <v/>
      </c>
      <c r="W5184" s="3" t="e">
        <f t="shared" si="354"/>
        <v>#NUM!</v>
      </c>
      <c r="X5184" s="3" t="str">
        <f t="shared" si="355"/>
        <v/>
      </c>
    </row>
    <row r="5185" spans="14:24" ht="14.5" customHeight="1">
      <c r="N5185">
        <v>5182</v>
      </c>
      <c r="O5185" s="4">
        <v>61140</v>
      </c>
      <c r="P5185" s="3" t="s">
        <v>5582</v>
      </c>
      <c r="Q5185" s="3" t="s">
        <v>2089</v>
      </c>
      <c r="R5185" s="3" t="s">
        <v>509</v>
      </c>
      <c r="S5185" s="3" t="s">
        <v>5574</v>
      </c>
      <c r="T5185" s="3" t="str">
        <f t="shared" si="352"/>
        <v>เจ้าวัดบ้านไร่อุทัยธานี</v>
      </c>
      <c r="U5185" s="3" t="s">
        <v>232</v>
      </c>
      <c r="V5185" s="3" t="str">
        <f t="shared" si="353"/>
        <v/>
      </c>
      <c r="W5185" s="3" t="e">
        <f t="shared" si="354"/>
        <v>#NUM!</v>
      </c>
      <c r="X5185" s="3" t="str">
        <f t="shared" si="355"/>
        <v/>
      </c>
    </row>
    <row r="5186" spans="14:24" ht="14.5" customHeight="1">
      <c r="N5186">
        <v>5183</v>
      </c>
      <c r="O5186" s="4">
        <v>61160</v>
      </c>
      <c r="P5186" s="3" t="s">
        <v>2093</v>
      </c>
      <c r="Q5186" s="3" t="s">
        <v>2093</v>
      </c>
      <c r="R5186" s="3" t="s">
        <v>509</v>
      </c>
      <c r="S5186" s="3" t="s">
        <v>5583</v>
      </c>
      <c r="T5186" s="3" t="str">
        <f t="shared" si="352"/>
        <v>ลานสักลานสักอุทัยธานี</v>
      </c>
      <c r="U5186" s="3" t="s">
        <v>232</v>
      </c>
      <c r="V5186" s="3" t="str">
        <f t="shared" si="353"/>
        <v/>
      </c>
      <c r="W5186" s="3" t="e">
        <f t="shared" si="354"/>
        <v>#NUM!</v>
      </c>
      <c r="X5186" s="3" t="str">
        <f t="shared" si="355"/>
        <v/>
      </c>
    </row>
    <row r="5187" spans="14:24" ht="14.5" customHeight="1">
      <c r="N5187">
        <v>5184</v>
      </c>
      <c r="O5187" s="4">
        <v>61160</v>
      </c>
      <c r="P5187" s="3" t="s">
        <v>5584</v>
      </c>
      <c r="Q5187" s="3" t="s">
        <v>2093</v>
      </c>
      <c r="R5187" s="3" t="s">
        <v>509</v>
      </c>
      <c r="S5187" s="3" t="s">
        <v>5583</v>
      </c>
      <c r="T5187" s="3" t="str">
        <f t="shared" si="352"/>
        <v>ประดู่ยืนลานสักอุทัยธานี</v>
      </c>
      <c r="U5187" s="3" t="s">
        <v>232</v>
      </c>
      <c r="V5187" s="3" t="str">
        <f t="shared" si="353"/>
        <v/>
      </c>
      <c r="W5187" s="3" t="e">
        <f t="shared" si="354"/>
        <v>#NUM!</v>
      </c>
      <c r="X5187" s="3" t="str">
        <f t="shared" si="355"/>
        <v/>
      </c>
    </row>
    <row r="5188" spans="14:24" ht="14.5" customHeight="1">
      <c r="N5188">
        <v>5185</v>
      </c>
      <c r="O5188" s="4">
        <v>61160</v>
      </c>
      <c r="P5188" s="3" t="s">
        <v>5585</v>
      </c>
      <c r="Q5188" s="3" t="s">
        <v>2093</v>
      </c>
      <c r="R5188" s="3" t="s">
        <v>509</v>
      </c>
      <c r="S5188" s="3" t="s">
        <v>5583</v>
      </c>
      <c r="T5188" s="3" t="str">
        <f t="shared" si="352"/>
        <v>ป่าอ้อลานสักอุทัยธานี</v>
      </c>
      <c r="U5188" s="3" t="s">
        <v>232</v>
      </c>
      <c r="V5188" s="3" t="str">
        <f t="shared" si="353"/>
        <v/>
      </c>
      <c r="W5188" s="3" t="e">
        <f t="shared" si="354"/>
        <v>#NUM!</v>
      </c>
      <c r="X5188" s="3" t="str">
        <f t="shared" si="355"/>
        <v/>
      </c>
    </row>
    <row r="5189" spans="14:24" ht="14.5" customHeight="1">
      <c r="N5189">
        <v>5186</v>
      </c>
      <c r="O5189" s="4">
        <v>61160</v>
      </c>
      <c r="P5189" s="3" t="s">
        <v>5586</v>
      </c>
      <c r="Q5189" s="3" t="s">
        <v>2093</v>
      </c>
      <c r="R5189" s="3" t="s">
        <v>509</v>
      </c>
      <c r="S5189" s="3" t="s">
        <v>5583</v>
      </c>
      <c r="T5189" s="3" t="str">
        <f t="shared" ref="T5189:T5252" si="356">P5189&amp;Q5189&amp;R5189</f>
        <v>ระบำลานสักอุทัยธานี</v>
      </c>
      <c r="U5189" s="3" t="s">
        <v>232</v>
      </c>
      <c r="V5189" s="3" t="str">
        <f t="shared" ref="V5189:V5252" si="357">IF($V$1=$S5189,$N5189,"")</f>
        <v/>
      </c>
      <c r="W5189" s="3" t="e">
        <f t="shared" ref="W5189:W5252" si="358">SMALL($V$4:$V$7439,N5189)</f>
        <v>#NUM!</v>
      </c>
      <c r="X5189" s="3" t="str">
        <f t="shared" ref="X5189:X5252" si="359">IFERROR(INDEX($P$4:$P$7439,$W5189,1),"")</f>
        <v/>
      </c>
    </row>
    <row r="5190" spans="14:24" ht="14.5" customHeight="1">
      <c r="N5190">
        <v>5187</v>
      </c>
      <c r="O5190" s="4">
        <v>61160</v>
      </c>
      <c r="P5190" s="3" t="s">
        <v>5587</v>
      </c>
      <c r="Q5190" s="3" t="s">
        <v>2093</v>
      </c>
      <c r="R5190" s="3" t="s">
        <v>509</v>
      </c>
      <c r="S5190" s="3" t="s">
        <v>5583</v>
      </c>
      <c r="T5190" s="3" t="str">
        <f t="shared" si="356"/>
        <v>น้ำรอบลานสักอุทัยธานี</v>
      </c>
      <c r="U5190" s="3" t="s">
        <v>232</v>
      </c>
      <c r="V5190" s="3" t="str">
        <f t="shared" si="357"/>
        <v/>
      </c>
      <c r="W5190" s="3" t="e">
        <f t="shared" si="358"/>
        <v>#NUM!</v>
      </c>
      <c r="X5190" s="3" t="str">
        <f t="shared" si="359"/>
        <v/>
      </c>
    </row>
    <row r="5191" spans="14:24" ht="14.5" customHeight="1">
      <c r="N5191">
        <v>5188</v>
      </c>
      <c r="O5191" s="4">
        <v>61160</v>
      </c>
      <c r="P5191" s="3" t="s">
        <v>5588</v>
      </c>
      <c r="Q5191" s="3" t="s">
        <v>2093</v>
      </c>
      <c r="R5191" s="3" t="s">
        <v>509</v>
      </c>
      <c r="S5191" s="3" t="s">
        <v>5583</v>
      </c>
      <c r="T5191" s="3" t="str">
        <f t="shared" si="356"/>
        <v>ทุ่งนางามลานสักอุทัยธานี</v>
      </c>
      <c r="U5191" s="3" t="s">
        <v>232</v>
      </c>
      <c r="V5191" s="3" t="str">
        <f t="shared" si="357"/>
        <v/>
      </c>
      <c r="W5191" s="3" t="e">
        <f t="shared" si="358"/>
        <v>#NUM!</v>
      </c>
      <c r="X5191" s="3" t="str">
        <f t="shared" si="359"/>
        <v/>
      </c>
    </row>
    <row r="5192" spans="14:24" ht="14.5" customHeight="1">
      <c r="N5192">
        <v>5189</v>
      </c>
      <c r="O5192" s="4">
        <v>61170</v>
      </c>
      <c r="P5192" s="3" t="s">
        <v>5589</v>
      </c>
      <c r="Q5192" s="3" t="s">
        <v>2101</v>
      </c>
      <c r="R5192" s="3" t="s">
        <v>509</v>
      </c>
      <c r="S5192" s="3" t="s">
        <v>5590</v>
      </c>
      <c r="T5192" s="3" t="str">
        <f t="shared" si="356"/>
        <v>สุขฤทัยห้วยคตอุทัยธานี</v>
      </c>
      <c r="U5192" s="3" t="s">
        <v>232</v>
      </c>
      <c r="V5192" s="3" t="str">
        <f t="shared" si="357"/>
        <v/>
      </c>
      <c r="W5192" s="3" t="e">
        <f t="shared" si="358"/>
        <v>#NUM!</v>
      </c>
      <c r="X5192" s="3" t="str">
        <f t="shared" si="359"/>
        <v/>
      </c>
    </row>
    <row r="5193" spans="14:24" ht="14.5" customHeight="1">
      <c r="N5193">
        <v>5190</v>
      </c>
      <c r="O5193" s="4">
        <v>61170</v>
      </c>
      <c r="P5193" s="3" t="s">
        <v>2562</v>
      </c>
      <c r="Q5193" s="3" t="s">
        <v>2101</v>
      </c>
      <c r="R5193" s="3" t="s">
        <v>509</v>
      </c>
      <c r="S5193" s="3" t="s">
        <v>5590</v>
      </c>
      <c r="T5193" s="3" t="str">
        <f t="shared" si="356"/>
        <v>ทองหลางห้วยคตอุทัยธานี</v>
      </c>
      <c r="U5193" s="3" t="s">
        <v>232</v>
      </c>
      <c r="V5193" s="3" t="str">
        <f t="shared" si="357"/>
        <v/>
      </c>
      <c r="W5193" s="3" t="e">
        <f t="shared" si="358"/>
        <v>#NUM!</v>
      </c>
      <c r="X5193" s="3" t="str">
        <f t="shared" si="359"/>
        <v/>
      </c>
    </row>
    <row r="5194" spans="14:24" ht="14.5" customHeight="1">
      <c r="N5194">
        <v>5191</v>
      </c>
      <c r="O5194" s="4">
        <v>61170</v>
      </c>
      <c r="P5194" s="3" t="s">
        <v>2101</v>
      </c>
      <c r="Q5194" s="3" t="s">
        <v>2101</v>
      </c>
      <c r="R5194" s="3" t="s">
        <v>509</v>
      </c>
      <c r="S5194" s="3" t="s">
        <v>5590</v>
      </c>
      <c r="T5194" s="3" t="str">
        <f t="shared" si="356"/>
        <v>ห้วยคตห้วยคตอุทัยธานี</v>
      </c>
      <c r="U5194" s="3" t="s">
        <v>232</v>
      </c>
      <c r="V5194" s="3" t="str">
        <f t="shared" si="357"/>
        <v/>
      </c>
      <c r="W5194" s="3" t="e">
        <f t="shared" si="358"/>
        <v>#NUM!</v>
      </c>
      <c r="X5194" s="3" t="str">
        <f t="shared" si="359"/>
        <v/>
      </c>
    </row>
    <row r="5195" spans="14:24" ht="14.5" customHeight="1">
      <c r="N5195">
        <v>5192</v>
      </c>
      <c r="O5195" s="4">
        <v>62000</v>
      </c>
      <c r="P5195" s="3" t="s">
        <v>1895</v>
      </c>
      <c r="Q5195" s="3" t="s">
        <v>558</v>
      </c>
      <c r="R5195" s="3" t="s">
        <v>262</v>
      </c>
      <c r="S5195" s="3" t="s">
        <v>5591</v>
      </c>
      <c r="T5195" s="3" t="str">
        <f t="shared" si="356"/>
        <v>ในเมืองเมืองกำแพงเพชรกำแพงเพชร</v>
      </c>
      <c r="U5195" s="3" t="s">
        <v>232</v>
      </c>
      <c r="V5195" s="3" t="str">
        <f t="shared" si="357"/>
        <v/>
      </c>
      <c r="W5195" s="3" t="e">
        <f t="shared" si="358"/>
        <v>#NUM!</v>
      </c>
      <c r="X5195" s="3" t="str">
        <f t="shared" si="359"/>
        <v/>
      </c>
    </row>
    <row r="5196" spans="14:24" ht="14.5" customHeight="1">
      <c r="N5196">
        <v>5193</v>
      </c>
      <c r="O5196" s="4">
        <v>62160</v>
      </c>
      <c r="P5196" s="3" t="s">
        <v>5592</v>
      </c>
      <c r="Q5196" s="3" t="s">
        <v>558</v>
      </c>
      <c r="R5196" s="3" t="s">
        <v>262</v>
      </c>
      <c r="S5196" s="3" t="s">
        <v>5591</v>
      </c>
      <c r="T5196" s="3" t="str">
        <f t="shared" si="356"/>
        <v>ไตรตรึงษ์เมืองกำแพงเพชรกำแพงเพชร</v>
      </c>
      <c r="U5196" s="3" t="s">
        <v>232</v>
      </c>
      <c r="V5196" s="3" t="str">
        <f t="shared" si="357"/>
        <v/>
      </c>
      <c r="W5196" s="3" t="e">
        <f t="shared" si="358"/>
        <v>#NUM!</v>
      </c>
      <c r="X5196" s="3" t="str">
        <f t="shared" si="359"/>
        <v/>
      </c>
    </row>
    <row r="5197" spans="14:24" ht="14.5" customHeight="1">
      <c r="N5197">
        <v>5194</v>
      </c>
      <c r="O5197" s="4">
        <v>62000</v>
      </c>
      <c r="P5197" s="3" t="s">
        <v>497</v>
      </c>
      <c r="Q5197" s="3" t="s">
        <v>558</v>
      </c>
      <c r="R5197" s="3" t="s">
        <v>262</v>
      </c>
      <c r="S5197" s="3" t="s">
        <v>5591</v>
      </c>
      <c r="T5197" s="3" t="str">
        <f t="shared" si="356"/>
        <v>อ่างทองเมืองกำแพงเพชรกำแพงเพชร</v>
      </c>
      <c r="U5197" s="3" t="s">
        <v>232</v>
      </c>
      <c r="V5197" s="3" t="str">
        <f t="shared" si="357"/>
        <v/>
      </c>
      <c r="W5197" s="3" t="e">
        <f t="shared" si="358"/>
        <v>#NUM!</v>
      </c>
      <c r="X5197" s="3" t="str">
        <f t="shared" si="359"/>
        <v/>
      </c>
    </row>
    <row r="5198" spans="14:24" ht="14.5" customHeight="1">
      <c r="N5198">
        <v>5195</v>
      </c>
      <c r="O5198" s="4">
        <v>62000</v>
      </c>
      <c r="P5198" s="3" t="s">
        <v>5593</v>
      </c>
      <c r="Q5198" s="3" t="s">
        <v>558</v>
      </c>
      <c r="R5198" s="3" t="s">
        <v>262</v>
      </c>
      <c r="S5198" s="3" t="s">
        <v>5591</v>
      </c>
      <c r="T5198" s="3" t="str">
        <f t="shared" si="356"/>
        <v>นาบ่อคำเมืองกำแพงเพชรกำแพงเพชร</v>
      </c>
      <c r="U5198" s="3" t="s">
        <v>232</v>
      </c>
      <c r="V5198" s="3" t="str">
        <f t="shared" si="357"/>
        <v/>
      </c>
      <c r="W5198" s="3" t="e">
        <f t="shared" si="358"/>
        <v>#NUM!</v>
      </c>
      <c r="X5198" s="3" t="str">
        <f t="shared" si="359"/>
        <v/>
      </c>
    </row>
    <row r="5199" spans="14:24" ht="14.5" customHeight="1">
      <c r="N5199">
        <v>5196</v>
      </c>
      <c r="O5199" s="4">
        <v>62000</v>
      </c>
      <c r="P5199" s="3" t="s">
        <v>5594</v>
      </c>
      <c r="Q5199" s="3" t="s">
        <v>558</v>
      </c>
      <c r="R5199" s="3" t="s">
        <v>262</v>
      </c>
      <c r="S5199" s="3" t="s">
        <v>5591</v>
      </c>
      <c r="T5199" s="3" t="str">
        <f t="shared" si="356"/>
        <v>นครชุมเมืองกำแพงเพชรกำแพงเพชร</v>
      </c>
      <c r="U5199" s="3" t="s">
        <v>232</v>
      </c>
      <c r="V5199" s="3" t="str">
        <f t="shared" si="357"/>
        <v/>
      </c>
      <c r="W5199" s="3" t="e">
        <f t="shared" si="358"/>
        <v>#NUM!</v>
      </c>
      <c r="X5199" s="3" t="str">
        <f t="shared" si="359"/>
        <v/>
      </c>
    </row>
    <row r="5200" spans="14:24" ht="14.5" customHeight="1">
      <c r="N5200">
        <v>5197</v>
      </c>
      <c r="O5200" s="4">
        <v>62000</v>
      </c>
      <c r="P5200" s="3" t="s">
        <v>5595</v>
      </c>
      <c r="Q5200" s="3" t="s">
        <v>558</v>
      </c>
      <c r="R5200" s="3" t="s">
        <v>262</v>
      </c>
      <c r="S5200" s="3" t="s">
        <v>5591</v>
      </c>
      <c r="T5200" s="3" t="str">
        <f t="shared" si="356"/>
        <v>ทรงธรรมเมืองกำแพงเพชรกำแพงเพชร</v>
      </c>
      <c r="U5200" s="3" t="s">
        <v>232</v>
      </c>
      <c r="V5200" s="3" t="str">
        <f t="shared" si="357"/>
        <v/>
      </c>
      <c r="W5200" s="3" t="e">
        <f t="shared" si="358"/>
        <v>#NUM!</v>
      </c>
      <c r="X5200" s="3" t="str">
        <f t="shared" si="359"/>
        <v/>
      </c>
    </row>
    <row r="5201" spans="14:24" ht="14.5" customHeight="1">
      <c r="N5201">
        <v>5198</v>
      </c>
      <c r="O5201" s="4">
        <v>62000</v>
      </c>
      <c r="P5201" s="3" t="s">
        <v>5596</v>
      </c>
      <c r="Q5201" s="3" t="s">
        <v>558</v>
      </c>
      <c r="R5201" s="3" t="s">
        <v>262</v>
      </c>
      <c r="S5201" s="3" t="s">
        <v>5591</v>
      </c>
      <c r="T5201" s="3" t="str">
        <f t="shared" si="356"/>
        <v>ลานดอกไม้เมืองกำแพงเพชรกำแพงเพชร</v>
      </c>
      <c r="U5201" s="3" t="s">
        <v>232</v>
      </c>
      <c r="V5201" s="3" t="str">
        <f t="shared" si="357"/>
        <v/>
      </c>
      <c r="W5201" s="3" t="e">
        <f t="shared" si="358"/>
        <v>#NUM!</v>
      </c>
      <c r="X5201" s="3" t="str">
        <f t="shared" si="359"/>
        <v/>
      </c>
    </row>
    <row r="5202" spans="14:24" ht="14.5" customHeight="1">
      <c r="N5202">
        <v>5199</v>
      </c>
      <c r="O5202" s="4">
        <v>62000</v>
      </c>
      <c r="P5202" s="3" t="s">
        <v>1134</v>
      </c>
      <c r="Q5202" s="3" t="s">
        <v>558</v>
      </c>
      <c r="R5202" s="3" t="s">
        <v>262</v>
      </c>
      <c r="S5202" s="3" t="s">
        <v>5591</v>
      </c>
      <c r="T5202" s="3" t="str">
        <f t="shared" si="356"/>
        <v>หนองปลิงเมืองกำแพงเพชรกำแพงเพชร</v>
      </c>
      <c r="U5202" s="3" t="s">
        <v>232</v>
      </c>
      <c r="V5202" s="3" t="str">
        <f t="shared" si="357"/>
        <v/>
      </c>
      <c r="W5202" s="3" t="e">
        <f t="shared" si="358"/>
        <v>#NUM!</v>
      </c>
      <c r="X5202" s="3" t="str">
        <f t="shared" si="359"/>
        <v/>
      </c>
    </row>
    <row r="5203" spans="14:24" ht="14.5" customHeight="1">
      <c r="N5203">
        <v>5200</v>
      </c>
      <c r="O5203" s="4">
        <v>62000</v>
      </c>
      <c r="P5203" s="3" t="s">
        <v>5597</v>
      </c>
      <c r="Q5203" s="3" t="s">
        <v>558</v>
      </c>
      <c r="R5203" s="3" t="s">
        <v>262</v>
      </c>
      <c r="S5203" s="3" t="s">
        <v>5591</v>
      </c>
      <c r="T5203" s="3" t="str">
        <f t="shared" si="356"/>
        <v>คณฑีเมืองกำแพงเพชรกำแพงเพชร</v>
      </c>
      <c r="U5203" s="3" t="s">
        <v>232</v>
      </c>
      <c r="V5203" s="3" t="str">
        <f t="shared" si="357"/>
        <v/>
      </c>
      <c r="W5203" s="3" t="e">
        <f t="shared" si="358"/>
        <v>#NUM!</v>
      </c>
      <c r="X5203" s="3" t="str">
        <f t="shared" si="359"/>
        <v/>
      </c>
    </row>
    <row r="5204" spans="14:24" ht="14.5" customHeight="1">
      <c r="N5204">
        <v>5201</v>
      </c>
      <c r="O5204" s="4">
        <v>62000</v>
      </c>
      <c r="P5204" s="3" t="s">
        <v>5598</v>
      </c>
      <c r="Q5204" s="3" t="s">
        <v>558</v>
      </c>
      <c r="R5204" s="3" t="s">
        <v>262</v>
      </c>
      <c r="S5204" s="3" t="s">
        <v>5591</v>
      </c>
      <c r="T5204" s="3" t="str">
        <f t="shared" si="356"/>
        <v>นิคมทุ่งโพธิ์ทะเลเมืองกำแพงเพชรกำแพงเพชร</v>
      </c>
      <c r="U5204" s="3" t="s">
        <v>232</v>
      </c>
      <c r="V5204" s="3" t="str">
        <f t="shared" si="357"/>
        <v/>
      </c>
      <c r="W5204" s="3" t="e">
        <f t="shared" si="358"/>
        <v>#NUM!</v>
      </c>
      <c r="X5204" s="3" t="str">
        <f t="shared" si="359"/>
        <v/>
      </c>
    </row>
    <row r="5205" spans="14:24" ht="14.5" customHeight="1">
      <c r="N5205">
        <v>5202</v>
      </c>
      <c r="O5205" s="4">
        <v>62000</v>
      </c>
      <c r="P5205" s="3" t="s">
        <v>5599</v>
      </c>
      <c r="Q5205" s="3" t="s">
        <v>558</v>
      </c>
      <c r="R5205" s="3" t="s">
        <v>262</v>
      </c>
      <c r="S5205" s="3" t="s">
        <v>5591</v>
      </c>
      <c r="T5205" s="3" t="str">
        <f t="shared" si="356"/>
        <v>เทพนครเมืองกำแพงเพชรกำแพงเพชร</v>
      </c>
      <c r="U5205" s="3" t="s">
        <v>232</v>
      </c>
      <c r="V5205" s="3" t="str">
        <f t="shared" si="357"/>
        <v/>
      </c>
      <c r="W5205" s="3" t="e">
        <f t="shared" si="358"/>
        <v>#NUM!</v>
      </c>
      <c r="X5205" s="3" t="str">
        <f t="shared" si="359"/>
        <v/>
      </c>
    </row>
    <row r="5206" spans="14:24" ht="14.5" customHeight="1">
      <c r="N5206">
        <v>5203</v>
      </c>
      <c r="O5206" s="4">
        <v>62000</v>
      </c>
      <c r="P5206" s="3" t="s">
        <v>1370</v>
      </c>
      <c r="Q5206" s="3" t="s">
        <v>558</v>
      </c>
      <c r="R5206" s="3" t="s">
        <v>262</v>
      </c>
      <c r="S5206" s="3" t="s">
        <v>5591</v>
      </c>
      <c r="T5206" s="3" t="str">
        <f t="shared" si="356"/>
        <v>วังทองเมืองกำแพงเพชรกำแพงเพชร</v>
      </c>
      <c r="U5206" s="3" t="s">
        <v>232</v>
      </c>
      <c r="V5206" s="3" t="str">
        <f t="shared" si="357"/>
        <v/>
      </c>
      <c r="W5206" s="3" t="e">
        <f t="shared" si="358"/>
        <v>#NUM!</v>
      </c>
      <c r="X5206" s="3" t="str">
        <f t="shared" si="359"/>
        <v/>
      </c>
    </row>
    <row r="5207" spans="14:24" ht="14.5" customHeight="1">
      <c r="N5207">
        <v>5204</v>
      </c>
      <c r="O5207" s="4">
        <v>62000</v>
      </c>
      <c r="P5207" s="3" t="s">
        <v>5600</v>
      </c>
      <c r="Q5207" s="3" t="s">
        <v>558</v>
      </c>
      <c r="R5207" s="3" t="s">
        <v>262</v>
      </c>
      <c r="S5207" s="3" t="s">
        <v>5591</v>
      </c>
      <c r="T5207" s="3" t="str">
        <f t="shared" si="356"/>
        <v>ท่าขุนรามเมืองกำแพงเพชรกำแพงเพชร</v>
      </c>
      <c r="U5207" s="3" t="s">
        <v>232</v>
      </c>
      <c r="V5207" s="3" t="str">
        <f t="shared" si="357"/>
        <v/>
      </c>
      <c r="W5207" s="3" t="e">
        <f t="shared" si="358"/>
        <v>#NUM!</v>
      </c>
      <c r="X5207" s="3" t="str">
        <f t="shared" si="359"/>
        <v/>
      </c>
    </row>
    <row r="5208" spans="14:24" ht="14.5" customHeight="1">
      <c r="N5208">
        <v>5205</v>
      </c>
      <c r="O5208" s="4">
        <v>62000</v>
      </c>
      <c r="P5208" s="3" t="s">
        <v>5601</v>
      </c>
      <c r="Q5208" s="3" t="s">
        <v>558</v>
      </c>
      <c r="R5208" s="3" t="s">
        <v>262</v>
      </c>
      <c r="S5208" s="3" t="s">
        <v>5591</v>
      </c>
      <c r="T5208" s="3" t="str">
        <f t="shared" si="356"/>
        <v>คลองแม่ลายเมืองกำแพงเพชรกำแพงเพชร</v>
      </c>
      <c r="U5208" s="3" t="s">
        <v>232</v>
      </c>
      <c r="V5208" s="3" t="str">
        <f t="shared" si="357"/>
        <v/>
      </c>
      <c r="W5208" s="3" t="e">
        <f t="shared" si="358"/>
        <v>#NUM!</v>
      </c>
      <c r="X5208" s="3" t="str">
        <f t="shared" si="359"/>
        <v/>
      </c>
    </row>
    <row r="5209" spans="14:24" ht="14.5" customHeight="1">
      <c r="N5209">
        <v>5206</v>
      </c>
      <c r="O5209" s="4">
        <v>62160</v>
      </c>
      <c r="P5209" s="3" t="s">
        <v>5602</v>
      </c>
      <c r="Q5209" s="3" t="s">
        <v>558</v>
      </c>
      <c r="R5209" s="3" t="s">
        <v>262</v>
      </c>
      <c r="S5209" s="3" t="s">
        <v>5591</v>
      </c>
      <c r="T5209" s="3" t="str">
        <f t="shared" si="356"/>
        <v>ธำมรงค์เมืองกำแพงเพชรกำแพงเพชร</v>
      </c>
      <c r="U5209" s="3" t="s">
        <v>232</v>
      </c>
      <c r="V5209" s="3" t="str">
        <f t="shared" si="357"/>
        <v/>
      </c>
      <c r="W5209" s="3" t="e">
        <f t="shared" si="358"/>
        <v>#NUM!</v>
      </c>
      <c r="X5209" s="3" t="str">
        <f t="shared" si="359"/>
        <v/>
      </c>
    </row>
    <row r="5210" spans="14:24" ht="14.5" customHeight="1">
      <c r="N5210">
        <v>5207</v>
      </c>
      <c r="O5210" s="4">
        <v>62000</v>
      </c>
      <c r="P5210" s="3" t="s">
        <v>470</v>
      </c>
      <c r="Q5210" s="3" t="s">
        <v>558</v>
      </c>
      <c r="R5210" s="3" t="s">
        <v>262</v>
      </c>
      <c r="S5210" s="3" t="s">
        <v>5591</v>
      </c>
      <c r="T5210" s="3" t="str">
        <f t="shared" si="356"/>
        <v>สระแก้วเมืองกำแพงเพชรกำแพงเพชร</v>
      </c>
      <c r="U5210" s="3" t="s">
        <v>232</v>
      </c>
      <c r="V5210" s="3" t="str">
        <f t="shared" si="357"/>
        <v/>
      </c>
      <c r="W5210" s="3" t="e">
        <f t="shared" si="358"/>
        <v>#NUM!</v>
      </c>
      <c r="X5210" s="3" t="str">
        <f t="shared" si="359"/>
        <v/>
      </c>
    </row>
    <row r="5211" spans="14:24" ht="14.5" customHeight="1">
      <c r="N5211">
        <v>5208</v>
      </c>
      <c r="O5211" s="4">
        <v>62150</v>
      </c>
      <c r="P5211" s="3" t="s">
        <v>550</v>
      </c>
      <c r="Q5211" s="3" t="s">
        <v>550</v>
      </c>
      <c r="R5211" s="3" t="s">
        <v>262</v>
      </c>
      <c r="S5211" s="3" t="s">
        <v>5603</v>
      </c>
      <c r="T5211" s="3" t="str">
        <f t="shared" si="356"/>
        <v>ไทรงามไทรงามกำแพงเพชร</v>
      </c>
      <c r="U5211" s="3" t="s">
        <v>232</v>
      </c>
      <c r="V5211" s="3" t="str">
        <f t="shared" si="357"/>
        <v/>
      </c>
      <c r="W5211" s="3" t="e">
        <f t="shared" si="358"/>
        <v>#NUM!</v>
      </c>
      <c r="X5211" s="3" t="str">
        <f t="shared" si="359"/>
        <v/>
      </c>
    </row>
    <row r="5212" spans="14:24" ht="14.5" customHeight="1">
      <c r="N5212">
        <v>5209</v>
      </c>
      <c r="O5212" s="4">
        <v>62150</v>
      </c>
      <c r="P5212" s="3" t="s">
        <v>5604</v>
      </c>
      <c r="Q5212" s="3" t="s">
        <v>550</v>
      </c>
      <c r="R5212" s="3" t="s">
        <v>262</v>
      </c>
      <c r="S5212" s="3" t="s">
        <v>5603</v>
      </c>
      <c r="T5212" s="3" t="str">
        <f t="shared" si="356"/>
        <v>หนองคล้าไทรงามกำแพงเพชร</v>
      </c>
      <c r="U5212" s="3" t="s">
        <v>232</v>
      </c>
      <c r="V5212" s="3" t="str">
        <f t="shared" si="357"/>
        <v/>
      </c>
      <c r="W5212" s="3" t="e">
        <f t="shared" si="358"/>
        <v>#NUM!</v>
      </c>
      <c r="X5212" s="3" t="str">
        <f t="shared" si="359"/>
        <v/>
      </c>
    </row>
    <row r="5213" spans="14:24" ht="14.5" customHeight="1">
      <c r="N5213">
        <v>5210</v>
      </c>
      <c r="O5213" s="4">
        <v>62150</v>
      </c>
      <c r="P5213" s="3" t="s">
        <v>5605</v>
      </c>
      <c r="Q5213" s="3" t="s">
        <v>550</v>
      </c>
      <c r="R5213" s="3" t="s">
        <v>262</v>
      </c>
      <c r="S5213" s="3" t="s">
        <v>5603</v>
      </c>
      <c r="T5213" s="3" t="str">
        <f t="shared" si="356"/>
        <v>หนองทองไทรงามกำแพงเพชร</v>
      </c>
      <c r="U5213" s="3" t="s">
        <v>232</v>
      </c>
      <c r="V5213" s="3" t="str">
        <f t="shared" si="357"/>
        <v/>
      </c>
      <c r="W5213" s="3" t="e">
        <f t="shared" si="358"/>
        <v>#NUM!</v>
      </c>
      <c r="X5213" s="3" t="str">
        <f t="shared" si="359"/>
        <v/>
      </c>
    </row>
    <row r="5214" spans="14:24" ht="14.5" customHeight="1">
      <c r="N5214">
        <v>5211</v>
      </c>
      <c r="O5214" s="4">
        <v>62150</v>
      </c>
      <c r="P5214" s="3" t="s">
        <v>5606</v>
      </c>
      <c r="Q5214" s="3" t="s">
        <v>550</v>
      </c>
      <c r="R5214" s="3" t="s">
        <v>262</v>
      </c>
      <c r="S5214" s="3" t="s">
        <v>5603</v>
      </c>
      <c r="T5214" s="3" t="str">
        <f t="shared" si="356"/>
        <v>หนองไม้กองไทรงามกำแพงเพชร</v>
      </c>
      <c r="U5214" s="3" t="s">
        <v>232</v>
      </c>
      <c r="V5214" s="3" t="str">
        <f t="shared" si="357"/>
        <v/>
      </c>
      <c r="W5214" s="3" t="e">
        <f t="shared" si="358"/>
        <v>#NUM!</v>
      </c>
      <c r="X5214" s="3" t="str">
        <f t="shared" si="359"/>
        <v/>
      </c>
    </row>
    <row r="5215" spans="14:24" ht="14.5" customHeight="1">
      <c r="N5215">
        <v>5212</v>
      </c>
      <c r="O5215" s="4">
        <v>62150</v>
      </c>
      <c r="P5215" s="3" t="s">
        <v>4595</v>
      </c>
      <c r="Q5215" s="3" t="s">
        <v>550</v>
      </c>
      <c r="R5215" s="3" t="s">
        <v>262</v>
      </c>
      <c r="S5215" s="3" t="s">
        <v>5603</v>
      </c>
      <c r="T5215" s="3" t="str">
        <f t="shared" si="356"/>
        <v>มหาชัยไทรงามกำแพงเพชร</v>
      </c>
      <c r="U5215" s="3" t="s">
        <v>232</v>
      </c>
      <c r="V5215" s="3" t="str">
        <f t="shared" si="357"/>
        <v/>
      </c>
      <c r="W5215" s="3" t="e">
        <f t="shared" si="358"/>
        <v>#NUM!</v>
      </c>
      <c r="X5215" s="3" t="str">
        <f t="shared" si="359"/>
        <v/>
      </c>
    </row>
    <row r="5216" spans="14:24" ht="14.5" customHeight="1">
      <c r="N5216">
        <v>5213</v>
      </c>
      <c r="O5216" s="4">
        <v>62150</v>
      </c>
      <c r="P5216" s="3" t="s">
        <v>670</v>
      </c>
      <c r="Q5216" s="3" t="s">
        <v>550</v>
      </c>
      <c r="R5216" s="3" t="s">
        <v>262</v>
      </c>
      <c r="S5216" s="3" t="s">
        <v>5603</v>
      </c>
      <c r="T5216" s="3" t="str">
        <f t="shared" si="356"/>
        <v>พานทองไทรงามกำแพงเพชร</v>
      </c>
      <c r="U5216" s="3" t="s">
        <v>232</v>
      </c>
      <c r="V5216" s="3" t="str">
        <f t="shared" si="357"/>
        <v/>
      </c>
      <c r="W5216" s="3" t="e">
        <f t="shared" si="358"/>
        <v>#NUM!</v>
      </c>
      <c r="X5216" s="3" t="str">
        <f t="shared" si="359"/>
        <v/>
      </c>
    </row>
    <row r="5217" spans="14:24" ht="14.5" customHeight="1">
      <c r="N5217">
        <v>5214</v>
      </c>
      <c r="O5217" s="4">
        <v>62150</v>
      </c>
      <c r="P5217" s="3" t="s">
        <v>5607</v>
      </c>
      <c r="Q5217" s="3" t="s">
        <v>550</v>
      </c>
      <c r="R5217" s="3" t="s">
        <v>262</v>
      </c>
      <c r="S5217" s="3" t="s">
        <v>5603</v>
      </c>
      <c r="T5217" s="3" t="str">
        <f t="shared" si="356"/>
        <v>หนองแม่แตงไทรงามกำแพงเพชร</v>
      </c>
      <c r="U5217" s="3" t="s">
        <v>232</v>
      </c>
      <c r="V5217" s="3" t="str">
        <f t="shared" si="357"/>
        <v/>
      </c>
      <c r="W5217" s="3" t="e">
        <f t="shared" si="358"/>
        <v>#NUM!</v>
      </c>
      <c r="X5217" s="3" t="str">
        <f t="shared" si="359"/>
        <v/>
      </c>
    </row>
    <row r="5218" spans="14:24" ht="14.5" customHeight="1">
      <c r="N5218">
        <v>5215</v>
      </c>
      <c r="O5218" s="4">
        <v>62180</v>
      </c>
      <c r="P5218" s="3" t="s">
        <v>5608</v>
      </c>
      <c r="Q5218" s="3" t="s">
        <v>546</v>
      </c>
      <c r="R5218" s="3" t="s">
        <v>262</v>
      </c>
      <c r="S5218" s="3" t="s">
        <v>5609</v>
      </c>
      <c r="T5218" s="3" t="str">
        <f t="shared" si="356"/>
        <v>คลองน้ำไหลคลองลานกำแพงเพชร</v>
      </c>
      <c r="U5218" s="3" t="s">
        <v>232</v>
      </c>
      <c r="V5218" s="3" t="str">
        <f t="shared" si="357"/>
        <v/>
      </c>
      <c r="W5218" s="3" t="e">
        <f t="shared" si="358"/>
        <v>#NUM!</v>
      </c>
      <c r="X5218" s="3" t="str">
        <f t="shared" si="359"/>
        <v/>
      </c>
    </row>
    <row r="5219" spans="14:24" ht="14.5" customHeight="1">
      <c r="N5219">
        <v>5216</v>
      </c>
      <c r="O5219" s="4">
        <v>62180</v>
      </c>
      <c r="P5219" s="3" t="s">
        <v>624</v>
      </c>
      <c r="Q5219" s="3" t="s">
        <v>546</v>
      </c>
      <c r="R5219" s="3" t="s">
        <v>262</v>
      </c>
      <c r="S5219" s="3" t="s">
        <v>5609</v>
      </c>
      <c r="T5219" s="3" t="str">
        <f t="shared" si="356"/>
        <v>โป่งน้ำร้อนคลองลานกำแพงเพชร</v>
      </c>
      <c r="U5219" s="3" t="s">
        <v>232</v>
      </c>
      <c r="V5219" s="3" t="str">
        <f t="shared" si="357"/>
        <v/>
      </c>
      <c r="W5219" s="3" t="e">
        <f t="shared" si="358"/>
        <v>#NUM!</v>
      </c>
      <c r="X5219" s="3" t="str">
        <f t="shared" si="359"/>
        <v/>
      </c>
    </row>
    <row r="5220" spans="14:24" ht="14.5" customHeight="1">
      <c r="N5220">
        <v>5217</v>
      </c>
      <c r="O5220" s="4">
        <v>62180</v>
      </c>
      <c r="P5220" s="3" t="s">
        <v>5610</v>
      </c>
      <c r="Q5220" s="3" t="s">
        <v>546</v>
      </c>
      <c r="R5220" s="3" t="s">
        <v>262</v>
      </c>
      <c r="S5220" s="3" t="s">
        <v>5609</v>
      </c>
      <c r="T5220" s="3" t="str">
        <f t="shared" si="356"/>
        <v>คลองลานพัฒนาคลองลานกำแพงเพชร</v>
      </c>
      <c r="U5220" s="3" t="s">
        <v>232</v>
      </c>
      <c r="V5220" s="3" t="str">
        <f t="shared" si="357"/>
        <v/>
      </c>
      <c r="W5220" s="3" t="e">
        <f t="shared" si="358"/>
        <v>#NUM!</v>
      </c>
      <c r="X5220" s="3" t="str">
        <f t="shared" si="359"/>
        <v/>
      </c>
    </row>
    <row r="5221" spans="14:24" ht="14.5" customHeight="1">
      <c r="N5221">
        <v>5218</v>
      </c>
      <c r="O5221" s="4">
        <v>62180</v>
      </c>
      <c r="P5221" s="3" t="s">
        <v>5611</v>
      </c>
      <c r="Q5221" s="3" t="s">
        <v>546</v>
      </c>
      <c r="R5221" s="3" t="s">
        <v>262</v>
      </c>
      <c r="S5221" s="3" t="s">
        <v>5609</v>
      </c>
      <c r="T5221" s="3" t="str">
        <f t="shared" si="356"/>
        <v>สักงามคลองลานกำแพงเพชร</v>
      </c>
      <c r="U5221" s="3" t="s">
        <v>232</v>
      </c>
      <c r="V5221" s="3" t="str">
        <f t="shared" si="357"/>
        <v/>
      </c>
      <c r="W5221" s="3" t="e">
        <f t="shared" si="358"/>
        <v>#NUM!</v>
      </c>
      <c r="X5221" s="3" t="str">
        <f t="shared" si="359"/>
        <v/>
      </c>
    </row>
    <row r="5222" spans="14:24" ht="14.5" customHeight="1">
      <c r="N5222">
        <v>5219</v>
      </c>
      <c r="O5222" s="4">
        <v>62130</v>
      </c>
      <c r="P5222" s="3" t="s">
        <v>5612</v>
      </c>
      <c r="Q5222" s="3" t="s">
        <v>543</v>
      </c>
      <c r="R5222" s="3" t="s">
        <v>262</v>
      </c>
      <c r="S5222" s="3" t="s">
        <v>5613</v>
      </c>
      <c r="T5222" s="3" t="str">
        <f t="shared" si="356"/>
        <v>ยางสูงขาณุวรลักษบุรีกำแพงเพชร</v>
      </c>
      <c r="U5222" s="3" t="s">
        <v>232</v>
      </c>
      <c r="V5222" s="3" t="str">
        <f t="shared" si="357"/>
        <v/>
      </c>
      <c r="W5222" s="3" t="e">
        <f t="shared" si="358"/>
        <v>#NUM!</v>
      </c>
      <c r="X5222" s="3" t="str">
        <f t="shared" si="359"/>
        <v/>
      </c>
    </row>
    <row r="5223" spans="14:24" ht="14.5" customHeight="1">
      <c r="N5223">
        <v>5220</v>
      </c>
      <c r="O5223" s="4">
        <v>62130</v>
      </c>
      <c r="P5223" s="3" t="s">
        <v>5614</v>
      </c>
      <c r="Q5223" s="3" t="s">
        <v>543</v>
      </c>
      <c r="R5223" s="3" t="s">
        <v>262</v>
      </c>
      <c r="S5223" s="3" t="s">
        <v>5613</v>
      </c>
      <c r="T5223" s="3" t="str">
        <f t="shared" si="356"/>
        <v>ป่าพุทราขาณุวรลักษบุรีกำแพงเพชร</v>
      </c>
      <c r="U5223" s="3" t="s">
        <v>232</v>
      </c>
      <c r="V5223" s="3" t="str">
        <f t="shared" si="357"/>
        <v/>
      </c>
      <c r="W5223" s="3" t="e">
        <f t="shared" si="358"/>
        <v>#NUM!</v>
      </c>
      <c r="X5223" s="3" t="str">
        <f t="shared" si="359"/>
        <v/>
      </c>
    </row>
    <row r="5224" spans="14:24" ht="14.5" customHeight="1">
      <c r="N5224">
        <v>5221</v>
      </c>
      <c r="O5224" s="4">
        <v>62130</v>
      </c>
      <c r="P5224" s="3" t="s">
        <v>5013</v>
      </c>
      <c r="Q5224" s="3" t="s">
        <v>543</v>
      </c>
      <c r="R5224" s="3" t="s">
        <v>262</v>
      </c>
      <c r="S5224" s="3" t="s">
        <v>5613</v>
      </c>
      <c r="T5224" s="3" t="str">
        <f t="shared" si="356"/>
        <v>แสนตอขาณุวรลักษบุรีกำแพงเพชร</v>
      </c>
      <c r="U5224" s="3" t="s">
        <v>232</v>
      </c>
      <c r="V5224" s="3" t="str">
        <f t="shared" si="357"/>
        <v/>
      </c>
      <c r="W5224" s="3" t="e">
        <f t="shared" si="358"/>
        <v>#NUM!</v>
      </c>
      <c r="X5224" s="3" t="str">
        <f t="shared" si="359"/>
        <v/>
      </c>
    </row>
    <row r="5225" spans="14:24" ht="14.5" customHeight="1">
      <c r="N5225">
        <v>5222</v>
      </c>
      <c r="O5225" s="4">
        <v>62140</v>
      </c>
      <c r="P5225" s="3" t="s">
        <v>5615</v>
      </c>
      <c r="Q5225" s="3" t="s">
        <v>543</v>
      </c>
      <c r="R5225" s="3" t="s">
        <v>262</v>
      </c>
      <c r="S5225" s="3" t="s">
        <v>5613</v>
      </c>
      <c r="T5225" s="3" t="str">
        <f t="shared" si="356"/>
        <v>สลกบาตรขาณุวรลักษบุรีกำแพงเพชร</v>
      </c>
      <c r="U5225" s="3" t="s">
        <v>232</v>
      </c>
      <c r="V5225" s="3" t="str">
        <f t="shared" si="357"/>
        <v/>
      </c>
      <c r="W5225" s="3" t="e">
        <f t="shared" si="358"/>
        <v>#NUM!</v>
      </c>
      <c r="X5225" s="3" t="str">
        <f t="shared" si="359"/>
        <v/>
      </c>
    </row>
    <row r="5226" spans="14:24" ht="14.5" customHeight="1">
      <c r="N5226">
        <v>5223</v>
      </c>
      <c r="O5226" s="4">
        <v>62140</v>
      </c>
      <c r="P5226" s="3" t="s">
        <v>5616</v>
      </c>
      <c r="Q5226" s="3" t="s">
        <v>543</v>
      </c>
      <c r="R5226" s="3" t="s">
        <v>262</v>
      </c>
      <c r="S5226" s="3" t="s">
        <v>5613</v>
      </c>
      <c r="T5226" s="3" t="str">
        <f t="shared" si="356"/>
        <v>บ่อถ้ำขาณุวรลักษบุรีกำแพงเพชร</v>
      </c>
      <c r="U5226" s="3" t="s">
        <v>232</v>
      </c>
      <c r="V5226" s="3" t="str">
        <f t="shared" si="357"/>
        <v/>
      </c>
      <c r="W5226" s="3" t="e">
        <f t="shared" si="358"/>
        <v>#NUM!</v>
      </c>
      <c r="X5226" s="3" t="str">
        <f t="shared" si="359"/>
        <v/>
      </c>
    </row>
    <row r="5227" spans="14:24" ht="14.5" customHeight="1">
      <c r="N5227">
        <v>5224</v>
      </c>
      <c r="O5227" s="4">
        <v>62140</v>
      </c>
      <c r="P5227" s="3" t="s">
        <v>5617</v>
      </c>
      <c r="Q5227" s="3" t="s">
        <v>543</v>
      </c>
      <c r="R5227" s="3" t="s">
        <v>262</v>
      </c>
      <c r="S5227" s="3" t="s">
        <v>5613</v>
      </c>
      <c r="T5227" s="3" t="str">
        <f t="shared" si="356"/>
        <v>ดอนแตงขาณุวรลักษบุรีกำแพงเพชร</v>
      </c>
      <c r="U5227" s="3" t="s">
        <v>232</v>
      </c>
      <c r="V5227" s="3" t="str">
        <f t="shared" si="357"/>
        <v/>
      </c>
      <c r="W5227" s="3" t="e">
        <f t="shared" si="358"/>
        <v>#NUM!</v>
      </c>
      <c r="X5227" s="3" t="str">
        <f t="shared" si="359"/>
        <v/>
      </c>
    </row>
    <row r="5228" spans="14:24" ht="14.5" customHeight="1">
      <c r="N5228">
        <v>5225</v>
      </c>
      <c r="O5228" s="4">
        <v>62140</v>
      </c>
      <c r="P5228" s="3" t="s">
        <v>5618</v>
      </c>
      <c r="Q5228" s="3" t="s">
        <v>543</v>
      </c>
      <c r="R5228" s="3" t="s">
        <v>262</v>
      </c>
      <c r="S5228" s="3" t="s">
        <v>5613</v>
      </c>
      <c r="T5228" s="3" t="str">
        <f t="shared" si="356"/>
        <v>วังชะพลูขาณุวรลักษบุรีกำแพงเพชร</v>
      </c>
      <c r="U5228" s="3" t="s">
        <v>232</v>
      </c>
      <c r="V5228" s="3" t="str">
        <f t="shared" si="357"/>
        <v/>
      </c>
      <c r="W5228" s="3" t="e">
        <f t="shared" si="358"/>
        <v>#NUM!</v>
      </c>
      <c r="X5228" s="3" t="str">
        <f t="shared" si="359"/>
        <v/>
      </c>
    </row>
    <row r="5229" spans="14:24" ht="14.5" customHeight="1">
      <c r="N5229">
        <v>5226</v>
      </c>
      <c r="O5229" s="4">
        <v>62140</v>
      </c>
      <c r="P5229" s="3" t="s">
        <v>5619</v>
      </c>
      <c r="Q5229" s="3" t="s">
        <v>543</v>
      </c>
      <c r="R5229" s="3" t="s">
        <v>262</v>
      </c>
      <c r="S5229" s="3" t="s">
        <v>5613</v>
      </c>
      <c r="T5229" s="3" t="str">
        <f t="shared" si="356"/>
        <v>โค้งไผ่ขาณุวรลักษบุรีกำแพงเพชร</v>
      </c>
      <c r="U5229" s="3" t="s">
        <v>232</v>
      </c>
      <c r="V5229" s="3" t="str">
        <f t="shared" si="357"/>
        <v/>
      </c>
      <c r="W5229" s="3" t="e">
        <f t="shared" si="358"/>
        <v>#NUM!</v>
      </c>
      <c r="X5229" s="3" t="str">
        <f t="shared" si="359"/>
        <v/>
      </c>
    </row>
    <row r="5230" spans="14:24" ht="14.5" customHeight="1">
      <c r="N5230">
        <v>5227</v>
      </c>
      <c r="O5230" s="4">
        <v>62140</v>
      </c>
      <c r="P5230" s="3" t="s">
        <v>5620</v>
      </c>
      <c r="Q5230" s="3" t="s">
        <v>543</v>
      </c>
      <c r="R5230" s="3" t="s">
        <v>262</v>
      </c>
      <c r="S5230" s="3" t="s">
        <v>5613</v>
      </c>
      <c r="T5230" s="3" t="str">
        <f t="shared" si="356"/>
        <v>ปางมะค่าขาณุวรลักษบุรีกำแพงเพชร</v>
      </c>
      <c r="U5230" s="3" t="s">
        <v>232</v>
      </c>
      <c r="V5230" s="3" t="str">
        <f t="shared" si="357"/>
        <v/>
      </c>
      <c r="W5230" s="3" t="e">
        <f t="shared" si="358"/>
        <v>#NUM!</v>
      </c>
      <c r="X5230" s="3" t="str">
        <f t="shared" si="359"/>
        <v/>
      </c>
    </row>
    <row r="5231" spans="14:24" ht="14.5" customHeight="1">
      <c r="N5231">
        <v>5228</v>
      </c>
      <c r="O5231" s="4">
        <v>62140</v>
      </c>
      <c r="P5231" s="3" t="s">
        <v>5621</v>
      </c>
      <c r="Q5231" s="3" t="s">
        <v>543</v>
      </c>
      <c r="R5231" s="3" t="s">
        <v>262</v>
      </c>
      <c r="S5231" s="3" t="s">
        <v>5613</v>
      </c>
      <c r="T5231" s="3" t="str">
        <f t="shared" si="356"/>
        <v>วังหามแหขาณุวรลักษบุรีกำแพงเพชร</v>
      </c>
      <c r="U5231" s="3" t="s">
        <v>232</v>
      </c>
      <c r="V5231" s="3" t="str">
        <f t="shared" si="357"/>
        <v/>
      </c>
      <c r="W5231" s="3" t="e">
        <f t="shared" si="358"/>
        <v>#NUM!</v>
      </c>
      <c r="X5231" s="3" t="str">
        <f t="shared" si="359"/>
        <v/>
      </c>
    </row>
    <row r="5232" spans="14:24" ht="14.5" customHeight="1">
      <c r="N5232">
        <v>5229</v>
      </c>
      <c r="O5232" s="4">
        <v>62130</v>
      </c>
      <c r="P5232" s="3" t="s">
        <v>5622</v>
      </c>
      <c r="Q5232" s="3" t="s">
        <v>543</v>
      </c>
      <c r="R5232" s="3" t="s">
        <v>262</v>
      </c>
      <c r="S5232" s="3" t="s">
        <v>5613</v>
      </c>
      <c r="T5232" s="3" t="str">
        <f t="shared" si="356"/>
        <v>เกาะตาลขาณุวรลักษบุรีกำแพงเพชร</v>
      </c>
      <c r="U5232" s="3" t="s">
        <v>232</v>
      </c>
      <c r="V5232" s="3" t="str">
        <f t="shared" si="357"/>
        <v/>
      </c>
      <c r="W5232" s="3" t="e">
        <f t="shared" si="358"/>
        <v>#NUM!</v>
      </c>
      <c r="X5232" s="3" t="str">
        <f t="shared" si="359"/>
        <v/>
      </c>
    </row>
    <row r="5233" spans="14:24" ht="14.5" customHeight="1">
      <c r="N5233">
        <v>5230</v>
      </c>
      <c r="O5233" s="4">
        <v>62120</v>
      </c>
      <c r="P5233" s="3" t="s">
        <v>544</v>
      </c>
      <c r="Q5233" s="3" t="s">
        <v>544</v>
      </c>
      <c r="R5233" s="3" t="s">
        <v>262</v>
      </c>
      <c r="S5233" s="3" t="s">
        <v>5623</v>
      </c>
      <c r="T5233" s="3" t="str">
        <f t="shared" si="356"/>
        <v>คลองขลุงคลองขลุงกำแพงเพชร</v>
      </c>
      <c r="U5233" s="3" t="s">
        <v>232</v>
      </c>
      <c r="V5233" s="3" t="str">
        <f t="shared" si="357"/>
        <v/>
      </c>
      <c r="W5233" s="3" t="e">
        <f t="shared" si="358"/>
        <v>#NUM!</v>
      </c>
      <c r="X5233" s="3" t="str">
        <f t="shared" si="359"/>
        <v/>
      </c>
    </row>
    <row r="5234" spans="14:24" ht="14.5" customHeight="1">
      <c r="N5234">
        <v>5231</v>
      </c>
      <c r="O5234" s="4">
        <v>62120</v>
      </c>
      <c r="P5234" s="3" t="s">
        <v>5624</v>
      </c>
      <c r="Q5234" s="3" t="s">
        <v>544</v>
      </c>
      <c r="R5234" s="3" t="s">
        <v>262</v>
      </c>
      <c r="S5234" s="3" t="s">
        <v>5623</v>
      </c>
      <c r="T5234" s="3" t="str">
        <f t="shared" si="356"/>
        <v>ท่ามะเขือคลองขลุงกำแพงเพชร</v>
      </c>
      <c r="U5234" s="3" t="s">
        <v>232</v>
      </c>
      <c r="V5234" s="3" t="str">
        <f t="shared" si="357"/>
        <v/>
      </c>
      <c r="W5234" s="3" t="e">
        <f t="shared" si="358"/>
        <v>#NUM!</v>
      </c>
      <c r="X5234" s="3" t="str">
        <f t="shared" si="359"/>
        <v/>
      </c>
    </row>
    <row r="5235" spans="14:24" ht="14.5" customHeight="1">
      <c r="N5235">
        <v>5232</v>
      </c>
      <c r="O5235" s="4">
        <v>62120</v>
      </c>
      <c r="P5235" s="3" t="s">
        <v>5625</v>
      </c>
      <c r="Q5235" s="3" t="s">
        <v>544</v>
      </c>
      <c r="R5235" s="3" t="s">
        <v>262</v>
      </c>
      <c r="S5235" s="3" t="s">
        <v>5623</v>
      </c>
      <c r="T5235" s="3" t="str">
        <f t="shared" si="356"/>
        <v>ท่าพุทราคลองขลุงกำแพงเพชร</v>
      </c>
      <c r="U5235" s="3" t="s">
        <v>232</v>
      </c>
      <c r="V5235" s="3" t="str">
        <f t="shared" si="357"/>
        <v/>
      </c>
      <c r="W5235" s="3" t="e">
        <f t="shared" si="358"/>
        <v>#NUM!</v>
      </c>
      <c r="X5235" s="3" t="str">
        <f t="shared" si="359"/>
        <v/>
      </c>
    </row>
    <row r="5236" spans="14:24" ht="14.5" customHeight="1">
      <c r="N5236">
        <v>5233</v>
      </c>
      <c r="O5236" s="4">
        <v>62120</v>
      </c>
      <c r="P5236" s="3" t="s">
        <v>5626</v>
      </c>
      <c r="Q5236" s="3" t="s">
        <v>544</v>
      </c>
      <c r="R5236" s="3" t="s">
        <v>262</v>
      </c>
      <c r="S5236" s="3" t="s">
        <v>5623</v>
      </c>
      <c r="T5236" s="3" t="str">
        <f t="shared" si="356"/>
        <v>แม่ลาดคลองขลุงกำแพงเพชร</v>
      </c>
      <c r="U5236" s="3" t="s">
        <v>232</v>
      </c>
      <c r="V5236" s="3" t="str">
        <f t="shared" si="357"/>
        <v/>
      </c>
      <c r="W5236" s="3" t="e">
        <f t="shared" si="358"/>
        <v>#NUM!</v>
      </c>
      <c r="X5236" s="3" t="str">
        <f t="shared" si="359"/>
        <v/>
      </c>
    </row>
    <row r="5237" spans="14:24" ht="14.5" customHeight="1">
      <c r="N5237">
        <v>5234</v>
      </c>
      <c r="O5237" s="4">
        <v>62120</v>
      </c>
      <c r="P5237" s="3" t="s">
        <v>933</v>
      </c>
      <c r="Q5237" s="3" t="s">
        <v>544</v>
      </c>
      <c r="R5237" s="3" t="s">
        <v>262</v>
      </c>
      <c r="S5237" s="3" t="s">
        <v>5623</v>
      </c>
      <c r="T5237" s="3" t="str">
        <f t="shared" si="356"/>
        <v>วังยางคลองขลุงกำแพงเพชร</v>
      </c>
      <c r="U5237" s="3" t="s">
        <v>232</v>
      </c>
      <c r="V5237" s="3" t="str">
        <f t="shared" si="357"/>
        <v/>
      </c>
      <c r="W5237" s="3" t="e">
        <f t="shared" si="358"/>
        <v>#NUM!</v>
      </c>
      <c r="X5237" s="3" t="str">
        <f t="shared" si="359"/>
        <v/>
      </c>
    </row>
    <row r="5238" spans="14:24" ht="14.5" customHeight="1">
      <c r="N5238">
        <v>5235</v>
      </c>
      <c r="O5238" s="4">
        <v>62120</v>
      </c>
      <c r="P5238" s="3" t="s">
        <v>5627</v>
      </c>
      <c r="Q5238" s="3" t="s">
        <v>544</v>
      </c>
      <c r="R5238" s="3" t="s">
        <v>262</v>
      </c>
      <c r="S5238" s="3" t="s">
        <v>5623</v>
      </c>
      <c r="T5238" s="3" t="str">
        <f t="shared" si="356"/>
        <v>วังแขมคลองขลุงกำแพงเพชร</v>
      </c>
      <c r="U5238" s="3" t="s">
        <v>232</v>
      </c>
      <c r="V5238" s="3" t="str">
        <f t="shared" si="357"/>
        <v/>
      </c>
      <c r="W5238" s="3" t="e">
        <f t="shared" si="358"/>
        <v>#NUM!</v>
      </c>
      <c r="X5238" s="3" t="str">
        <f t="shared" si="359"/>
        <v/>
      </c>
    </row>
    <row r="5239" spans="14:24" ht="14.5" customHeight="1">
      <c r="N5239">
        <v>5236</v>
      </c>
      <c r="O5239" s="4">
        <v>62120</v>
      </c>
      <c r="P5239" s="3" t="s">
        <v>2227</v>
      </c>
      <c r="Q5239" s="3" t="s">
        <v>544</v>
      </c>
      <c r="R5239" s="3" t="s">
        <v>262</v>
      </c>
      <c r="S5239" s="3" t="s">
        <v>5623</v>
      </c>
      <c r="T5239" s="3" t="str">
        <f t="shared" si="356"/>
        <v>หัวถนนคลองขลุงกำแพงเพชร</v>
      </c>
      <c r="U5239" s="3" t="s">
        <v>232</v>
      </c>
      <c r="V5239" s="3" t="str">
        <f t="shared" si="357"/>
        <v/>
      </c>
      <c r="W5239" s="3" t="e">
        <f t="shared" si="358"/>
        <v>#NUM!</v>
      </c>
      <c r="X5239" s="3" t="str">
        <f t="shared" si="359"/>
        <v/>
      </c>
    </row>
    <row r="5240" spans="14:24" ht="14.5" customHeight="1">
      <c r="N5240">
        <v>5237</v>
      </c>
      <c r="O5240" s="4">
        <v>62120</v>
      </c>
      <c r="P5240" s="3" t="s">
        <v>2823</v>
      </c>
      <c r="Q5240" s="3" t="s">
        <v>544</v>
      </c>
      <c r="R5240" s="3" t="s">
        <v>262</v>
      </c>
      <c r="S5240" s="3" t="s">
        <v>5623</v>
      </c>
      <c r="T5240" s="3" t="str">
        <f t="shared" si="356"/>
        <v>วังไทรคลองขลุงกำแพงเพชร</v>
      </c>
      <c r="U5240" s="3" t="s">
        <v>232</v>
      </c>
      <c r="V5240" s="3" t="str">
        <f t="shared" si="357"/>
        <v/>
      </c>
      <c r="W5240" s="3" t="e">
        <f t="shared" si="358"/>
        <v>#NUM!</v>
      </c>
      <c r="X5240" s="3" t="str">
        <f t="shared" si="359"/>
        <v/>
      </c>
    </row>
    <row r="5241" spans="14:24" ht="14.5" customHeight="1">
      <c r="N5241">
        <v>5238</v>
      </c>
      <c r="O5241" s="4">
        <v>62120</v>
      </c>
      <c r="P5241" s="3" t="s">
        <v>5628</v>
      </c>
      <c r="Q5241" s="3" t="s">
        <v>544</v>
      </c>
      <c r="R5241" s="3" t="s">
        <v>262</v>
      </c>
      <c r="S5241" s="3" t="s">
        <v>5623</v>
      </c>
      <c r="T5241" s="3" t="str">
        <f t="shared" si="356"/>
        <v>วังบัวคลองขลุงกำแพงเพชร</v>
      </c>
      <c r="U5241" s="3" t="s">
        <v>232</v>
      </c>
      <c r="V5241" s="3" t="str">
        <f t="shared" si="357"/>
        <v/>
      </c>
      <c r="W5241" s="3" t="e">
        <f t="shared" si="358"/>
        <v>#NUM!</v>
      </c>
      <c r="X5241" s="3" t="str">
        <f t="shared" si="359"/>
        <v/>
      </c>
    </row>
    <row r="5242" spans="14:24" ht="14.5" customHeight="1">
      <c r="N5242">
        <v>5239</v>
      </c>
      <c r="O5242" s="4">
        <v>62120</v>
      </c>
      <c r="P5242" s="3" t="s">
        <v>5629</v>
      </c>
      <c r="Q5242" s="3" t="s">
        <v>544</v>
      </c>
      <c r="R5242" s="3" t="s">
        <v>262</v>
      </c>
      <c r="S5242" s="3" t="s">
        <v>5623</v>
      </c>
      <c r="T5242" s="3" t="str">
        <f t="shared" si="356"/>
        <v>คลองสมบูรณ์คลองขลุงกำแพงเพชร</v>
      </c>
      <c r="U5242" s="3" t="s">
        <v>232</v>
      </c>
      <c r="V5242" s="3" t="str">
        <f t="shared" si="357"/>
        <v/>
      </c>
      <c r="W5242" s="3" t="e">
        <f t="shared" si="358"/>
        <v>#NUM!</v>
      </c>
      <c r="X5242" s="3" t="str">
        <f t="shared" si="359"/>
        <v/>
      </c>
    </row>
    <row r="5243" spans="14:24" ht="14.5" customHeight="1">
      <c r="N5243">
        <v>5240</v>
      </c>
      <c r="O5243" s="4">
        <v>62110</v>
      </c>
      <c r="P5243" s="3" t="s">
        <v>556</v>
      </c>
      <c r="Q5243" s="3" t="s">
        <v>556</v>
      </c>
      <c r="R5243" s="3" t="s">
        <v>262</v>
      </c>
      <c r="S5243" s="3" t="s">
        <v>5630</v>
      </c>
      <c r="T5243" s="3" t="str">
        <f t="shared" si="356"/>
        <v>พรานกระต่ายพรานกระต่ายกำแพงเพชร</v>
      </c>
      <c r="U5243" s="3" t="s">
        <v>232</v>
      </c>
      <c r="V5243" s="3" t="str">
        <f t="shared" si="357"/>
        <v/>
      </c>
      <c r="W5243" s="3" t="e">
        <f t="shared" si="358"/>
        <v>#NUM!</v>
      </c>
      <c r="X5243" s="3" t="str">
        <f t="shared" si="359"/>
        <v/>
      </c>
    </row>
    <row r="5244" spans="14:24" ht="14.5" customHeight="1">
      <c r="N5244">
        <v>5241</v>
      </c>
      <c r="O5244" s="4">
        <v>62110</v>
      </c>
      <c r="P5244" s="3" t="s">
        <v>5631</v>
      </c>
      <c r="Q5244" s="3" t="s">
        <v>556</v>
      </c>
      <c r="R5244" s="3" t="s">
        <v>262</v>
      </c>
      <c r="S5244" s="3" t="s">
        <v>5630</v>
      </c>
      <c r="T5244" s="3" t="str">
        <f t="shared" si="356"/>
        <v>หนองหัววัวพรานกระต่ายกำแพงเพชร</v>
      </c>
      <c r="U5244" s="3" t="s">
        <v>232</v>
      </c>
      <c r="V5244" s="3" t="str">
        <f t="shared" si="357"/>
        <v/>
      </c>
      <c r="W5244" s="3" t="e">
        <f t="shared" si="358"/>
        <v>#NUM!</v>
      </c>
      <c r="X5244" s="3" t="str">
        <f t="shared" si="359"/>
        <v/>
      </c>
    </row>
    <row r="5245" spans="14:24" ht="14.5" customHeight="1">
      <c r="N5245">
        <v>5242</v>
      </c>
      <c r="O5245" s="4">
        <v>62110</v>
      </c>
      <c r="P5245" s="3" t="s">
        <v>5452</v>
      </c>
      <c r="Q5245" s="3" t="s">
        <v>556</v>
      </c>
      <c r="R5245" s="3" t="s">
        <v>262</v>
      </c>
      <c r="S5245" s="3" t="s">
        <v>5630</v>
      </c>
      <c r="T5245" s="3" t="str">
        <f t="shared" si="356"/>
        <v>ท่าไม้พรานกระต่ายกำแพงเพชร</v>
      </c>
      <c r="U5245" s="3" t="s">
        <v>232</v>
      </c>
      <c r="V5245" s="3" t="str">
        <f t="shared" si="357"/>
        <v/>
      </c>
      <c r="W5245" s="3" t="e">
        <f t="shared" si="358"/>
        <v>#NUM!</v>
      </c>
      <c r="X5245" s="3" t="str">
        <f t="shared" si="359"/>
        <v/>
      </c>
    </row>
    <row r="5246" spans="14:24" ht="14.5" customHeight="1">
      <c r="N5246">
        <v>5243</v>
      </c>
      <c r="O5246" s="4">
        <v>62110</v>
      </c>
      <c r="P5246" s="3" t="s">
        <v>5632</v>
      </c>
      <c r="Q5246" s="3" t="s">
        <v>556</v>
      </c>
      <c r="R5246" s="3" t="s">
        <v>262</v>
      </c>
      <c r="S5246" s="3" t="s">
        <v>5630</v>
      </c>
      <c r="T5246" s="3" t="str">
        <f t="shared" si="356"/>
        <v>วังควงพรานกระต่ายกำแพงเพชร</v>
      </c>
      <c r="U5246" s="3" t="s">
        <v>232</v>
      </c>
      <c r="V5246" s="3" t="str">
        <f t="shared" si="357"/>
        <v/>
      </c>
      <c r="W5246" s="3" t="e">
        <f t="shared" si="358"/>
        <v>#NUM!</v>
      </c>
      <c r="X5246" s="3" t="str">
        <f t="shared" si="359"/>
        <v/>
      </c>
    </row>
    <row r="5247" spans="14:24" ht="14.5" customHeight="1">
      <c r="N5247">
        <v>5244</v>
      </c>
      <c r="O5247" s="4">
        <v>62110</v>
      </c>
      <c r="P5247" s="3" t="s">
        <v>5633</v>
      </c>
      <c r="Q5247" s="3" t="s">
        <v>556</v>
      </c>
      <c r="R5247" s="3" t="s">
        <v>262</v>
      </c>
      <c r="S5247" s="3" t="s">
        <v>5630</v>
      </c>
      <c r="T5247" s="3" t="str">
        <f t="shared" si="356"/>
        <v>วังตะแบกพรานกระต่ายกำแพงเพชร</v>
      </c>
      <c r="U5247" s="3" t="s">
        <v>232</v>
      </c>
      <c r="V5247" s="3" t="str">
        <f t="shared" si="357"/>
        <v/>
      </c>
      <c r="W5247" s="3" t="e">
        <f t="shared" si="358"/>
        <v>#NUM!</v>
      </c>
      <c r="X5247" s="3" t="str">
        <f t="shared" si="359"/>
        <v/>
      </c>
    </row>
    <row r="5248" spans="14:24" ht="14.5" customHeight="1">
      <c r="N5248">
        <v>5245</v>
      </c>
      <c r="O5248" s="4">
        <v>62110</v>
      </c>
      <c r="P5248" s="3" t="s">
        <v>5634</v>
      </c>
      <c r="Q5248" s="3" t="s">
        <v>556</v>
      </c>
      <c r="R5248" s="3" t="s">
        <v>262</v>
      </c>
      <c r="S5248" s="3" t="s">
        <v>5630</v>
      </c>
      <c r="T5248" s="3" t="str">
        <f t="shared" si="356"/>
        <v>เขาคีริสพรานกระต่ายกำแพงเพชร</v>
      </c>
      <c r="U5248" s="3" t="s">
        <v>232</v>
      </c>
      <c r="V5248" s="3" t="str">
        <f t="shared" si="357"/>
        <v/>
      </c>
      <c r="W5248" s="3" t="e">
        <f t="shared" si="358"/>
        <v>#NUM!</v>
      </c>
      <c r="X5248" s="3" t="str">
        <f t="shared" si="359"/>
        <v/>
      </c>
    </row>
    <row r="5249" spans="14:24" ht="14.5" customHeight="1">
      <c r="N5249">
        <v>5246</v>
      </c>
      <c r="O5249" s="4">
        <v>62110</v>
      </c>
      <c r="P5249" s="3" t="s">
        <v>5635</v>
      </c>
      <c r="Q5249" s="3" t="s">
        <v>556</v>
      </c>
      <c r="R5249" s="3" t="s">
        <v>262</v>
      </c>
      <c r="S5249" s="3" t="s">
        <v>5630</v>
      </c>
      <c r="T5249" s="3" t="str">
        <f t="shared" si="356"/>
        <v>คุยบ้านโองพรานกระต่ายกำแพงเพชร</v>
      </c>
      <c r="U5249" s="3" t="s">
        <v>232</v>
      </c>
      <c r="V5249" s="3" t="str">
        <f t="shared" si="357"/>
        <v/>
      </c>
      <c r="W5249" s="3" t="e">
        <f t="shared" si="358"/>
        <v>#NUM!</v>
      </c>
      <c r="X5249" s="3" t="str">
        <f t="shared" si="359"/>
        <v/>
      </c>
    </row>
    <row r="5250" spans="14:24" ht="14.5" customHeight="1">
      <c r="N5250">
        <v>5247</v>
      </c>
      <c r="O5250" s="4">
        <v>62110</v>
      </c>
      <c r="P5250" s="3" t="s">
        <v>5636</v>
      </c>
      <c r="Q5250" s="3" t="s">
        <v>556</v>
      </c>
      <c r="R5250" s="3" t="s">
        <v>262</v>
      </c>
      <c r="S5250" s="3" t="s">
        <v>5630</v>
      </c>
      <c r="T5250" s="3" t="str">
        <f t="shared" si="356"/>
        <v>คลองพิไกรพรานกระต่ายกำแพงเพชร</v>
      </c>
      <c r="U5250" s="3" t="s">
        <v>232</v>
      </c>
      <c r="V5250" s="3" t="str">
        <f t="shared" si="357"/>
        <v/>
      </c>
      <c r="W5250" s="3" t="e">
        <f t="shared" si="358"/>
        <v>#NUM!</v>
      </c>
      <c r="X5250" s="3" t="str">
        <f t="shared" si="359"/>
        <v/>
      </c>
    </row>
    <row r="5251" spans="14:24" ht="14.5" customHeight="1">
      <c r="N5251">
        <v>5248</v>
      </c>
      <c r="O5251" s="4">
        <v>62110</v>
      </c>
      <c r="P5251" s="3" t="s">
        <v>5637</v>
      </c>
      <c r="Q5251" s="3" t="s">
        <v>556</v>
      </c>
      <c r="R5251" s="3" t="s">
        <v>262</v>
      </c>
      <c r="S5251" s="3" t="s">
        <v>5630</v>
      </c>
      <c r="T5251" s="3" t="str">
        <f t="shared" si="356"/>
        <v>ถ้ำกระต่ายทองพรานกระต่ายกำแพงเพชร</v>
      </c>
      <c r="U5251" s="3" t="s">
        <v>232</v>
      </c>
      <c r="V5251" s="3" t="str">
        <f t="shared" si="357"/>
        <v/>
      </c>
      <c r="W5251" s="3" t="e">
        <f t="shared" si="358"/>
        <v>#NUM!</v>
      </c>
      <c r="X5251" s="3" t="str">
        <f t="shared" si="359"/>
        <v/>
      </c>
    </row>
    <row r="5252" spans="14:24" ht="14.5" customHeight="1">
      <c r="N5252">
        <v>5249</v>
      </c>
      <c r="O5252" s="4">
        <v>62110</v>
      </c>
      <c r="P5252" s="3" t="s">
        <v>5638</v>
      </c>
      <c r="Q5252" s="3" t="s">
        <v>556</v>
      </c>
      <c r="R5252" s="3" t="s">
        <v>262</v>
      </c>
      <c r="S5252" s="3" t="s">
        <v>5630</v>
      </c>
      <c r="T5252" s="3" t="str">
        <f t="shared" si="356"/>
        <v>ห้วยยั้งพรานกระต่ายกำแพงเพชร</v>
      </c>
      <c r="U5252" s="3" t="s">
        <v>232</v>
      </c>
      <c r="V5252" s="3" t="str">
        <f t="shared" si="357"/>
        <v/>
      </c>
      <c r="W5252" s="3" t="e">
        <f t="shared" si="358"/>
        <v>#NUM!</v>
      </c>
      <c r="X5252" s="3" t="str">
        <f t="shared" si="359"/>
        <v/>
      </c>
    </row>
    <row r="5253" spans="14:24" ht="14.5" customHeight="1">
      <c r="N5253">
        <v>5250</v>
      </c>
      <c r="O5253" s="4">
        <v>62170</v>
      </c>
      <c r="P5253" s="3" t="s">
        <v>560</v>
      </c>
      <c r="Q5253" s="3" t="s">
        <v>560</v>
      </c>
      <c r="R5253" s="3" t="s">
        <v>262</v>
      </c>
      <c r="S5253" s="3" t="s">
        <v>5639</v>
      </c>
      <c r="T5253" s="3" t="str">
        <f t="shared" ref="T5253:T5316" si="360">P5253&amp;Q5253&amp;R5253</f>
        <v>ลานกระบือลานกระบือกำแพงเพชร</v>
      </c>
      <c r="U5253" s="3" t="s">
        <v>232</v>
      </c>
      <c r="V5253" s="3" t="str">
        <f t="shared" ref="V5253:V5316" si="361">IF($V$1=$S5253,$N5253,"")</f>
        <v/>
      </c>
      <c r="W5253" s="3" t="e">
        <f t="shared" ref="W5253:W5316" si="362">SMALL($V$4:$V$7439,N5253)</f>
        <v>#NUM!</v>
      </c>
      <c r="X5253" s="3" t="str">
        <f t="shared" ref="X5253:X5316" si="363">IFERROR(INDEX($P$4:$P$7439,$W5253,1),"")</f>
        <v/>
      </c>
    </row>
    <row r="5254" spans="14:24" ht="14.5" customHeight="1">
      <c r="N5254">
        <v>5251</v>
      </c>
      <c r="O5254" s="4">
        <v>62170</v>
      </c>
      <c r="P5254" s="3" t="s">
        <v>5640</v>
      </c>
      <c r="Q5254" s="3" t="s">
        <v>560</v>
      </c>
      <c r="R5254" s="3" t="s">
        <v>262</v>
      </c>
      <c r="S5254" s="3" t="s">
        <v>5639</v>
      </c>
      <c r="T5254" s="3" t="str">
        <f t="shared" si="360"/>
        <v>ช่องลมลานกระบือกำแพงเพชร</v>
      </c>
      <c r="U5254" s="3" t="s">
        <v>232</v>
      </c>
      <c r="V5254" s="3" t="str">
        <f t="shared" si="361"/>
        <v/>
      </c>
      <c r="W5254" s="3" t="e">
        <f t="shared" si="362"/>
        <v>#NUM!</v>
      </c>
      <c r="X5254" s="3" t="str">
        <f t="shared" si="363"/>
        <v/>
      </c>
    </row>
    <row r="5255" spans="14:24" ht="14.5" customHeight="1">
      <c r="N5255">
        <v>5252</v>
      </c>
      <c r="O5255" s="4">
        <v>62170</v>
      </c>
      <c r="P5255" s="3" t="s">
        <v>3154</v>
      </c>
      <c r="Q5255" s="3" t="s">
        <v>560</v>
      </c>
      <c r="R5255" s="3" t="s">
        <v>262</v>
      </c>
      <c r="S5255" s="3" t="s">
        <v>5639</v>
      </c>
      <c r="T5255" s="3" t="str">
        <f t="shared" si="360"/>
        <v>หนองหลวงลานกระบือกำแพงเพชร</v>
      </c>
      <c r="U5255" s="3" t="s">
        <v>232</v>
      </c>
      <c r="V5255" s="3" t="str">
        <f t="shared" si="361"/>
        <v/>
      </c>
      <c r="W5255" s="3" t="e">
        <f t="shared" si="362"/>
        <v>#NUM!</v>
      </c>
      <c r="X5255" s="3" t="str">
        <f t="shared" si="363"/>
        <v/>
      </c>
    </row>
    <row r="5256" spans="14:24" ht="14.5" customHeight="1">
      <c r="N5256">
        <v>5253</v>
      </c>
      <c r="O5256" s="4">
        <v>62170</v>
      </c>
      <c r="P5256" s="3" t="s">
        <v>5641</v>
      </c>
      <c r="Q5256" s="3" t="s">
        <v>560</v>
      </c>
      <c r="R5256" s="3" t="s">
        <v>262</v>
      </c>
      <c r="S5256" s="3" t="s">
        <v>5639</v>
      </c>
      <c r="T5256" s="3" t="str">
        <f t="shared" si="360"/>
        <v>โนนพลวงลานกระบือกำแพงเพชร</v>
      </c>
      <c r="U5256" s="3" t="s">
        <v>232</v>
      </c>
      <c r="V5256" s="3" t="str">
        <f t="shared" si="361"/>
        <v/>
      </c>
      <c r="W5256" s="3" t="e">
        <f t="shared" si="362"/>
        <v>#NUM!</v>
      </c>
      <c r="X5256" s="3" t="str">
        <f t="shared" si="363"/>
        <v/>
      </c>
    </row>
    <row r="5257" spans="14:24" ht="14.5" customHeight="1">
      <c r="N5257">
        <v>5254</v>
      </c>
      <c r="O5257" s="4">
        <v>62170</v>
      </c>
      <c r="P5257" s="3" t="s">
        <v>5642</v>
      </c>
      <c r="Q5257" s="3" t="s">
        <v>560</v>
      </c>
      <c r="R5257" s="3" t="s">
        <v>262</v>
      </c>
      <c r="S5257" s="3" t="s">
        <v>5639</v>
      </c>
      <c r="T5257" s="3" t="str">
        <f t="shared" si="360"/>
        <v>ประชาสุขสันต์ลานกระบือกำแพงเพชร</v>
      </c>
      <c r="U5257" s="3" t="s">
        <v>232</v>
      </c>
      <c r="V5257" s="3" t="str">
        <f t="shared" si="361"/>
        <v/>
      </c>
      <c r="W5257" s="3" t="e">
        <f t="shared" si="362"/>
        <v>#NUM!</v>
      </c>
      <c r="X5257" s="3" t="str">
        <f t="shared" si="363"/>
        <v/>
      </c>
    </row>
    <row r="5258" spans="14:24" ht="14.5" customHeight="1">
      <c r="N5258">
        <v>5255</v>
      </c>
      <c r="O5258" s="4">
        <v>62170</v>
      </c>
      <c r="P5258" s="3" t="s">
        <v>5643</v>
      </c>
      <c r="Q5258" s="3" t="s">
        <v>560</v>
      </c>
      <c r="R5258" s="3" t="s">
        <v>262</v>
      </c>
      <c r="S5258" s="3" t="s">
        <v>5639</v>
      </c>
      <c r="T5258" s="3" t="str">
        <f t="shared" si="360"/>
        <v>บึงทับแรตลานกระบือกำแพงเพชร</v>
      </c>
      <c r="U5258" s="3" t="s">
        <v>232</v>
      </c>
      <c r="V5258" s="3" t="str">
        <f t="shared" si="361"/>
        <v/>
      </c>
      <c r="W5258" s="3" t="e">
        <f t="shared" si="362"/>
        <v>#NUM!</v>
      </c>
      <c r="X5258" s="3" t="str">
        <f t="shared" si="363"/>
        <v/>
      </c>
    </row>
    <row r="5259" spans="14:24" ht="14.5" customHeight="1">
      <c r="N5259">
        <v>5256</v>
      </c>
      <c r="O5259" s="4">
        <v>62170</v>
      </c>
      <c r="P5259" s="3" t="s">
        <v>5644</v>
      </c>
      <c r="Q5259" s="3" t="s">
        <v>560</v>
      </c>
      <c r="R5259" s="3" t="s">
        <v>262</v>
      </c>
      <c r="S5259" s="3" t="s">
        <v>5639</v>
      </c>
      <c r="T5259" s="3" t="str">
        <f t="shared" si="360"/>
        <v>จันทิมาลานกระบือกำแพงเพชร</v>
      </c>
      <c r="U5259" s="3" t="s">
        <v>232</v>
      </c>
      <c r="V5259" s="3" t="str">
        <f t="shared" si="361"/>
        <v/>
      </c>
      <c r="W5259" s="3" t="e">
        <f t="shared" si="362"/>
        <v>#NUM!</v>
      </c>
      <c r="X5259" s="3" t="str">
        <f t="shared" si="363"/>
        <v/>
      </c>
    </row>
    <row r="5260" spans="14:24" ht="14.5" customHeight="1">
      <c r="N5260">
        <v>5257</v>
      </c>
      <c r="O5260" s="4">
        <v>62190</v>
      </c>
      <c r="P5260" s="3" t="s">
        <v>5645</v>
      </c>
      <c r="Q5260" s="3" t="s">
        <v>548</v>
      </c>
      <c r="R5260" s="3" t="s">
        <v>262</v>
      </c>
      <c r="S5260" s="3" t="s">
        <v>5646</v>
      </c>
      <c r="T5260" s="3" t="str">
        <f t="shared" si="360"/>
        <v>ทุ่งทรายทรายทองวัฒนากำแพงเพชร</v>
      </c>
      <c r="U5260" s="3" t="s">
        <v>232</v>
      </c>
      <c r="V5260" s="3" t="str">
        <f t="shared" si="361"/>
        <v/>
      </c>
      <c r="W5260" s="3" t="e">
        <f t="shared" si="362"/>
        <v>#NUM!</v>
      </c>
      <c r="X5260" s="3" t="str">
        <f t="shared" si="363"/>
        <v/>
      </c>
    </row>
    <row r="5261" spans="14:24" ht="14.5" customHeight="1">
      <c r="N5261">
        <v>5258</v>
      </c>
      <c r="O5261" s="4">
        <v>62190</v>
      </c>
      <c r="P5261" s="3" t="s">
        <v>4278</v>
      </c>
      <c r="Q5261" s="3" t="s">
        <v>548</v>
      </c>
      <c r="R5261" s="3" t="s">
        <v>262</v>
      </c>
      <c r="S5261" s="3" t="s">
        <v>5646</v>
      </c>
      <c r="T5261" s="3" t="str">
        <f t="shared" si="360"/>
        <v>ทุ่งทองทรายทองวัฒนากำแพงเพชร</v>
      </c>
      <c r="U5261" s="3" t="s">
        <v>232</v>
      </c>
      <c r="V5261" s="3" t="str">
        <f t="shared" si="361"/>
        <v/>
      </c>
      <c r="W5261" s="3" t="e">
        <f t="shared" si="362"/>
        <v>#NUM!</v>
      </c>
      <c r="X5261" s="3" t="str">
        <f t="shared" si="363"/>
        <v/>
      </c>
    </row>
    <row r="5262" spans="14:24" ht="14.5" customHeight="1">
      <c r="N5262">
        <v>5259</v>
      </c>
      <c r="O5262" s="4">
        <v>62190</v>
      </c>
      <c r="P5262" s="3" t="s">
        <v>5647</v>
      </c>
      <c r="Q5262" s="3" t="s">
        <v>548</v>
      </c>
      <c r="R5262" s="3" t="s">
        <v>262</v>
      </c>
      <c r="S5262" s="3" t="s">
        <v>5646</v>
      </c>
      <c r="T5262" s="3" t="str">
        <f t="shared" si="360"/>
        <v>ถาวรวัฒนาทรายทองวัฒนากำแพงเพชร</v>
      </c>
      <c r="U5262" s="3" t="s">
        <v>232</v>
      </c>
      <c r="V5262" s="3" t="str">
        <f t="shared" si="361"/>
        <v/>
      </c>
      <c r="W5262" s="3" t="e">
        <f t="shared" si="362"/>
        <v>#NUM!</v>
      </c>
      <c r="X5262" s="3" t="str">
        <f t="shared" si="363"/>
        <v/>
      </c>
    </row>
    <row r="5263" spans="14:24" ht="14.5" customHeight="1">
      <c r="N5263">
        <v>5260</v>
      </c>
      <c r="O5263" s="4">
        <v>62120</v>
      </c>
      <c r="P5263" s="3" t="s">
        <v>1500</v>
      </c>
      <c r="Q5263" s="3" t="s">
        <v>554</v>
      </c>
      <c r="R5263" s="3" t="s">
        <v>262</v>
      </c>
      <c r="S5263" s="3" t="s">
        <v>5648</v>
      </c>
      <c r="T5263" s="3" t="str">
        <f t="shared" si="360"/>
        <v>โพธิ์ทองปางศิลาทองกำแพงเพชร</v>
      </c>
      <c r="U5263" s="3" t="s">
        <v>232</v>
      </c>
      <c r="V5263" s="3" t="str">
        <f t="shared" si="361"/>
        <v/>
      </c>
      <c r="W5263" s="3" t="e">
        <f t="shared" si="362"/>
        <v>#NUM!</v>
      </c>
      <c r="X5263" s="3" t="str">
        <f t="shared" si="363"/>
        <v/>
      </c>
    </row>
    <row r="5264" spans="14:24" ht="14.5" customHeight="1">
      <c r="N5264">
        <v>5261</v>
      </c>
      <c r="O5264" s="4">
        <v>62120</v>
      </c>
      <c r="P5264" s="3" t="s">
        <v>5649</v>
      </c>
      <c r="Q5264" s="3" t="s">
        <v>554</v>
      </c>
      <c r="R5264" s="3" t="s">
        <v>262</v>
      </c>
      <c r="S5264" s="3" t="s">
        <v>5648</v>
      </c>
      <c r="T5264" s="3" t="str">
        <f t="shared" si="360"/>
        <v>หินดาตปางศิลาทองกำแพงเพชร</v>
      </c>
      <c r="U5264" s="3" t="s">
        <v>232</v>
      </c>
      <c r="V5264" s="3" t="str">
        <f t="shared" si="361"/>
        <v/>
      </c>
      <c r="W5264" s="3" t="e">
        <f t="shared" si="362"/>
        <v>#NUM!</v>
      </c>
      <c r="X5264" s="3" t="str">
        <f t="shared" si="363"/>
        <v/>
      </c>
    </row>
    <row r="5265" spans="14:24" ht="14.5" customHeight="1">
      <c r="N5265">
        <v>5262</v>
      </c>
      <c r="O5265" s="4">
        <v>62120</v>
      </c>
      <c r="P5265" s="3" t="s">
        <v>5650</v>
      </c>
      <c r="Q5265" s="3" t="s">
        <v>554</v>
      </c>
      <c r="R5265" s="3" t="s">
        <v>262</v>
      </c>
      <c r="S5265" s="3" t="s">
        <v>5648</v>
      </c>
      <c r="T5265" s="3" t="str">
        <f t="shared" si="360"/>
        <v>ปางตาไวปางศิลาทองกำแพงเพชร</v>
      </c>
      <c r="U5265" s="3" t="s">
        <v>232</v>
      </c>
      <c r="V5265" s="3" t="str">
        <f t="shared" si="361"/>
        <v/>
      </c>
      <c r="W5265" s="3" t="e">
        <f t="shared" si="362"/>
        <v>#NUM!</v>
      </c>
      <c r="X5265" s="3" t="str">
        <f t="shared" si="363"/>
        <v/>
      </c>
    </row>
    <row r="5266" spans="14:24" ht="14.5" customHeight="1">
      <c r="N5266">
        <v>5263</v>
      </c>
      <c r="O5266" s="4">
        <v>62210</v>
      </c>
      <c r="P5266" s="3" t="s">
        <v>552</v>
      </c>
      <c r="Q5266" s="3" t="s">
        <v>552</v>
      </c>
      <c r="R5266" s="3" t="s">
        <v>262</v>
      </c>
      <c r="S5266" s="3" t="s">
        <v>5651</v>
      </c>
      <c r="T5266" s="3" t="str">
        <f t="shared" si="360"/>
        <v>บึงสามัคคีบึงสามัคคีกำแพงเพชร</v>
      </c>
      <c r="U5266" s="3" t="s">
        <v>232</v>
      </c>
      <c r="V5266" s="3" t="str">
        <f t="shared" si="361"/>
        <v/>
      </c>
      <c r="W5266" s="3" t="e">
        <f t="shared" si="362"/>
        <v>#NUM!</v>
      </c>
      <c r="X5266" s="3" t="str">
        <f t="shared" si="363"/>
        <v/>
      </c>
    </row>
    <row r="5267" spans="14:24" ht="14.5" customHeight="1">
      <c r="N5267">
        <v>5264</v>
      </c>
      <c r="O5267" s="4">
        <v>62210</v>
      </c>
      <c r="P5267" s="3" t="s">
        <v>5652</v>
      </c>
      <c r="Q5267" s="3" t="s">
        <v>552</v>
      </c>
      <c r="R5267" s="3" t="s">
        <v>262</v>
      </c>
      <c r="S5267" s="3" t="s">
        <v>5651</v>
      </c>
      <c r="T5267" s="3" t="str">
        <f t="shared" si="360"/>
        <v>วังชะโอนบึงสามัคคีกำแพงเพชร</v>
      </c>
      <c r="U5267" s="3" t="s">
        <v>232</v>
      </c>
      <c r="V5267" s="3" t="str">
        <f t="shared" si="361"/>
        <v/>
      </c>
      <c r="W5267" s="3" t="e">
        <f t="shared" si="362"/>
        <v>#NUM!</v>
      </c>
      <c r="X5267" s="3" t="str">
        <f t="shared" si="363"/>
        <v/>
      </c>
    </row>
    <row r="5268" spans="14:24" ht="14.5" customHeight="1">
      <c r="N5268">
        <v>5265</v>
      </c>
      <c r="O5268" s="4">
        <v>62210</v>
      </c>
      <c r="P5268" s="3" t="s">
        <v>5653</v>
      </c>
      <c r="Q5268" s="3" t="s">
        <v>552</v>
      </c>
      <c r="R5268" s="3" t="s">
        <v>262</v>
      </c>
      <c r="S5268" s="3" t="s">
        <v>5651</v>
      </c>
      <c r="T5268" s="3" t="str">
        <f t="shared" si="360"/>
        <v>ระหานบึงสามัคคีกำแพงเพชร</v>
      </c>
      <c r="U5268" s="3" t="s">
        <v>232</v>
      </c>
      <c r="V5268" s="3" t="str">
        <f t="shared" si="361"/>
        <v/>
      </c>
      <c r="W5268" s="3" t="e">
        <f t="shared" si="362"/>
        <v>#NUM!</v>
      </c>
      <c r="X5268" s="3" t="str">
        <f t="shared" si="363"/>
        <v/>
      </c>
    </row>
    <row r="5269" spans="14:24" ht="14.5" customHeight="1">
      <c r="N5269">
        <v>5266</v>
      </c>
      <c r="O5269" s="4">
        <v>62210</v>
      </c>
      <c r="P5269" s="3" t="s">
        <v>2345</v>
      </c>
      <c r="Q5269" s="3" t="s">
        <v>552</v>
      </c>
      <c r="R5269" s="3" t="s">
        <v>262</v>
      </c>
      <c r="S5269" s="3" t="s">
        <v>5651</v>
      </c>
      <c r="T5269" s="3" t="str">
        <f t="shared" si="360"/>
        <v>เทพนิมิตบึงสามัคคีกำแพงเพชร</v>
      </c>
      <c r="U5269" s="3" t="s">
        <v>232</v>
      </c>
      <c r="V5269" s="3" t="str">
        <f t="shared" si="361"/>
        <v/>
      </c>
      <c r="W5269" s="3" t="e">
        <f t="shared" si="362"/>
        <v>#NUM!</v>
      </c>
      <c r="X5269" s="3" t="str">
        <f t="shared" si="363"/>
        <v/>
      </c>
    </row>
    <row r="5270" spans="14:24" ht="14.5" customHeight="1">
      <c r="N5270">
        <v>5267</v>
      </c>
      <c r="O5270" s="4">
        <v>62000</v>
      </c>
      <c r="P5270" s="3" t="s">
        <v>5654</v>
      </c>
      <c r="Q5270" s="3" t="s">
        <v>541</v>
      </c>
      <c r="R5270" s="3" t="s">
        <v>262</v>
      </c>
      <c r="S5270" s="3" t="s">
        <v>5655</v>
      </c>
      <c r="T5270" s="3" t="str">
        <f t="shared" si="360"/>
        <v>โกสัมพีโกสัมพีนครกำแพงเพชร</v>
      </c>
      <c r="U5270" s="3" t="s">
        <v>232</v>
      </c>
      <c r="V5270" s="3" t="str">
        <f t="shared" si="361"/>
        <v/>
      </c>
      <c r="W5270" s="3" t="e">
        <f t="shared" si="362"/>
        <v>#NUM!</v>
      </c>
      <c r="X5270" s="3" t="str">
        <f t="shared" si="363"/>
        <v/>
      </c>
    </row>
    <row r="5271" spans="14:24" ht="14.5" customHeight="1">
      <c r="N5271">
        <v>5268</v>
      </c>
      <c r="O5271" s="4">
        <v>62000</v>
      </c>
      <c r="P5271" s="3" t="s">
        <v>5656</v>
      </c>
      <c r="Q5271" s="3" t="s">
        <v>541</v>
      </c>
      <c r="R5271" s="3" t="s">
        <v>262</v>
      </c>
      <c r="S5271" s="3" t="s">
        <v>5655</v>
      </c>
      <c r="T5271" s="3" t="str">
        <f t="shared" si="360"/>
        <v>เพชรชมภูโกสัมพีนครกำแพงเพชร</v>
      </c>
      <c r="U5271" s="3" t="s">
        <v>232</v>
      </c>
      <c r="V5271" s="3" t="str">
        <f t="shared" si="361"/>
        <v/>
      </c>
      <c r="W5271" s="3" t="e">
        <f t="shared" si="362"/>
        <v>#NUM!</v>
      </c>
      <c r="X5271" s="3" t="str">
        <f t="shared" si="363"/>
        <v/>
      </c>
    </row>
    <row r="5272" spans="14:24" ht="14.5" customHeight="1">
      <c r="N5272">
        <v>5269</v>
      </c>
      <c r="O5272" s="4">
        <v>62000</v>
      </c>
      <c r="P5272" s="3" t="s">
        <v>5657</v>
      </c>
      <c r="Q5272" s="3" t="s">
        <v>541</v>
      </c>
      <c r="R5272" s="3" t="s">
        <v>262</v>
      </c>
      <c r="S5272" s="3" t="s">
        <v>5655</v>
      </c>
      <c r="T5272" s="3" t="str">
        <f t="shared" si="360"/>
        <v>ลานดอกไม้ตกโกสัมพีนครกำแพงเพชร</v>
      </c>
      <c r="U5272" s="3" t="s">
        <v>232</v>
      </c>
      <c r="V5272" s="3" t="str">
        <f t="shared" si="361"/>
        <v/>
      </c>
      <c r="W5272" s="3" t="e">
        <f t="shared" si="362"/>
        <v>#NUM!</v>
      </c>
      <c r="X5272" s="3" t="str">
        <f t="shared" si="363"/>
        <v/>
      </c>
    </row>
    <row r="5273" spans="14:24" ht="14.5" customHeight="1">
      <c r="N5273">
        <v>5270</v>
      </c>
      <c r="O5273" s="4">
        <v>63000</v>
      </c>
      <c r="P5273" s="3" t="s">
        <v>1009</v>
      </c>
      <c r="Q5273" s="3" t="s">
        <v>880</v>
      </c>
      <c r="R5273" s="3" t="s">
        <v>323</v>
      </c>
      <c r="S5273" s="3" t="s">
        <v>5658</v>
      </c>
      <c r="T5273" s="3" t="str">
        <f t="shared" si="360"/>
        <v>ระแหงเมืองตากตาก</v>
      </c>
      <c r="U5273" s="3" t="s">
        <v>5659</v>
      </c>
      <c r="V5273" s="3" t="str">
        <f t="shared" si="361"/>
        <v/>
      </c>
      <c r="W5273" s="3" t="e">
        <f t="shared" si="362"/>
        <v>#NUM!</v>
      </c>
      <c r="X5273" s="3" t="str">
        <f t="shared" si="363"/>
        <v/>
      </c>
    </row>
    <row r="5274" spans="14:24" ht="14.5" customHeight="1">
      <c r="N5274">
        <v>5271</v>
      </c>
      <c r="O5274" s="4">
        <v>63000</v>
      </c>
      <c r="P5274" s="3" t="s">
        <v>3154</v>
      </c>
      <c r="Q5274" s="3" t="s">
        <v>880</v>
      </c>
      <c r="R5274" s="3" t="s">
        <v>323</v>
      </c>
      <c r="S5274" s="3" t="s">
        <v>5658</v>
      </c>
      <c r="T5274" s="3" t="str">
        <f t="shared" si="360"/>
        <v>หนองหลวงเมืองตากตาก</v>
      </c>
      <c r="U5274" s="3" t="s">
        <v>5659</v>
      </c>
      <c r="V5274" s="3" t="str">
        <f t="shared" si="361"/>
        <v/>
      </c>
      <c r="W5274" s="3" t="e">
        <f t="shared" si="362"/>
        <v>#NUM!</v>
      </c>
      <c r="X5274" s="3" t="str">
        <f t="shared" si="363"/>
        <v/>
      </c>
    </row>
    <row r="5275" spans="14:24" ht="14.5" customHeight="1">
      <c r="N5275">
        <v>5272</v>
      </c>
      <c r="O5275" s="4">
        <v>63000</v>
      </c>
      <c r="P5275" s="3" t="s">
        <v>5660</v>
      </c>
      <c r="Q5275" s="3" t="s">
        <v>880</v>
      </c>
      <c r="R5275" s="3" t="s">
        <v>323</v>
      </c>
      <c r="S5275" s="3" t="s">
        <v>5658</v>
      </c>
      <c r="T5275" s="3" t="str">
        <f t="shared" si="360"/>
        <v>เชียงเงินเมืองตากตาก</v>
      </c>
      <c r="U5275" s="3" t="s">
        <v>5659</v>
      </c>
      <c r="V5275" s="3" t="str">
        <f t="shared" si="361"/>
        <v/>
      </c>
      <c r="W5275" s="3" t="e">
        <f t="shared" si="362"/>
        <v>#NUM!</v>
      </c>
      <c r="X5275" s="3" t="str">
        <f t="shared" si="363"/>
        <v/>
      </c>
    </row>
    <row r="5276" spans="14:24" ht="14.5" customHeight="1">
      <c r="N5276">
        <v>5273</v>
      </c>
      <c r="O5276" s="4">
        <v>63000</v>
      </c>
      <c r="P5276" s="3" t="s">
        <v>5661</v>
      </c>
      <c r="Q5276" s="3" t="s">
        <v>880</v>
      </c>
      <c r="R5276" s="3" t="s">
        <v>323</v>
      </c>
      <c r="S5276" s="3" t="s">
        <v>5658</v>
      </c>
      <c r="T5276" s="3" t="str">
        <f t="shared" si="360"/>
        <v>หัวเดียดเมืองตากตาก</v>
      </c>
      <c r="U5276" s="3" t="s">
        <v>5659</v>
      </c>
      <c r="V5276" s="3" t="str">
        <f t="shared" si="361"/>
        <v/>
      </c>
      <c r="W5276" s="3" t="e">
        <f t="shared" si="362"/>
        <v>#NUM!</v>
      </c>
      <c r="X5276" s="3" t="str">
        <f t="shared" si="363"/>
        <v/>
      </c>
    </row>
    <row r="5277" spans="14:24" ht="14.5" customHeight="1">
      <c r="N5277">
        <v>5274</v>
      </c>
      <c r="O5277" s="4">
        <v>63000</v>
      </c>
      <c r="P5277" s="3" t="s">
        <v>5662</v>
      </c>
      <c r="Q5277" s="3" t="s">
        <v>880</v>
      </c>
      <c r="R5277" s="3" t="s">
        <v>323</v>
      </c>
      <c r="S5277" s="3" t="s">
        <v>5658</v>
      </c>
      <c r="T5277" s="3" t="str">
        <f t="shared" si="360"/>
        <v>หนองบัวเหนือเมืองตากตาก</v>
      </c>
      <c r="U5277" s="3" t="s">
        <v>5659</v>
      </c>
      <c r="V5277" s="3" t="str">
        <f t="shared" si="361"/>
        <v/>
      </c>
      <c r="W5277" s="3" t="e">
        <f t="shared" si="362"/>
        <v>#NUM!</v>
      </c>
      <c r="X5277" s="3" t="str">
        <f t="shared" si="363"/>
        <v/>
      </c>
    </row>
    <row r="5278" spans="14:24" ht="14.5" customHeight="1">
      <c r="N5278">
        <v>5275</v>
      </c>
      <c r="O5278" s="4">
        <v>63000</v>
      </c>
      <c r="P5278" s="3" t="s">
        <v>5663</v>
      </c>
      <c r="Q5278" s="3" t="s">
        <v>880</v>
      </c>
      <c r="R5278" s="3" t="s">
        <v>323</v>
      </c>
      <c r="S5278" s="3" t="s">
        <v>5658</v>
      </c>
      <c r="T5278" s="3" t="str">
        <f t="shared" si="360"/>
        <v>ไม้งามเมืองตากตาก</v>
      </c>
      <c r="U5278" s="3" t="s">
        <v>5659</v>
      </c>
      <c r="V5278" s="3" t="str">
        <f t="shared" si="361"/>
        <v/>
      </c>
      <c r="W5278" s="3" t="e">
        <f t="shared" si="362"/>
        <v>#NUM!</v>
      </c>
      <c r="X5278" s="3" t="str">
        <f t="shared" si="363"/>
        <v/>
      </c>
    </row>
    <row r="5279" spans="14:24" ht="14.5" customHeight="1">
      <c r="N5279">
        <v>5276</v>
      </c>
      <c r="O5279" s="4">
        <v>63000</v>
      </c>
      <c r="P5279" s="3" t="s">
        <v>2801</v>
      </c>
      <c r="Q5279" s="3" t="s">
        <v>880</v>
      </c>
      <c r="R5279" s="3" t="s">
        <v>323</v>
      </c>
      <c r="S5279" s="3" t="s">
        <v>5658</v>
      </c>
      <c r="T5279" s="3" t="str">
        <f t="shared" si="360"/>
        <v>โป่งแดงเมืองตากตาก</v>
      </c>
      <c r="U5279" s="3" t="s">
        <v>5659</v>
      </c>
      <c r="V5279" s="3" t="str">
        <f t="shared" si="361"/>
        <v/>
      </c>
      <c r="W5279" s="3" t="e">
        <f t="shared" si="362"/>
        <v>#NUM!</v>
      </c>
      <c r="X5279" s="3" t="str">
        <f t="shared" si="363"/>
        <v/>
      </c>
    </row>
    <row r="5280" spans="14:24" ht="14.5" customHeight="1">
      <c r="N5280">
        <v>5277</v>
      </c>
      <c r="O5280" s="4">
        <v>63000</v>
      </c>
      <c r="P5280" s="3" t="s">
        <v>5664</v>
      </c>
      <c r="Q5280" s="3" t="s">
        <v>880</v>
      </c>
      <c r="R5280" s="3" t="s">
        <v>323</v>
      </c>
      <c r="S5280" s="3" t="s">
        <v>5658</v>
      </c>
      <c r="T5280" s="3" t="str">
        <f t="shared" si="360"/>
        <v>น้ำรึมเมืองตากตาก</v>
      </c>
      <c r="U5280" s="3" t="s">
        <v>5659</v>
      </c>
      <c r="V5280" s="3" t="str">
        <f t="shared" si="361"/>
        <v/>
      </c>
      <c r="W5280" s="3" t="e">
        <f t="shared" si="362"/>
        <v>#NUM!</v>
      </c>
      <c r="X5280" s="3" t="str">
        <f t="shared" si="363"/>
        <v/>
      </c>
    </row>
    <row r="5281" spans="14:24" ht="14.5" customHeight="1">
      <c r="N5281">
        <v>5278</v>
      </c>
      <c r="O5281" s="4">
        <v>63000</v>
      </c>
      <c r="P5281" s="3" t="s">
        <v>1725</v>
      </c>
      <c r="Q5281" s="3" t="s">
        <v>880</v>
      </c>
      <c r="R5281" s="3" t="s">
        <v>323</v>
      </c>
      <c r="S5281" s="3" t="s">
        <v>5658</v>
      </c>
      <c r="T5281" s="3" t="str">
        <f t="shared" si="360"/>
        <v>วังหินเมืองตากตาก</v>
      </c>
      <c r="U5281" s="3" t="s">
        <v>5659</v>
      </c>
      <c r="V5281" s="3" t="str">
        <f t="shared" si="361"/>
        <v/>
      </c>
      <c r="W5281" s="3" t="e">
        <f t="shared" si="362"/>
        <v>#NUM!</v>
      </c>
      <c r="X5281" s="3" t="str">
        <f t="shared" si="363"/>
        <v/>
      </c>
    </row>
    <row r="5282" spans="14:24" ht="14.5" customHeight="1">
      <c r="N5282">
        <v>5279</v>
      </c>
      <c r="O5282" s="4">
        <v>63000</v>
      </c>
      <c r="P5282" s="3" t="s">
        <v>5665</v>
      </c>
      <c r="Q5282" s="3" t="s">
        <v>880</v>
      </c>
      <c r="R5282" s="3" t="s">
        <v>323</v>
      </c>
      <c r="S5282" s="3" t="s">
        <v>5658</v>
      </c>
      <c r="T5282" s="3" t="str">
        <f t="shared" si="360"/>
        <v>แม่ท้อเมืองตากตาก</v>
      </c>
      <c r="U5282" s="3" t="s">
        <v>5659</v>
      </c>
      <c r="V5282" s="3" t="str">
        <f t="shared" si="361"/>
        <v/>
      </c>
      <c r="W5282" s="3" t="e">
        <f t="shared" si="362"/>
        <v>#NUM!</v>
      </c>
      <c r="X5282" s="3" t="str">
        <f t="shared" si="363"/>
        <v/>
      </c>
    </row>
    <row r="5283" spans="14:24" ht="14.5" customHeight="1">
      <c r="N5283">
        <v>5280</v>
      </c>
      <c r="O5283" s="4">
        <v>63000</v>
      </c>
      <c r="P5283" s="3" t="s">
        <v>5666</v>
      </c>
      <c r="Q5283" s="3" t="s">
        <v>880</v>
      </c>
      <c r="R5283" s="3" t="s">
        <v>323</v>
      </c>
      <c r="S5283" s="3" t="s">
        <v>5658</v>
      </c>
      <c r="T5283" s="3" t="str">
        <f t="shared" si="360"/>
        <v>ป่ามะม่วงเมืองตากตาก</v>
      </c>
      <c r="U5283" s="3" t="s">
        <v>5659</v>
      </c>
      <c r="V5283" s="3" t="str">
        <f t="shared" si="361"/>
        <v/>
      </c>
      <c r="W5283" s="3" t="e">
        <f t="shared" si="362"/>
        <v>#NUM!</v>
      </c>
      <c r="X5283" s="3" t="str">
        <f t="shared" si="363"/>
        <v/>
      </c>
    </row>
    <row r="5284" spans="14:24" ht="14.5" customHeight="1">
      <c r="N5284">
        <v>5281</v>
      </c>
      <c r="O5284" s="4">
        <v>63000</v>
      </c>
      <c r="P5284" s="3" t="s">
        <v>3788</v>
      </c>
      <c r="Q5284" s="3" t="s">
        <v>880</v>
      </c>
      <c r="R5284" s="3" t="s">
        <v>323</v>
      </c>
      <c r="S5284" s="3" t="s">
        <v>5658</v>
      </c>
      <c r="T5284" s="3" t="str">
        <f t="shared" si="360"/>
        <v>หนองบัวใต้เมืองตากตาก</v>
      </c>
      <c r="U5284" s="3" t="s">
        <v>5659</v>
      </c>
      <c r="V5284" s="3" t="str">
        <f t="shared" si="361"/>
        <v/>
      </c>
      <c r="W5284" s="3" t="e">
        <f t="shared" si="362"/>
        <v>#NUM!</v>
      </c>
      <c r="X5284" s="3" t="str">
        <f t="shared" si="363"/>
        <v/>
      </c>
    </row>
    <row r="5285" spans="14:24" ht="14.5" customHeight="1">
      <c r="N5285">
        <v>5282</v>
      </c>
      <c r="O5285" s="4">
        <v>63000</v>
      </c>
      <c r="P5285" s="3" t="s">
        <v>5667</v>
      </c>
      <c r="Q5285" s="3" t="s">
        <v>880</v>
      </c>
      <c r="R5285" s="3" t="s">
        <v>323</v>
      </c>
      <c r="S5285" s="3" t="s">
        <v>5658</v>
      </c>
      <c r="T5285" s="3" t="str">
        <f t="shared" si="360"/>
        <v>วังประจบเมืองตากตาก</v>
      </c>
      <c r="U5285" s="3" t="s">
        <v>5659</v>
      </c>
      <c r="V5285" s="3" t="str">
        <f t="shared" si="361"/>
        <v/>
      </c>
      <c r="W5285" s="3" t="e">
        <f t="shared" si="362"/>
        <v>#NUM!</v>
      </c>
      <c r="X5285" s="3" t="str">
        <f t="shared" si="363"/>
        <v/>
      </c>
    </row>
    <row r="5286" spans="14:24" ht="14.5" customHeight="1">
      <c r="N5286">
        <v>5283</v>
      </c>
      <c r="O5286" s="4">
        <v>63000</v>
      </c>
      <c r="P5286" s="3" t="s">
        <v>5668</v>
      </c>
      <c r="Q5286" s="3" t="s">
        <v>880</v>
      </c>
      <c r="R5286" s="3" t="s">
        <v>323</v>
      </c>
      <c r="S5286" s="3" t="s">
        <v>5658</v>
      </c>
      <c r="T5286" s="3" t="str">
        <f t="shared" si="360"/>
        <v>ตลุกกลางทุ่งเมืองตากตาก</v>
      </c>
      <c r="U5286" s="3" t="s">
        <v>5659</v>
      </c>
      <c r="V5286" s="3" t="str">
        <f t="shared" si="361"/>
        <v/>
      </c>
      <c r="W5286" s="3" t="e">
        <f t="shared" si="362"/>
        <v>#NUM!</v>
      </c>
      <c r="X5286" s="3" t="str">
        <f t="shared" si="363"/>
        <v/>
      </c>
    </row>
    <row r="5287" spans="14:24" ht="14.5" customHeight="1">
      <c r="N5287">
        <v>5284</v>
      </c>
      <c r="O5287" s="4">
        <v>63120</v>
      </c>
      <c r="P5287" s="3" t="s">
        <v>5669</v>
      </c>
      <c r="Q5287" s="3" t="s">
        <v>877</v>
      </c>
      <c r="R5287" s="3" t="s">
        <v>323</v>
      </c>
      <c r="S5287" s="3" t="s">
        <v>5670</v>
      </c>
      <c r="T5287" s="3" t="str">
        <f t="shared" si="360"/>
        <v>ตากออกบ้านตากตาก</v>
      </c>
      <c r="U5287" s="3" t="s">
        <v>5659</v>
      </c>
      <c r="V5287" s="3" t="str">
        <f t="shared" si="361"/>
        <v/>
      </c>
      <c r="W5287" s="3" t="e">
        <f t="shared" si="362"/>
        <v>#NUM!</v>
      </c>
      <c r="X5287" s="3" t="str">
        <f t="shared" si="363"/>
        <v/>
      </c>
    </row>
    <row r="5288" spans="14:24" ht="14.5" customHeight="1">
      <c r="N5288">
        <v>5285</v>
      </c>
      <c r="O5288" s="4">
        <v>63120</v>
      </c>
      <c r="P5288" s="3" t="s">
        <v>5671</v>
      </c>
      <c r="Q5288" s="3" t="s">
        <v>877</v>
      </c>
      <c r="R5288" s="3" t="s">
        <v>323</v>
      </c>
      <c r="S5288" s="3" t="s">
        <v>5670</v>
      </c>
      <c r="T5288" s="3" t="str">
        <f t="shared" si="360"/>
        <v>สมอโคนบ้านตากตาก</v>
      </c>
      <c r="U5288" s="3" t="s">
        <v>5659</v>
      </c>
      <c r="V5288" s="3" t="str">
        <f t="shared" si="361"/>
        <v/>
      </c>
      <c r="W5288" s="3" t="e">
        <f t="shared" si="362"/>
        <v>#NUM!</v>
      </c>
      <c r="X5288" s="3" t="str">
        <f t="shared" si="363"/>
        <v/>
      </c>
    </row>
    <row r="5289" spans="14:24" ht="14.5" customHeight="1">
      <c r="N5289">
        <v>5286</v>
      </c>
      <c r="O5289" s="4">
        <v>63120</v>
      </c>
      <c r="P5289" s="3" t="s">
        <v>5672</v>
      </c>
      <c r="Q5289" s="3" t="s">
        <v>877</v>
      </c>
      <c r="R5289" s="3" t="s">
        <v>323</v>
      </c>
      <c r="S5289" s="3" t="s">
        <v>5670</v>
      </c>
      <c r="T5289" s="3" t="str">
        <f t="shared" si="360"/>
        <v>แม่สลิดบ้านตากตาก</v>
      </c>
      <c r="U5289" s="3" t="s">
        <v>5659</v>
      </c>
      <c r="V5289" s="3" t="str">
        <f t="shared" si="361"/>
        <v/>
      </c>
      <c r="W5289" s="3" t="e">
        <f t="shared" si="362"/>
        <v>#NUM!</v>
      </c>
      <c r="X5289" s="3" t="str">
        <f t="shared" si="363"/>
        <v/>
      </c>
    </row>
    <row r="5290" spans="14:24" ht="14.5" customHeight="1">
      <c r="N5290">
        <v>5287</v>
      </c>
      <c r="O5290" s="4">
        <v>63120</v>
      </c>
      <c r="P5290" s="3" t="s">
        <v>5673</v>
      </c>
      <c r="Q5290" s="3" t="s">
        <v>877</v>
      </c>
      <c r="R5290" s="3" t="s">
        <v>323</v>
      </c>
      <c r="S5290" s="3" t="s">
        <v>5670</v>
      </c>
      <c r="T5290" s="3" t="str">
        <f t="shared" si="360"/>
        <v>ตากตกบ้านตากตาก</v>
      </c>
      <c r="U5290" s="3" t="s">
        <v>5659</v>
      </c>
      <c r="V5290" s="3" t="str">
        <f t="shared" si="361"/>
        <v/>
      </c>
      <c r="W5290" s="3" t="e">
        <f t="shared" si="362"/>
        <v>#NUM!</v>
      </c>
      <c r="X5290" s="3" t="str">
        <f t="shared" si="363"/>
        <v/>
      </c>
    </row>
    <row r="5291" spans="14:24" ht="14.5" customHeight="1">
      <c r="N5291">
        <v>5288</v>
      </c>
      <c r="O5291" s="4">
        <v>63120</v>
      </c>
      <c r="P5291" s="3" t="s">
        <v>5674</v>
      </c>
      <c r="Q5291" s="3" t="s">
        <v>877</v>
      </c>
      <c r="R5291" s="3" t="s">
        <v>323</v>
      </c>
      <c r="S5291" s="3" t="s">
        <v>5670</v>
      </c>
      <c r="T5291" s="3" t="str">
        <f t="shared" si="360"/>
        <v>เกาะตะเภาบ้านตากตาก</v>
      </c>
      <c r="U5291" s="3" t="s">
        <v>5659</v>
      </c>
      <c r="V5291" s="3" t="str">
        <f t="shared" si="361"/>
        <v/>
      </c>
      <c r="W5291" s="3" t="e">
        <f t="shared" si="362"/>
        <v>#NUM!</v>
      </c>
      <c r="X5291" s="3" t="str">
        <f t="shared" si="363"/>
        <v/>
      </c>
    </row>
    <row r="5292" spans="14:24" ht="14.5" customHeight="1">
      <c r="N5292">
        <v>5289</v>
      </c>
      <c r="O5292" s="4">
        <v>63120</v>
      </c>
      <c r="P5292" s="3" t="s">
        <v>5675</v>
      </c>
      <c r="Q5292" s="3" t="s">
        <v>877</v>
      </c>
      <c r="R5292" s="3" t="s">
        <v>323</v>
      </c>
      <c r="S5292" s="3" t="s">
        <v>5670</v>
      </c>
      <c r="T5292" s="3" t="str">
        <f t="shared" si="360"/>
        <v>ทุ่งกระเชาะบ้านตากตาก</v>
      </c>
      <c r="U5292" s="3" t="s">
        <v>5659</v>
      </c>
      <c r="V5292" s="3" t="str">
        <f t="shared" si="361"/>
        <v/>
      </c>
      <c r="W5292" s="3" t="e">
        <f t="shared" si="362"/>
        <v>#NUM!</v>
      </c>
      <c r="X5292" s="3" t="str">
        <f t="shared" si="363"/>
        <v/>
      </c>
    </row>
    <row r="5293" spans="14:24" ht="14.5" customHeight="1">
      <c r="N5293">
        <v>5290</v>
      </c>
      <c r="O5293" s="4">
        <v>63120</v>
      </c>
      <c r="P5293" s="3" t="s">
        <v>5676</v>
      </c>
      <c r="Q5293" s="3" t="s">
        <v>877</v>
      </c>
      <c r="R5293" s="3" t="s">
        <v>323</v>
      </c>
      <c r="S5293" s="3" t="s">
        <v>5670</v>
      </c>
      <c r="T5293" s="3" t="str">
        <f t="shared" si="360"/>
        <v>ท้องฟ้าบ้านตากตาก</v>
      </c>
      <c r="U5293" s="3" t="s">
        <v>5659</v>
      </c>
      <c r="V5293" s="3" t="str">
        <f t="shared" si="361"/>
        <v/>
      </c>
      <c r="W5293" s="3" t="e">
        <f t="shared" si="362"/>
        <v>#NUM!</v>
      </c>
      <c r="X5293" s="3" t="str">
        <f t="shared" si="363"/>
        <v/>
      </c>
    </row>
    <row r="5294" spans="14:24" ht="14.5" customHeight="1">
      <c r="N5294">
        <v>5291</v>
      </c>
      <c r="O5294" s="4">
        <v>63130</v>
      </c>
      <c r="P5294" s="3" t="s">
        <v>889</v>
      </c>
      <c r="Q5294" s="3" t="s">
        <v>889</v>
      </c>
      <c r="R5294" s="3" t="s">
        <v>323</v>
      </c>
      <c r="S5294" s="3" t="s">
        <v>5677</v>
      </c>
      <c r="T5294" s="3" t="str">
        <f t="shared" si="360"/>
        <v>สามเงาสามเงาตาก</v>
      </c>
      <c r="U5294" s="3" t="s">
        <v>5659</v>
      </c>
      <c r="V5294" s="3" t="str">
        <f t="shared" si="361"/>
        <v/>
      </c>
      <c r="W5294" s="3" t="e">
        <f t="shared" si="362"/>
        <v>#NUM!</v>
      </c>
      <c r="X5294" s="3" t="str">
        <f t="shared" si="363"/>
        <v/>
      </c>
    </row>
    <row r="5295" spans="14:24" ht="14.5" customHeight="1">
      <c r="N5295">
        <v>5292</v>
      </c>
      <c r="O5295" s="4">
        <v>63130</v>
      </c>
      <c r="P5295" s="3" t="s">
        <v>1937</v>
      </c>
      <c r="Q5295" s="3" t="s">
        <v>889</v>
      </c>
      <c r="R5295" s="3" t="s">
        <v>323</v>
      </c>
      <c r="S5295" s="3" t="s">
        <v>5677</v>
      </c>
      <c r="T5295" s="3" t="str">
        <f t="shared" si="360"/>
        <v>วังหมันสามเงาตาก</v>
      </c>
      <c r="U5295" s="3" t="s">
        <v>5659</v>
      </c>
      <c r="V5295" s="3" t="str">
        <f t="shared" si="361"/>
        <v/>
      </c>
      <c r="W5295" s="3" t="e">
        <f t="shared" si="362"/>
        <v>#NUM!</v>
      </c>
      <c r="X5295" s="3" t="str">
        <f t="shared" si="363"/>
        <v/>
      </c>
    </row>
    <row r="5296" spans="14:24" ht="14.5" customHeight="1">
      <c r="N5296">
        <v>5293</v>
      </c>
      <c r="O5296" s="4">
        <v>63130</v>
      </c>
      <c r="P5296" s="3" t="s">
        <v>5678</v>
      </c>
      <c r="Q5296" s="3" t="s">
        <v>889</v>
      </c>
      <c r="R5296" s="3" t="s">
        <v>323</v>
      </c>
      <c r="S5296" s="3" t="s">
        <v>5677</v>
      </c>
      <c r="T5296" s="3" t="str">
        <f t="shared" si="360"/>
        <v>ยกกระบัตรสามเงาตาก</v>
      </c>
      <c r="U5296" s="3" t="s">
        <v>5659</v>
      </c>
      <c r="V5296" s="3" t="str">
        <f t="shared" si="361"/>
        <v/>
      </c>
      <c r="W5296" s="3" t="e">
        <f t="shared" si="362"/>
        <v>#NUM!</v>
      </c>
      <c r="X5296" s="3" t="str">
        <f t="shared" si="363"/>
        <v/>
      </c>
    </row>
    <row r="5297" spans="14:24" ht="14.5" customHeight="1">
      <c r="N5297">
        <v>5294</v>
      </c>
      <c r="O5297" s="4">
        <v>63130</v>
      </c>
      <c r="P5297" s="3" t="s">
        <v>2505</v>
      </c>
      <c r="Q5297" s="3" t="s">
        <v>889</v>
      </c>
      <c r="R5297" s="3" t="s">
        <v>323</v>
      </c>
      <c r="S5297" s="3" t="s">
        <v>5677</v>
      </c>
      <c r="T5297" s="3" t="str">
        <f t="shared" si="360"/>
        <v>ย่านรีสามเงาตาก</v>
      </c>
      <c r="U5297" s="3" t="s">
        <v>5659</v>
      </c>
      <c r="V5297" s="3" t="str">
        <f t="shared" si="361"/>
        <v/>
      </c>
      <c r="W5297" s="3" t="e">
        <f t="shared" si="362"/>
        <v>#NUM!</v>
      </c>
      <c r="X5297" s="3" t="str">
        <f t="shared" si="363"/>
        <v/>
      </c>
    </row>
    <row r="5298" spans="14:24" ht="14.5" customHeight="1">
      <c r="N5298">
        <v>5295</v>
      </c>
      <c r="O5298" s="4">
        <v>63130</v>
      </c>
      <c r="P5298" s="3" t="s">
        <v>893</v>
      </c>
      <c r="Q5298" s="3" t="s">
        <v>889</v>
      </c>
      <c r="R5298" s="3" t="s">
        <v>323</v>
      </c>
      <c r="S5298" s="3" t="s">
        <v>5677</v>
      </c>
      <c r="T5298" s="3" t="str">
        <f t="shared" si="360"/>
        <v>บ้านนาสามเงาตาก</v>
      </c>
      <c r="U5298" s="3" t="s">
        <v>5659</v>
      </c>
      <c r="V5298" s="3" t="str">
        <f t="shared" si="361"/>
        <v/>
      </c>
      <c r="W5298" s="3" t="e">
        <f t="shared" si="362"/>
        <v>#NUM!</v>
      </c>
      <c r="X5298" s="3" t="str">
        <f t="shared" si="363"/>
        <v/>
      </c>
    </row>
    <row r="5299" spans="14:24" ht="14.5" customHeight="1">
      <c r="N5299">
        <v>5296</v>
      </c>
      <c r="O5299" s="4">
        <v>63130</v>
      </c>
      <c r="P5299" s="3" t="s">
        <v>1580</v>
      </c>
      <c r="Q5299" s="3" t="s">
        <v>889</v>
      </c>
      <c r="R5299" s="3" t="s">
        <v>323</v>
      </c>
      <c r="S5299" s="3" t="s">
        <v>5677</v>
      </c>
      <c r="T5299" s="3" t="str">
        <f t="shared" si="360"/>
        <v>วังจันทร์สามเงาตาก</v>
      </c>
      <c r="U5299" s="3" t="s">
        <v>5659</v>
      </c>
      <c r="V5299" s="3" t="str">
        <f t="shared" si="361"/>
        <v/>
      </c>
      <c r="W5299" s="3" t="e">
        <f t="shared" si="362"/>
        <v>#NUM!</v>
      </c>
      <c r="X5299" s="3" t="str">
        <f t="shared" si="363"/>
        <v/>
      </c>
    </row>
    <row r="5300" spans="14:24" ht="14.5" customHeight="1">
      <c r="N5300">
        <v>5297</v>
      </c>
      <c r="O5300" s="4">
        <v>63140</v>
      </c>
      <c r="P5300" s="3" t="s">
        <v>882</v>
      </c>
      <c r="Q5300" s="3" t="s">
        <v>882</v>
      </c>
      <c r="R5300" s="3" t="s">
        <v>323</v>
      </c>
      <c r="S5300" s="3" t="s">
        <v>5679</v>
      </c>
      <c r="T5300" s="3" t="str">
        <f t="shared" si="360"/>
        <v>แม่ระมาดแม่ระมาดตาก</v>
      </c>
      <c r="U5300" s="3" t="s">
        <v>5659</v>
      </c>
      <c r="V5300" s="3" t="str">
        <f t="shared" si="361"/>
        <v/>
      </c>
      <c r="W5300" s="3" t="e">
        <f t="shared" si="362"/>
        <v>#NUM!</v>
      </c>
      <c r="X5300" s="3" t="str">
        <f t="shared" si="363"/>
        <v/>
      </c>
    </row>
    <row r="5301" spans="14:24" ht="14.5" customHeight="1">
      <c r="N5301">
        <v>5298</v>
      </c>
      <c r="O5301" s="4">
        <v>63140</v>
      </c>
      <c r="P5301" s="3" t="s">
        <v>5680</v>
      </c>
      <c r="Q5301" s="3" t="s">
        <v>882</v>
      </c>
      <c r="R5301" s="3" t="s">
        <v>323</v>
      </c>
      <c r="S5301" s="3" t="s">
        <v>5679</v>
      </c>
      <c r="T5301" s="3" t="str">
        <f t="shared" si="360"/>
        <v>แม่จะเราแม่ระมาดตาก</v>
      </c>
      <c r="U5301" s="3" t="s">
        <v>5659</v>
      </c>
      <c r="V5301" s="3" t="str">
        <f t="shared" si="361"/>
        <v/>
      </c>
      <c r="W5301" s="3" t="e">
        <f t="shared" si="362"/>
        <v>#NUM!</v>
      </c>
      <c r="X5301" s="3" t="str">
        <f t="shared" si="363"/>
        <v/>
      </c>
    </row>
    <row r="5302" spans="14:24" ht="14.5" customHeight="1">
      <c r="N5302">
        <v>5299</v>
      </c>
      <c r="O5302" s="4">
        <v>63140</v>
      </c>
      <c r="P5302" s="3" t="s">
        <v>5681</v>
      </c>
      <c r="Q5302" s="3" t="s">
        <v>882</v>
      </c>
      <c r="R5302" s="3" t="s">
        <v>323</v>
      </c>
      <c r="S5302" s="3" t="s">
        <v>5679</v>
      </c>
      <c r="T5302" s="3" t="str">
        <f t="shared" si="360"/>
        <v>ขะเนจื้อแม่ระมาดตาก</v>
      </c>
      <c r="U5302" s="3" t="s">
        <v>5659</v>
      </c>
      <c r="V5302" s="3" t="str">
        <f t="shared" si="361"/>
        <v/>
      </c>
      <c r="W5302" s="3" t="e">
        <f t="shared" si="362"/>
        <v>#NUM!</v>
      </c>
      <c r="X5302" s="3" t="str">
        <f t="shared" si="363"/>
        <v/>
      </c>
    </row>
    <row r="5303" spans="14:24" ht="14.5" customHeight="1">
      <c r="N5303">
        <v>5300</v>
      </c>
      <c r="O5303" s="4">
        <v>63140</v>
      </c>
      <c r="P5303" s="3" t="s">
        <v>4828</v>
      </c>
      <c r="Q5303" s="3" t="s">
        <v>882</v>
      </c>
      <c r="R5303" s="3" t="s">
        <v>323</v>
      </c>
      <c r="S5303" s="3" t="s">
        <v>5679</v>
      </c>
      <c r="T5303" s="3" t="str">
        <f t="shared" si="360"/>
        <v>แม่ตื่นแม่ระมาดตาก</v>
      </c>
      <c r="U5303" s="3" t="s">
        <v>5659</v>
      </c>
      <c r="V5303" s="3" t="str">
        <f t="shared" si="361"/>
        <v/>
      </c>
      <c r="W5303" s="3" t="e">
        <f t="shared" si="362"/>
        <v>#NUM!</v>
      </c>
      <c r="X5303" s="3" t="str">
        <f t="shared" si="363"/>
        <v/>
      </c>
    </row>
    <row r="5304" spans="14:24" ht="14.5" customHeight="1">
      <c r="N5304">
        <v>5301</v>
      </c>
      <c r="O5304" s="4">
        <v>63140</v>
      </c>
      <c r="P5304" s="3" t="s">
        <v>5682</v>
      </c>
      <c r="Q5304" s="3" t="s">
        <v>882</v>
      </c>
      <c r="R5304" s="3" t="s">
        <v>323</v>
      </c>
      <c r="S5304" s="3" t="s">
        <v>5679</v>
      </c>
      <c r="T5304" s="3" t="str">
        <f t="shared" si="360"/>
        <v>สามหมื่นแม่ระมาดตาก</v>
      </c>
      <c r="U5304" s="3" t="s">
        <v>5659</v>
      </c>
      <c r="V5304" s="3" t="str">
        <f t="shared" si="361"/>
        <v/>
      </c>
      <c r="W5304" s="3" t="e">
        <f t="shared" si="362"/>
        <v>#NUM!</v>
      </c>
      <c r="X5304" s="3" t="str">
        <f t="shared" si="363"/>
        <v/>
      </c>
    </row>
    <row r="5305" spans="14:24" ht="14.5" customHeight="1">
      <c r="N5305">
        <v>5302</v>
      </c>
      <c r="O5305" s="4">
        <v>63140</v>
      </c>
      <c r="P5305" s="3" t="s">
        <v>4253</v>
      </c>
      <c r="Q5305" s="3" t="s">
        <v>882</v>
      </c>
      <c r="R5305" s="3" t="s">
        <v>323</v>
      </c>
      <c r="S5305" s="3" t="s">
        <v>5679</v>
      </c>
      <c r="T5305" s="3" t="str">
        <f t="shared" si="360"/>
        <v>พระธาตุแม่ระมาดตาก</v>
      </c>
      <c r="U5305" s="3" t="s">
        <v>5659</v>
      </c>
      <c r="V5305" s="3" t="str">
        <f t="shared" si="361"/>
        <v/>
      </c>
      <c r="W5305" s="3" t="e">
        <f t="shared" si="362"/>
        <v>#NUM!</v>
      </c>
      <c r="X5305" s="3" t="str">
        <f t="shared" si="363"/>
        <v/>
      </c>
    </row>
    <row r="5306" spans="14:24" ht="14.5" customHeight="1">
      <c r="N5306">
        <v>5303</v>
      </c>
      <c r="O5306" s="4">
        <v>63150</v>
      </c>
      <c r="P5306" s="3" t="s">
        <v>875</v>
      </c>
      <c r="Q5306" s="3" t="s">
        <v>875</v>
      </c>
      <c r="R5306" s="3" t="s">
        <v>323</v>
      </c>
      <c r="S5306" s="3" t="s">
        <v>5683</v>
      </c>
      <c r="T5306" s="3" t="str">
        <f t="shared" si="360"/>
        <v>ท่าสองยางท่าสองยางตาก</v>
      </c>
      <c r="U5306" s="3" t="s">
        <v>5659</v>
      </c>
      <c r="V5306" s="3" t="str">
        <f t="shared" si="361"/>
        <v/>
      </c>
      <c r="W5306" s="3" t="e">
        <f t="shared" si="362"/>
        <v>#NUM!</v>
      </c>
      <c r="X5306" s="3" t="str">
        <f t="shared" si="363"/>
        <v/>
      </c>
    </row>
    <row r="5307" spans="14:24" ht="14.5" customHeight="1">
      <c r="N5307">
        <v>5304</v>
      </c>
      <c r="O5307" s="4">
        <v>63150</v>
      </c>
      <c r="P5307" s="3" t="s">
        <v>5684</v>
      </c>
      <c r="Q5307" s="3" t="s">
        <v>875</v>
      </c>
      <c r="R5307" s="3" t="s">
        <v>323</v>
      </c>
      <c r="S5307" s="3" t="s">
        <v>5683</v>
      </c>
      <c r="T5307" s="3" t="str">
        <f t="shared" si="360"/>
        <v>แม่ต้านท่าสองยางตาก</v>
      </c>
      <c r="U5307" s="3" t="s">
        <v>5659</v>
      </c>
      <c r="V5307" s="3" t="str">
        <f t="shared" si="361"/>
        <v/>
      </c>
      <c r="W5307" s="3" t="e">
        <f t="shared" si="362"/>
        <v>#NUM!</v>
      </c>
      <c r="X5307" s="3" t="str">
        <f t="shared" si="363"/>
        <v/>
      </c>
    </row>
    <row r="5308" spans="14:24" ht="14.5" customHeight="1">
      <c r="N5308">
        <v>5305</v>
      </c>
      <c r="O5308" s="4">
        <v>63150</v>
      </c>
      <c r="P5308" s="3" t="s">
        <v>5685</v>
      </c>
      <c r="Q5308" s="3" t="s">
        <v>875</v>
      </c>
      <c r="R5308" s="3" t="s">
        <v>323</v>
      </c>
      <c r="S5308" s="3" t="s">
        <v>5683</v>
      </c>
      <c r="T5308" s="3" t="str">
        <f t="shared" si="360"/>
        <v>แม่สองท่าสองยางตาก</v>
      </c>
      <c r="U5308" s="3" t="s">
        <v>5659</v>
      </c>
      <c r="V5308" s="3" t="str">
        <f t="shared" si="361"/>
        <v/>
      </c>
      <c r="W5308" s="3" t="e">
        <f t="shared" si="362"/>
        <v>#NUM!</v>
      </c>
      <c r="X5308" s="3" t="str">
        <f t="shared" si="363"/>
        <v/>
      </c>
    </row>
    <row r="5309" spans="14:24" ht="14.5" customHeight="1">
      <c r="N5309">
        <v>5306</v>
      </c>
      <c r="O5309" s="4">
        <v>63150</v>
      </c>
      <c r="P5309" s="3" t="s">
        <v>5686</v>
      </c>
      <c r="Q5309" s="3" t="s">
        <v>875</v>
      </c>
      <c r="R5309" s="3" t="s">
        <v>323</v>
      </c>
      <c r="S5309" s="3" t="s">
        <v>5683</v>
      </c>
      <c r="T5309" s="3" t="str">
        <f t="shared" si="360"/>
        <v>แม่หละท่าสองยางตาก</v>
      </c>
      <c r="U5309" s="3" t="s">
        <v>5659</v>
      </c>
      <c r="V5309" s="3" t="str">
        <f t="shared" si="361"/>
        <v/>
      </c>
      <c r="W5309" s="3" t="e">
        <f t="shared" si="362"/>
        <v>#NUM!</v>
      </c>
      <c r="X5309" s="3" t="str">
        <f t="shared" si="363"/>
        <v/>
      </c>
    </row>
    <row r="5310" spans="14:24" ht="14.5" customHeight="1">
      <c r="N5310">
        <v>5307</v>
      </c>
      <c r="O5310" s="4">
        <v>63150</v>
      </c>
      <c r="P5310" s="3" t="s">
        <v>5687</v>
      </c>
      <c r="Q5310" s="3" t="s">
        <v>875</v>
      </c>
      <c r="R5310" s="3" t="s">
        <v>323</v>
      </c>
      <c r="S5310" s="3" t="s">
        <v>5683</v>
      </c>
      <c r="T5310" s="3" t="str">
        <f t="shared" si="360"/>
        <v>แม่วะหลวงท่าสองยางตาก</v>
      </c>
      <c r="U5310" s="3" t="s">
        <v>5659</v>
      </c>
      <c r="V5310" s="3" t="str">
        <f t="shared" si="361"/>
        <v/>
      </c>
      <c r="W5310" s="3" t="e">
        <f t="shared" si="362"/>
        <v>#NUM!</v>
      </c>
      <c r="X5310" s="3" t="str">
        <f t="shared" si="363"/>
        <v/>
      </c>
    </row>
    <row r="5311" spans="14:24" ht="14.5" customHeight="1">
      <c r="N5311">
        <v>5308</v>
      </c>
      <c r="O5311" s="4">
        <v>63150</v>
      </c>
      <c r="P5311" s="3" t="s">
        <v>5688</v>
      </c>
      <c r="Q5311" s="3" t="s">
        <v>875</v>
      </c>
      <c r="R5311" s="3" t="s">
        <v>323</v>
      </c>
      <c r="S5311" s="3" t="s">
        <v>5683</v>
      </c>
      <c r="T5311" s="3" t="str">
        <f t="shared" si="360"/>
        <v>แม่อุสุท่าสองยางตาก</v>
      </c>
      <c r="U5311" s="3" t="s">
        <v>5659</v>
      </c>
      <c r="V5311" s="3" t="str">
        <f t="shared" si="361"/>
        <v/>
      </c>
      <c r="W5311" s="3" t="e">
        <f t="shared" si="362"/>
        <v>#NUM!</v>
      </c>
      <c r="X5311" s="3" t="str">
        <f t="shared" si="363"/>
        <v/>
      </c>
    </row>
    <row r="5312" spans="14:24" ht="14.5" customHeight="1">
      <c r="N5312">
        <v>5309</v>
      </c>
      <c r="O5312" s="4">
        <v>63110</v>
      </c>
      <c r="P5312" s="3" t="s">
        <v>886</v>
      </c>
      <c r="Q5312" s="3" t="s">
        <v>886</v>
      </c>
      <c r="R5312" s="3" t="s">
        <v>323</v>
      </c>
      <c r="S5312" s="3" t="s">
        <v>5689</v>
      </c>
      <c r="T5312" s="3" t="str">
        <f t="shared" si="360"/>
        <v>แม่สอดแม่สอดตาก</v>
      </c>
      <c r="U5312" s="3" t="s">
        <v>5659</v>
      </c>
      <c r="V5312" s="3" t="str">
        <f t="shared" si="361"/>
        <v/>
      </c>
      <c r="W5312" s="3" t="e">
        <f t="shared" si="362"/>
        <v>#NUM!</v>
      </c>
      <c r="X5312" s="3" t="str">
        <f t="shared" si="363"/>
        <v/>
      </c>
    </row>
    <row r="5313" spans="14:24" ht="14.5" customHeight="1">
      <c r="N5313">
        <v>5310</v>
      </c>
      <c r="O5313" s="4">
        <v>63110</v>
      </c>
      <c r="P5313" s="3" t="s">
        <v>5690</v>
      </c>
      <c r="Q5313" s="3" t="s">
        <v>886</v>
      </c>
      <c r="R5313" s="3" t="s">
        <v>323</v>
      </c>
      <c r="S5313" s="3" t="s">
        <v>5689</v>
      </c>
      <c r="T5313" s="3" t="str">
        <f t="shared" si="360"/>
        <v>แม่กุแม่สอดตาก</v>
      </c>
      <c r="U5313" s="3" t="s">
        <v>5659</v>
      </c>
      <c r="V5313" s="3" t="str">
        <f t="shared" si="361"/>
        <v/>
      </c>
      <c r="W5313" s="3" t="e">
        <f t="shared" si="362"/>
        <v>#NUM!</v>
      </c>
      <c r="X5313" s="3" t="str">
        <f t="shared" si="363"/>
        <v/>
      </c>
    </row>
    <row r="5314" spans="14:24" ht="14.5" customHeight="1">
      <c r="N5314">
        <v>5311</v>
      </c>
      <c r="O5314" s="4">
        <v>63110</v>
      </c>
      <c r="P5314" s="3" t="s">
        <v>5691</v>
      </c>
      <c r="Q5314" s="3" t="s">
        <v>886</v>
      </c>
      <c r="R5314" s="3" t="s">
        <v>323</v>
      </c>
      <c r="S5314" s="3" t="s">
        <v>5689</v>
      </c>
      <c r="T5314" s="3" t="str">
        <f t="shared" si="360"/>
        <v>พะวอแม่สอดตาก</v>
      </c>
      <c r="U5314" s="3" t="s">
        <v>5659</v>
      </c>
      <c r="V5314" s="3" t="str">
        <f t="shared" si="361"/>
        <v/>
      </c>
      <c r="W5314" s="3" t="e">
        <f t="shared" si="362"/>
        <v>#NUM!</v>
      </c>
      <c r="X5314" s="3" t="str">
        <f t="shared" si="363"/>
        <v/>
      </c>
    </row>
    <row r="5315" spans="14:24" ht="14.5" customHeight="1">
      <c r="N5315">
        <v>5312</v>
      </c>
      <c r="O5315" s="4">
        <v>63110</v>
      </c>
      <c r="P5315" s="3" t="s">
        <v>5692</v>
      </c>
      <c r="Q5315" s="3" t="s">
        <v>886</v>
      </c>
      <c r="R5315" s="3" t="s">
        <v>323</v>
      </c>
      <c r="S5315" s="3" t="s">
        <v>5689</v>
      </c>
      <c r="T5315" s="3" t="str">
        <f t="shared" si="360"/>
        <v>แม่ตาวแม่สอดตาก</v>
      </c>
      <c r="U5315" s="3" t="s">
        <v>5659</v>
      </c>
      <c r="V5315" s="3" t="str">
        <f t="shared" si="361"/>
        <v/>
      </c>
      <c r="W5315" s="3" t="e">
        <f t="shared" si="362"/>
        <v>#NUM!</v>
      </c>
      <c r="X5315" s="3" t="str">
        <f t="shared" si="363"/>
        <v/>
      </c>
    </row>
    <row r="5316" spans="14:24" ht="14.5" customHeight="1">
      <c r="N5316">
        <v>5313</v>
      </c>
      <c r="O5316" s="4">
        <v>63110</v>
      </c>
      <c r="P5316" s="3" t="s">
        <v>5693</v>
      </c>
      <c r="Q5316" s="3" t="s">
        <v>886</v>
      </c>
      <c r="R5316" s="3" t="s">
        <v>323</v>
      </c>
      <c r="S5316" s="3" t="s">
        <v>5689</v>
      </c>
      <c r="T5316" s="3" t="str">
        <f t="shared" si="360"/>
        <v>แม่กาษาแม่สอดตาก</v>
      </c>
      <c r="U5316" s="3" t="s">
        <v>5659</v>
      </c>
      <c r="V5316" s="3" t="str">
        <f t="shared" si="361"/>
        <v/>
      </c>
      <c r="W5316" s="3" t="e">
        <f t="shared" si="362"/>
        <v>#NUM!</v>
      </c>
      <c r="X5316" s="3" t="str">
        <f t="shared" si="363"/>
        <v/>
      </c>
    </row>
    <row r="5317" spans="14:24" ht="14.5" customHeight="1">
      <c r="N5317">
        <v>5314</v>
      </c>
      <c r="O5317" s="4">
        <v>63110</v>
      </c>
      <c r="P5317" s="3" t="s">
        <v>5694</v>
      </c>
      <c r="Q5317" s="3" t="s">
        <v>886</v>
      </c>
      <c r="R5317" s="3" t="s">
        <v>323</v>
      </c>
      <c r="S5317" s="3" t="s">
        <v>5689</v>
      </c>
      <c r="T5317" s="3" t="str">
        <f t="shared" ref="T5317:T5380" si="364">P5317&amp;Q5317&amp;R5317</f>
        <v>ท่าสายลวดแม่สอดตาก</v>
      </c>
      <c r="U5317" s="3" t="s">
        <v>5659</v>
      </c>
      <c r="V5317" s="3" t="str">
        <f t="shared" ref="V5317:V5380" si="365">IF($V$1=$S5317,$N5317,"")</f>
        <v/>
      </c>
      <c r="W5317" s="3" t="e">
        <f t="shared" ref="W5317:W5380" si="366">SMALL($V$4:$V$7439,N5317)</f>
        <v>#NUM!</v>
      </c>
      <c r="X5317" s="3" t="str">
        <f t="shared" ref="X5317:X5380" si="367">IFERROR(INDEX($P$4:$P$7439,$W5317,1),"")</f>
        <v/>
      </c>
    </row>
    <row r="5318" spans="14:24" ht="14.5" customHeight="1">
      <c r="N5318">
        <v>5315</v>
      </c>
      <c r="O5318" s="4">
        <v>63110</v>
      </c>
      <c r="P5318" s="3" t="s">
        <v>4971</v>
      </c>
      <c r="Q5318" s="3" t="s">
        <v>886</v>
      </c>
      <c r="R5318" s="3" t="s">
        <v>323</v>
      </c>
      <c r="S5318" s="3" t="s">
        <v>5689</v>
      </c>
      <c r="T5318" s="3" t="str">
        <f t="shared" si="364"/>
        <v>แม่ปะแม่สอดตาก</v>
      </c>
      <c r="U5318" s="3" t="s">
        <v>5659</v>
      </c>
      <c r="V5318" s="3" t="str">
        <f t="shared" si="365"/>
        <v/>
      </c>
      <c r="W5318" s="3" t="e">
        <f t="shared" si="366"/>
        <v>#NUM!</v>
      </c>
      <c r="X5318" s="3" t="str">
        <f t="shared" si="367"/>
        <v/>
      </c>
    </row>
    <row r="5319" spans="14:24" ht="14.5" customHeight="1">
      <c r="N5319">
        <v>5316</v>
      </c>
      <c r="O5319" s="4">
        <v>63110</v>
      </c>
      <c r="P5319" s="3" t="s">
        <v>5695</v>
      </c>
      <c r="Q5319" s="3" t="s">
        <v>886</v>
      </c>
      <c r="R5319" s="3" t="s">
        <v>323</v>
      </c>
      <c r="S5319" s="3" t="s">
        <v>5689</v>
      </c>
      <c r="T5319" s="3" t="str">
        <f t="shared" si="364"/>
        <v>มหาวันแม่สอดตาก</v>
      </c>
      <c r="U5319" s="3" t="s">
        <v>5659</v>
      </c>
      <c r="V5319" s="3" t="str">
        <f t="shared" si="365"/>
        <v/>
      </c>
      <c r="W5319" s="3" t="e">
        <f t="shared" si="366"/>
        <v>#NUM!</v>
      </c>
      <c r="X5319" s="3" t="str">
        <f t="shared" si="367"/>
        <v/>
      </c>
    </row>
    <row r="5320" spans="14:24" ht="14.5" customHeight="1">
      <c r="N5320">
        <v>5317</v>
      </c>
      <c r="O5320" s="4">
        <v>63110</v>
      </c>
      <c r="P5320" s="3" t="s">
        <v>5696</v>
      </c>
      <c r="Q5320" s="3" t="s">
        <v>886</v>
      </c>
      <c r="R5320" s="3" t="s">
        <v>323</v>
      </c>
      <c r="S5320" s="3" t="s">
        <v>5689</v>
      </c>
      <c r="T5320" s="3" t="str">
        <f t="shared" si="364"/>
        <v>ด่านแม่ละเมาแม่สอดตาก</v>
      </c>
      <c r="U5320" s="3" t="s">
        <v>5659</v>
      </c>
      <c r="V5320" s="3" t="str">
        <f t="shared" si="365"/>
        <v/>
      </c>
      <c r="W5320" s="3" t="e">
        <f t="shared" si="366"/>
        <v>#NUM!</v>
      </c>
      <c r="X5320" s="3" t="str">
        <f t="shared" si="367"/>
        <v/>
      </c>
    </row>
    <row r="5321" spans="14:24" ht="14.5" customHeight="1">
      <c r="N5321">
        <v>5318</v>
      </c>
      <c r="O5321" s="4">
        <v>63110</v>
      </c>
      <c r="P5321" s="3" t="s">
        <v>5697</v>
      </c>
      <c r="Q5321" s="3" t="s">
        <v>886</v>
      </c>
      <c r="R5321" s="3" t="s">
        <v>323</v>
      </c>
      <c r="S5321" s="3" t="s">
        <v>5689</v>
      </c>
      <c r="T5321" s="3" t="str">
        <f t="shared" si="364"/>
        <v>พระธาตุผาแดงแม่สอดตาก</v>
      </c>
      <c r="U5321" s="3" t="s">
        <v>5659</v>
      </c>
      <c r="V5321" s="3" t="str">
        <f t="shared" si="365"/>
        <v/>
      </c>
      <c r="W5321" s="3" t="e">
        <f t="shared" si="366"/>
        <v>#NUM!</v>
      </c>
      <c r="X5321" s="3" t="str">
        <f t="shared" si="367"/>
        <v/>
      </c>
    </row>
    <row r="5322" spans="14:24" ht="14.5" customHeight="1">
      <c r="N5322">
        <v>5319</v>
      </c>
      <c r="O5322" s="4">
        <v>63160</v>
      </c>
      <c r="P5322" s="3" t="s">
        <v>879</v>
      </c>
      <c r="Q5322" s="3" t="s">
        <v>879</v>
      </c>
      <c r="R5322" s="3" t="s">
        <v>323</v>
      </c>
      <c r="S5322" s="3" t="s">
        <v>5698</v>
      </c>
      <c r="T5322" s="3" t="str">
        <f t="shared" si="364"/>
        <v>พบพระพบพระตาก</v>
      </c>
      <c r="U5322" s="3" t="s">
        <v>5659</v>
      </c>
      <c r="V5322" s="3" t="str">
        <f t="shared" si="365"/>
        <v/>
      </c>
      <c r="W5322" s="3" t="e">
        <f t="shared" si="366"/>
        <v>#NUM!</v>
      </c>
      <c r="X5322" s="3" t="str">
        <f t="shared" si="367"/>
        <v/>
      </c>
    </row>
    <row r="5323" spans="14:24" ht="14.5" customHeight="1">
      <c r="N5323">
        <v>5320</v>
      </c>
      <c r="O5323" s="4">
        <v>63160</v>
      </c>
      <c r="P5323" s="3" t="s">
        <v>5699</v>
      </c>
      <c r="Q5323" s="3" t="s">
        <v>879</v>
      </c>
      <c r="R5323" s="3" t="s">
        <v>323</v>
      </c>
      <c r="S5323" s="3" t="s">
        <v>5698</v>
      </c>
      <c r="T5323" s="3" t="str">
        <f t="shared" si="364"/>
        <v>ช่องแคบพบพระตาก</v>
      </c>
      <c r="U5323" s="3" t="s">
        <v>5659</v>
      </c>
      <c r="V5323" s="3" t="str">
        <f t="shared" si="365"/>
        <v/>
      </c>
      <c r="W5323" s="3" t="e">
        <f t="shared" si="366"/>
        <v>#NUM!</v>
      </c>
      <c r="X5323" s="3" t="str">
        <f t="shared" si="367"/>
        <v/>
      </c>
    </row>
    <row r="5324" spans="14:24" ht="14.5" customHeight="1">
      <c r="N5324">
        <v>5321</v>
      </c>
      <c r="O5324" s="4">
        <v>63160</v>
      </c>
      <c r="P5324" s="3" t="s">
        <v>5700</v>
      </c>
      <c r="Q5324" s="3" t="s">
        <v>879</v>
      </c>
      <c r="R5324" s="3" t="s">
        <v>323</v>
      </c>
      <c r="S5324" s="3" t="s">
        <v>5698</v>
      </c>
      <c r="T5324" s="3" t="str">
        <f t="shared" si="364"/>
        <v>คีรีราษฎร์พบพระตาก</v>
      </c>
      <c r="U5324" s="3" t="s">
        <v>5659</v>
      </c>
      <c r="V5324" s="3" t="str">
        <f t="shared" si="365"/>
        <v/>
      </c>
      <c r="W5324" s="3" t="e">
        <f t="shared" si="366"/>
        <v>#NUM!</v>
      </c>
      <c r="X5324" s="3" t="str">
        <f t="shared" si="367"/>
        <v/>
      </c>
    </row>
    <row r="5325" spans="14:24" ht="14.5" customHeight="1">
      <c r="N5325">
        <v>5322</v>
      </c>
      <c r="O5325" s="4">
        <v>63160</v>
      </c>
      <c r="P5325" s="3" t="s">
        <v>5701</v>
      </c>
      <c r="Q5325" s="3" t="s">
        <v>879</v>
      </c>
      <c r="R5325" s="3" t="s">
        <v>323</v>
      </c>
      <c r="S5325" s="3" t="s">
        <v>5698</v>
      </c>
      <c r="T5325" s="3" t="str">
        <f t="shared" si="364"/>
        <v>วาเล่ย์พบพระตาก</v>
      </c>
      <c r="U5325" s="3" t="s">
        <v>5659</v>
      </c>
      <c r="V5325" s="3" t="str">
        <f t="shared" si="365"/>
        <v/>
      </c>
      <c r="W5325" s="3" t="e">
        <f t="shared" si="366"/>
        <v>#NUM!</v>
      </c>
      <c r="X5325" s="3" t="str">
        <f t="shared" si="367"/>
        <v/>
      </c>
    </row>
    <row r="5326" spans="14:24" ht="14.5" customHeight="1">
      <c r="N5326">
        <v>5323</v>
      </c>
      <c r="O5326" s="4">
        <v>63160</v>
      </c>
      <c r="P5326" s="3" t="s">
        <v>5702</v>
      </c>
      <c r="Q5326" s="3" t="s">
        <v>879</v>
      </c>
      <c r="R5326" s="3" t="s">
        <v>323</v>
      </c>
      <c r="S5326" s="3" t="s">
        <v>5698</v>
      </c>
      <c r="T5326" s="3" t="str">
        <f t="shared" si="364"/>
        <v>รวมไทยพัฒนาพบพระตาก</v>
      </c>
      <c r="U5326" s="3" t="s">
        <v>5659</v>
      </c>
      <c r="V5326" s="3" t="str">
        <f t="shared" si="365"/>
        <v/>
      </c>
      <c r="W5326" s="3" t="e">
        <f t="shared" si="366"/>
        <v>#NUM!</v>
      </c>
      <c r="X5326" s="3" t="str">
        <f t="shared" si="367"/>
        <v/>
      </c>
    </row>
    <row r="5327" spans="14:24" ht="14.5" customHeight="1">
      <c r="N5327">
        <v>5324</v>
      </c>
      <c r="O5327" s="4">
        <v>63170</v>
      </c>
      <c r="P5327" s="3" t="s">
        <v>891</v>
      </c>
      <c r="Q5327" s="3" t="s">
        <v>891</v>
      </c>
      <c r="R5327" s="3" t="s">
        <v>323</v>
      </c>
      <c r="S5327" s="3" t="s">
        <v>5703</v>
      </c>
      <c r="T5327" s="3" t="str">
        <f t="shared" si="364"/>
        <v>อุ้มผางอุ้มผางตาก</v>
      </c>
      <c r="U5327" s="3" t="s">
        <v>5659</v>
      </c>
      <c r="V5327" s="3" t="str">
        <f t="shared" si="365"/>
        <v/>
      </c>
      <c r="W5327" s="3" t="e">
        <f t="shared" si="366"/>
        <v>#NUM!</v>
      </c>
      <c r="X5327" s="3" t="str">
        <f t="shared" si="367"/>
        <v/>
      </c>
    </row>
    <row r="5328" spans="14:24" ht="14.5" customHeight="1">
      <c r="N5328">
        <v>5325</v>
      </c>
      <c r="O5328" s="4">
        <v>63170</v>
      </c>
      <c r="P5328" s="3" t="s">
        <v>3154</v>
      </c>
      <c r="Q5328" s="3" t="s">
        <v>891</v>
      </c>
      <c r="R5328" s="3" t="s">
        <v>323</v>
      </c>
      <c r="S5328" s="3" t="s">
        <v>5703</v>
      </c>
      <c r="T5328" s="3" t="str">
        <f t="shared" si="364"/>
        <v>หนองหลวงอุ้มผางตาก</v>
      </c>
      <c r="U5328" s="3" t="s">
        <v>5659</v>
      </c>
      <c r="V5328" s="3" t="str">
        <f t="shared" si="365"/>
        <v/>
      </c>
      <c r="W5328" s="3" t="e">
        <f t="shared" si="366"/>
        <v>#NUM!</v>
      </c>
      <c r="X5328" s="3" t="str">
        <f t="shared" si="367"/>
        <v/>
      </c>
    </row>
    <row r="5329" spans="14:24" ht="14.5" customHeight="1">
      <c r="N5329">
        <v>5326</v>
      </c>
      <c r="O5329" s="4">
        <v>63170</v>
      </c>
      <c r="P5329" s="3" t="s">
        <v>5704</v>
      </c>
      <c r="Q5329" s="3" t="s">
        <v>891</v>
      </c>
      <c r="R5329" s="3" t="s">
        <v>323</v>
      </c>
      <c r="S5329" s="3" t="s">
        <v>5703</v>
      </c>
      <c r="T5329" s="3" t="str">
        <f t="shared" si="364"/>
        <v>โมโกรอุ้มผางตาก</v>
      </c>
      <c r="U5329" s="3" t="s">
        <v>5659</v>
      </c>
      <c r="V5329" s="3" t="str">
        <f t="shared" si="365"/>
        <v/>
      </c>
      <c r="W5329" s="3" t="e">
        <f t="shared" si="366"/>
        <v>#NUM!</v>
      </c>
      <c r="X5329" s="3" t="str">
        <f t="shared" si="367"/>
        <v/>
      </c>
    </row>
    <row r="5330" spans="14:24" ht="14.5" customHeight="1">
      <c r="N5330">
        <v>5327</v>
      </c>
      <c r="O5330" s="4">
        <v>63170</v>
      </c>
      <c r="P5330" s="3" t="s">
        <v>766</v>
      </c>
      <c r="Q5330" s="3" t="s">
        <v>891</v>
      </c>
      <c r="R5330" s="3" t="s">
        <v>323</v>
      </c>
      <c r="S5330" s="3" t="s">
        <v>5703</v>
      </c>
      <c r="T5330" s="3" t="str">
        <f t="shared" si="364"/>
        <v>แม่จันอุ้มผางตาก</v>
      </c>
      <c r="U5330" s="3" t="s">
        <v>5659</v>
      </c>
      <c r="V5330" s="3" t="str">
        <f t="shared" si="365"/>
        <v/>
      </c>
      <c r="W5330" s="3" t="e">
        <f t="shared" si="366"/>
        <v>#NUM!</v>
      </c>
      <c r="X5330" s="3" t="str">
        <f t="shared" si="367"/>
        <v/>
      </c>
    </row>
    <row r="5331" spans="14:24" ht="14.5" customHeight="1">
      <c r="N5331">
        <v>5328</v>
      </c>
      <c r="O5331" s="4">
        <v>63170</v>
      </c>
      <c r="P5331" s="3" t="s">
        <v>5705</v>
      </c>
      <c r="Q5331" s="3" t="s">
        <v>891</v>
      </c>
      <c r="R5331" s="3" t="s">
        <v>323</v>
      </c>
      <c r="S5331" s="3" t="s">
        <v>5703</v>
      </c>
      <c r="T5331" s="3" t="str">
        <f t="shared" si="364"/>
        <v>แม่ละมุ้งอุ้มผางตาก</v>
      </c>
      <c r="U5331" s="3" t="s">
        <v>5659</v>
      </c>
      <c r="V5331" s="3" t="str">
        <f t="shared" si="365"/>
        <v/>
      </c>
      <c r="W5331" s="3" t="e">
        <f t="shared" si="366"/>
        <v>#NUM!</v>
      </c>
      <c r="X5331" s="3" t="str">
        <f t="shared" si="367"/>
        <v/>
      </c>
    </row>
    <row r="5332" spans="14:24" ht="14.5" customHeight="1">
      <c r="N5332">
        <v>5329</v>
      </c>
      <c r="O5332" s="4">
        <v>63170</v>
      </c>
      <c r="P5332" s="3" t="s">
        <v>5706</v>
      </c>
      <c r="Q5332" s="3" t="s">
        <v>891</v>
      </c>
      <c r="R5332" s="3" t="s">
        <v>323</v>
      </c>
      <c r="S5332" s="3" t="s">
        <v>5703</v>
      </c>
      <c r="T5332" s="3" t="str">
        <f t="shared" si="364"/>
        <v>แม่กลองอุ้มผางตาก</v>
      </c>
      <c r="U5332" s="3" t="s">
        <v>5659</v>
      </c>
      <c r="V5332" s="3" t="str">
        <f t="shared" si="365"/>
        <v/>
      </c>
      <c r="W5332" s="3" t="e">
        <f t="shared" si="366"/>
        <v>#NUM!</v>
      </c>
      <c r="X5332" s="3" t="str">
        <f t="shared" si="367"/>
        <v/>
      </c>
    </row>
    <row r="5333" spans="14:24" ht="14.5" customHeight="1">
      <c r="N5333">
        <v>5330</v>
      </c>
      <c r="O5333" s="4">
        <v>63180</v>
      </c>
      <c r="P5333" s="3" t="s">
        <v>5707</v>
      </c>
      <c r="Q5333" s="3" t="s">
        <v>887</v>
      </c>
      <c r="R5333" s="3" t="s">
        <v>323</v>
      </c>
      <c r="S5333" s="3" t="s">
        <v>5708</v>
      </c>
      <c r="T5333" s="3" t="str">
        <f t="shared" si="364"/>
        <v>เชียงทองวังเจ้าตาก</v>
      </c>
      <c r="U5333" s="3" t="s">
        <v>5659</v>
      </c>
      <c r="V5333" s="3" t="str">
        <f t="shared" si="365"/>
        <v/>
      </c>
      <c r="W5333" s="3" t="e">
        <f t="shared" si="366"/>
        <v>#NUM!</v>
      </c>
      <c r="X5333" s="3" t="str">
        <f t="shared" si="367"/>
        <v/>
      </c>
    </row>
    <row r="5334" spans="14:24" ht="14.5" customHeight="1">
      <c r="N5334">
        <v>5331</v>
      </c>
      <c r="O5334" s="4">
        <v>63180</v>
      </c>
      <c r="P5334" s="3" t="s">
        <v>5709</v>
      </c>
      <c r="Q5334" s="3" t="s">
        <v>887</v>
      </c>
      <c r="R5334" s="3" t="s">
        <v>323</v>
      </c>
      <c r="S5334" s="3" t="s">
        <v>5708</v>
      </c>
      <c r="T5334" s="3" t="str">
        <f t="shared" si="364"/>
        <v>นาโบสถ์วังเจ้าตาก</v>
      </c>
      <c r="U5334" s="3" t="s">
        <v>5659</v>
      </c>
      <c r="V5334" s="3" t="str">
        <f t="shared" si="365"/>
        <v/>
      </c>
      <c r="W5334" s="3" t="e">
        <f t="shared" si="366"/>
        <v>#NUM!</v>
      </c>
      <c r="X5334" s="3" t="str">
        <f t="shared" si="367"/>
        <v/>
      </c>
    </row>
    <row r="5335" spans="14:24" ht="14.5" customHeight="1">
      <c r="N5335">
        <v>5332</v>
      </c>
      <c r="O5335" s="4">
        <v>63180</v>
      </c>
      <c r="P5335" s="3" t="s">
        <v>5710</v>
      </c>
      <c r="Q5335" s="3" t="s">
        <v>887</v>
      </c>
      <c r="R5335" s="3" t="s">
        <v>323</v>
      </c>
      <c r="S5335" s="3" t="s">
        <v>5708</v>
      </c>
      <c r="T5335" s="3" t="str">
        <f t="shared" si="364"/>
        <v>ประดางวังเจ้าตาก</v>
      </c>
      <c r="U5335" s="3" t="s">
        <v>5659</v>
      </c>
      <c r="V5335" s="3" t="str">
        <f t="shared" si="365"/>
        <v/>
      </c>
      <c r="W5335" s="3" t="e">
        <f t="shared" si="366"/>
        <v>#NUM!</v>
      </c>
      <c r="X5335" s="3" t="str">
        <f t="shared" si="367"/>
        <v/>
      </c>
    </row>
    <row r="5336" spans="14:24" ht="14.5" customHeight="1">
      <c r="N5336">
        <v>5333</v>
      </c>
      <c r="O5336" s="4">
        <v>64000</v>
      </c>
      <c r="P5336" s="3" t="s">
        <v>5711</v>
      </c>
      <c r="Q5336" s="3" t="s">
        <v>1887</v>
      </c>
      <c r="R5336" s="3" t="s">
        <v>479</v>
      </c>
      <c r="S5336" s="3" t="s">
        <v>5712</v>
      </c>
      <c r="T5336" s="3" t="str">
        <f t="shared" si="364"/>
        <v>ธานีเมืองสุโขทัยสุโขทัย</v>
      </c>
      <c r="U5336" s="3" t="s">
        <v>232</v>
      </c>
      <c r="V5336" s="3" t="str">
        <f t="shared" si="365"/>
        <v/>
      </c>
      <c r="W5336" s="3" t="e">
        <f t="shared" si="366"/>
        <v>#NUM!</v>
      </c>
      <c r="X5336" s="3" t="str">
        <f t="shared" si="367"/>
        <v/>
      </c>
    </row>
    <row r="5337" spans="14:24" ht="14.5" customHeight="1">
      <c r="N5337">
        <v>5334</v>
      </c>
      <c r="O5337" s="4">
        <v>64220</v>
      </c>
      <c r="P5337" s="3" t="s">
        <v>2179</v>
      </c>
      <c r="Q5337" s="3" t="s">
        <v>1887</v>
      </c>
      <c r="R5337" s="3" t="s">
        <v>479</v>
      </c>
      <c r="S5337" s="3" t="s">
        <v>5712</v>
      </c>
      <c r="T5337" s="3" t="str">
        <f t="shared" si="364"/>
        <v>บ้านสวนเมืองสุโขทัยสุโขทัย</v>
      </c>
      <c r="U5337" s="3" t="s">
        <v>232</v>
      </c>
      <c r="V5337" s="3" t="str">
        <f t="shared" si="365"/>
        <v/>
      </c>
      <c r="W5337" s="3" t="e">
        <f t="shared" si="366"/>
        <v>#NUM!</v>
      </c>
      <c r="X5337" s="3" t="str">
        <f t="shared" si="367"/>
        <v/>
      </c>
    </row>
    <row r="5338" spans="14:24" ht="14.5" customHeight="1">
      <c r="N5338">
        <v>5335</v>
      </c>
      <c r="O5338" s="4">
        <v>64210</v>
      </c>
      <c r="P5338" s="3" t="s">
        <v>2155</v>
      </c>
      <c r="Q5338" s="3" t="s">
        <v>1887</v>
      </c>
      <c r="R5338" s="3" t="s">
        <v>479</v>
      </c>
      <c r="S5338" s="3" t="s">
        <v>5712</v>
      </c>
      <c r="T5338" s="3" t="str">
        <f t="shared" si="364"/>
        <v>เมืองเก่าเมืองสุโขทัยสุโขทัย</v>
      </c>
      <c r="U5338" s="3" t="s">
        <v>232</v>
      </c>
      <c r="V5338" s="3" t="str">
        <f t="shared" si="365"/>
        <v/>
      </c>
      <c r="W5338" s="3" t="e">
        <f t="shared" si="366"/>
        <v>#NUM!</v>
      </c>
      <c r="X5338" s="3" t="str">
        <f t="shared" si="367"/>
        <v/>
      </c>
    </row>
    <row r="5339" spans="14:24" ht="14.5" customHeight="1">
      <c r="N5339">
        <v>5336</v>
      </c>
      <c r="O5339" s="4">
        <v>64000</v>
      </c>
      <c r="P5339" s="3" t="s">
        <v>5713</v>
      </c>
      <c r="Q5339" s="3" t="s">
        <v>1887</v>
      </c>
      <c r="R5339" s="3" t="s">
        <v>479</v>
      </c>
      <c r="S5339" s="3" t="s">
        <v>5712</v>
      </c>
      <c r="T5339" s="3" t="str">
        <f t="shared" si="364"/>
        <v>ปากแควเมืองสุโขทัยสุโขทัย</v>
      </c>
      <c r="U5339" s="3" t="s">
        <v>232</v>
      </c>
      <c r="V5339" s="3" t="str">
        <f t="shared" si="365"/>
        <v/>
      </c>
      <c r="W5339" s="3" t="e">
        <f t="shared" si="366"/>
        <v>#NUM!</v>
      </c>
      <c r="X5339" s="3" t="str">
        <f t="shared" si="367"/>
        <v/>
      </c>
    </row>
    <row r="5340" spans="14:24" ht="14.5" customHeight="1">
      <c r="N5340">
        <v>5337</v>
      </c>
      <c r="O5340" s="4">
        <v>64000</v>
      </c>
      <c r="P5340" s="3" t="s">
        <v>5714</v>
      </c>
      <c r="Q5340" s="3" t="s">
        <v>1887</v>
      </c>
      <c r="R5340" s="3" t="s">
        <v>479</v>
      </c>
      <c r="S5340" s="3" t="s">
        <v>5712</v>
      </c>
      <c r="T5340" s="3" t="str">
        <f t="shared" si="364"/>
        <v>ยางซ้ายเมืองสุโขทัยสุโขทัย</v>
      </c>
      <c r="U5340" s="3" t="s">
        <v>232</v>
      </c>
      <c r="V5340" s="3" t="str">
        <f t="shared" si="365"/>
        <v/>
      </c>
      <c r="W5340" s="3" t="e">
        <f t="shared" si="366"/>
        <v>#NUM!</v>
      </c>
      <c r="X5340" s="3" t="str">
        <f t="shared" si="367"/>
        <v/>
      </c>
    </row>
    <row r="5341" spans="14:24" ht="14.5" customHeight="1">
      <c r="N5341">
        <v>5338</v>
      </c>
      <c r="O5341" s="4">
        <v>64000</v>
      </c>
      <c r="P5341" s="3" t="s">
        <v>1733</v>
      </c>
      <c r="Q5341" s="3" t="s">
        <v>1887</v>
      </c>
      <c r="R5341" s="3" t="s">
        <v>479</v>
      </c>
      <c r="S5341" s="3" t="s">
        <v>5712</v>
      </c>
      <c r="T5341" s="3" t="str">
        <f t="shared" si="364"/>
        <v>บ้านกล้วยเมืองสุโขทัยสุโขทัย</v>
      </c>
      <c r="U5341" s="3" t="s">
        <v>232</v>
      </c>
      <c r="V5341" s="3" t="str">
        <f t="shared" si="365"/>
        <v/>
      </c>
      <c r="W5341" s="3" t="e">
        <f t="shared" si="366"/>
        <v>#NUM!</v>
      </c>
      <c r="X5341" s="3" t="str">
        <f t="shared" si="367"/>
        <v/>
      </c>
    </row>
    <row r="5342" spans="14:24" ht="14.5" customHeight="1">
      <c r="N5342">
        <v>5339</v>
      </c>
      <c r="O5342" s="4">
        <v>64000</v>
      </c>
      <c r="P5342" s="3" t="s">
        <v>5715</v>
      </c>
      <c r="Q5342" s="3" t="s">
        <v>1887</v>
      </c>
      <c r="R5342" s="3" t="s">
        <v>479</v>
      </c>
      <c r="S5342" s="3" t="s">
        <v>5712</v>
      </c>
      <c r="T5342" s="3" t="str">
        <f t="shared" si="364"/>
        <v>บ้านหลุมเมืองสุโขทัยสุโขทัย</v>
      </c>
      <c r="U5342" s="3" t="s">
        <v>232</v>
      </c>
      <c r="V5342" s="3" t="str">
        <f t="shared" si="365"/>
        <v/>
      </c>
      <c r="W5342" s="3" t="e">
        <f t="shared" si="366"/>
        <v>#NUM!</v>
      </c>
      <c r="X5342" s="3" t="str">
        <f t="shared" si="367"/>
        <v/>
      </c>
    </row>
    <row r="5343" spans="14:24" ht="14.5" customHeight="1">
      <c r="N5343">
        <v>5340</v>
      </c>
      <c r="O5343" s="4">
        <v>64220</v>
      </c>
      <c r="P5343" s="3" t="s">
        <v>5716</v>
      </c>
      <c r="Q5343" s="3" t="s">
        <v>1887</v>
      </c>
      <c r="R5343" s="3" t="s">
        <v>479</v>
      </c>
      <c r="S5343" s="3" t="s">
        <v>5712</v>
      </c>
      <c r="T5343" s="3" t="str">
        <f t="shared" si="364"/>
        <v>ตาลเตี้ยเมืองสุโขทัยสุโขทัย</v>
      </c>
      <c r="U5343" s="3" t="s">
        <v>232</v>
      </c>
      <c r="V5343" s="3" t="str">
        <f t="shared" si="365"/>
        <v/>
      </c>
      <c r="W5343" s="3" t="e">
        <f t="shared" si="366"/>
        <v>#NUM!</v>
      </c>
      <c r="X5343" s="3" t="str">
        <f t="shared" si="367"/>
        <v/>
      </c>
    </row>
    <row r="5344" spans="14:24" ht="14.5" customHeight="1">
      <c r="N5344">
        <v>5341</v>
      </c>
      <c r="O5344" s="4">
        <v>64000</v>
      </c>
      <c r="P5344" s="3" t="s">
        <v>5717</v>
      </c>
      <c r="Q5344" s="3" t="s">
        <v>1887</v>
      </c>
      <c r="R5344" s="3" t="s">
        <v>479</v>
      </c>
      <c r="S5344" s="3" t="s">
        <v>5712</v>
      </c>
      <c r="T5344" s="3" t="str">
        <f t="shared" si="364"/>
        <v>ปากพระเมืองสุโขทัยสุโขทัย</v>
      </c>
      <c r="U5344" s="3" t="s">
        <v>232</v>
      </c>
      <c r="V5344" s="3" t="str">
        <f t="shared" si="365"/>
        <v/>
      </c>
      <c r="W5344" s="3" t="e">
        <f t="shared" si="366"/>
        <v>#NUM!</v>
      </c>
      <c r="X5344" s="3" t="str">
        <f t="shared" si="367"/>
        <v/>
      </c>
    </row>
    <row r="5345" spans="14:24" ht="14.5" customHeight="1">
      <c r="N5345">
        <v>5342</v>
      </c>
      <c r="O5345" s="4">
        <v>64210</v>
      </c>
      <c r="P5345" s="3" t="s">
        <v>5718</v>
      </c>
      <c r="Q5345" s="3" t="s">
        <v>1887</v>
      </c>
      <c r="R5345" s="3" t="s">
        <v>479</v>
      </c>
      <c r="S5345" s="3" t="s">
        <v>5712</v>
      </c>
      <c r="T5345" s="3" t="str">
        <f t="shared" si="364"/>
        <v>วังทองแดงเมืองสุโขทัยสุโขทัย</v>
      </c>
      <c r="U5345" s="3" t="s">
        <v>232</v>
      </c>
      <c r="V5345" s="3" t="str">
        <f t="shared" si="365"/>
        <v/>
      </c>
      <c r="W5345" s="3" t="e">
        <f t="shared" si="366"/>
        <v>#NUM!</v>
      </c>
      <c r="X5345" s="3" t="str">
        <f t="shared" si="367"/>
        <v/>
      </c>
    </row>
    <row r="5346" spans="14:24" ht="14.5" customHeight="1">
      <c r="N5346">
        <v>5343</v>
      </c>
      <c r="O5346" s="4">
        <v>64140</v>
      </c>
      <c r="P5346" s="3" t="s">
        <v>5719</v>
      </c>
      <c r="Q5346" s="3" t="s">
        <v>1885</v>
      </c>
      <c r="R5346" s="3" t="s">
        <v>479</v>
      </c>
      <c r="S5346" s="3" t="s">
        <v>5720</v>
      </c>
      <c r="T5346" s="3" t="str">
        <f t="shared" si="364"/>
        <v>ลานหอยบ้านด่านลานหอยสุโขทัย</v>
      </c>
      <c r="U5346" s="3" t="s">
        <v>232</v>
      </c>
      <c r="V5346" s="3" t="str">
        <f t="shared" si="365"/>
        <v/>
      </c>
      <c r="W5346" s="3" t="e">
        <f t="shared" si="366"/>
        <v>#NUM!</v>
      </c>
      <c r="X5346" s="3" t="str">
        <f t="shared" si="367"/>
        <v/>
      </c>
    </row>
    <row r="5347" spans="14:24" ht="14.5" customHeight="1">
      <c r="N5347">
        <v>5344</v>
      </c>
      <c r="O5347" s="4">
        <v>64140</v>
      </c>
      <c r="P5347" s="3" t="s">
        <v>1177</v>
      </c>
      <c r="Q5347" s="3" t="s">
        <v>1885</v>
      </c>
      <c r="R5347" s="3" t="s">
        <v>479</v>
      </c>
      <c r="S5347" s="3" t="s">
        <v>5720</v>
      </c>
      <c r="T5347" s="3" t="str">
        <f t="shared" si="364"/>
        <v>บ้านด่านบ้านด่านลานหอยสุโขทัย</v>
      </c>
      <c r="U5347" s="3" t="s">
        <v>232</v>
      </c>
      <c r="V5347" s="3" t="str">
        <f t="shared" si="365"/>
        <v/>
      </c>
      <c r="W5347" s="3" t="e">
        <f t="shared" si="366"/>
        <v>#NUM!</v>
      </c>
      <c r="X5347" s="3" t="str">
        <f t="shared" si="367"/>
        <v/>
      </c>
    </row>
    <row r="5348" spans="14:24" ht="14.5" customHeight="1">
      <c r="N5348">
        <v>5345</v>
      </c>
      <c r="O5348" s="4">
        <v>64140</v>
      </c>
      <c r="P5348" s="3" t="s">
        <v>5721</v>
      </c>
      <c r="Q5348" s="3" t="s">
        <v>1885</v>
      </c>
      <c r="R5348" s="3" t="s">
        <v>479</v>
      </c>
      <c r="S5348" s="3" t="s">
        <v>5720</v>
      </c>
      <c r="T5348" s="3" t="str">
        <f t="shared" si="364"/>
        <v>วังตะคร้อบ้านด่านลานหอยสุโขทัย</v>
      </c>
      <c r="U5348" s="3" t="s">
        <v>232</v>
      </c>
      <c r="V5348" s="3" t="str">
        <f t="shared" si="365"/>
        <v/>
      </c>
      <c r="W5348" s="3" t="e">
        <f t="shared" si="366"/>
        <v>#NUM!</v>
      </c>
      <c r="X5348" s="3" t="str">
        <f t="shared" si="367"/>
        <v/>
      </c>
    </row>
    <row r="5349" spans="14:24" ht="14.5" customHeight="1">
      <c r="N5349">
        <v>5346</v>
      </c>
      <c r="O5349" s="4">
        <v>64140</v>
      </c>
      <c r="P5349" s="3" t="s">
        <v>5722</v>
      </c>
      <c r="Q5349" s="3" t="s">
        <v>1885</v>
      </c>
      <c r="R5349" s="3" t="s">
        <v>479</v>
      </c>
      <c r="S5349" s="3" t="s">
        <v>5720</v>
      </c>
      <c r="T5349" s="3" t="str">
        <f t="shared" si="364"/>
        <v>วังน้ำขาวบ้านด่านลานหอยสุโขทัย</v>
      </c>
      <c r="U5349" s="3" t="s">
        <v>232</v>
      </c>
      <c r="V5349" s="3" t="str">
        <f t="shared" si="365"/>
        <v/>
      </c>
      <c r="W5349" s="3" t="e">
        <f t="shared" si="366"/>
        <v>#NUM!</v>
      </c>
      <c r="X5349" s="3" t="str">
        <f t="shared" si="367"/>
        <v/>
      </c>
    </row>
    <row r="5350" spans="14:24" ht="14.5" customHeight="1">
      <c r="N5350">
        <v>5347</v>
      </c>
      <c r="O5350" s="4">
        <v>64140</v>
      </c>
      <c r="P5350" s="3" t="s">
        <v>327</v>
      </c>
      <c r="Q5350" s="3" t="s">
        <v>1885</v>
      </c>
      <c r="R5350" s="3" t="s">
        <v>479</v>
      </c>
      <c r="S5350" s="3" t="s">
        <v>5720</v>
      </c>
      <c r="T5350" s="3" t="str">
        <f t="shared" si="364"/>
        <v>ตลิ่งชันบ้านด่านลานหอยสุโขทัย</v>
      </c>
      <c r="U5350" s="3" t="s">
        <v>232</v>
      </c>
      <c r="V5350" s="3" t="str">
        <f t="shared" si="365"/>
        <v/>
      </c>
      <c r="W5350" s="3" t="e">
        <f t="shared" si="366"/>
        <v>#NUM!</v>
      </c>
      <c r="X5350" s="3" t="str">
        <f t="shared" si="367"/>
        <v/>
      </c>
    </row>
    <row r="5351" spans="14:24" ht="14.5" customHeight="1">
      <c r="N5351">
        <v>5348</v>
      </c>
      <c r="O5351" s="4">
        <v>64140</v>
      </c>
      <c r="P5351" s="3" t="s">
        <v>1388</v>
      </c>
      <c r="Q5351" s="3" t="s">
        <v>1885</v>
      </c>
      <c r="R5351" s="3" t="s">
        <v>479</v>
      </c>
      <c r="S5351" s="3" t="s">
        <v>5720</v>
      </c>
      <c r="T5351" s="3" t="str">
        <f t="shared" si="364"/>
        <v>หนองหญ้าปล้องบ้านด่านลานหอยสุโขทัย</v>
      </c>
      <c r="U5351" s="3" t="s">
        <v>232</v>
      </c>
      <c r="V5351" s="3" t="str">
        <f t="shared" si="365"/>
        <v/>
      </c>
      <c r="W5351" s="3" t="e">
        <f t="shared" si="366"/>
        <v>#NUM!</v>
      </c>
      <c r="X5351" s="3" t="str">
        <f t="shared" si="367"/>
        <v/>
      </c>
    </row>
    <row r="5352" spans="14:24" ht="14.5" customHeight="1">
      <c r="N5352">
        <v>5349</v>
      </c>
      <c r="O5352" s="4">
        <v>64140</v>
      </c>
      <c r="P5352" s="3" t="s">
        <v>5723</v>
      </c>
      <c r="Q5352" s="3" t="s">
        <v>1885</v>
      </c>
      <c r="R5352" s="3" t="s">
        <v>479</v>
      </c>
      <c r="S5352" s="3" t="s">
        <v>5720</v>
      </c>
      <c r="T5352" s="3" t="str">
        <f t="shared" si="364"/>
        <v>วังลึกบ้านด่านลานหอยสุโขทัย</v>
      </c>
      <c r="U5352" s="3" t="s">
        <v>232</v>
      </c>
      <c r="V5352" s="3" t="str">
        <f t="shared" si="365"/>
        <v/>
      </c>
      <c r="W5352" s="3" t="e">
        <f t="shared" si="366"/>
        <v>#NUM!</v>
      </c>
      <c r="X5352" s="3" t="str">
        <f t="shared" si="367"/>
        <v/>
      </c>
    </row>
    <row r="5353" spans="14:24" ht="14.5" customHeight="1">
      <c r="N5353">
        <v>5350</v>
      </c>
      <c r="O5353" s="4">
        <v>64160</v>
      </c>
      <c r="P5353" s="3" t="s">
        <v>2714</v>
      </c>
      <c r="Q5353" s="3" t="s">
        <v>1882</v>
      </c>
      <c r="R5353" s="3" t="s">
        <v>479</v>
      </c>
      <c r="S5353" s="3" t="s">
        <v>5724</v>
      </c>
      <c r="T5353" s="3" t="str">
        <f t="shared" si="364"/>
        <v>โตนดคีรีมาศสุโขทัย</v>
      </c>
      <c r="U5353" s="3" t="s">
        <v>232</v>
      </c>
      <c r="V5353" s="3" t="str">
        <f t="shared" si="365"/>
        <v/>
      </c>
      <c r="W5353" s="3" t="e">
        <f t="shared" si="366"/>
        <v>#NUM!</v>
      </c>
      <c r="X5353" s="3" t="str">
        <f t="shared" si="367"/>
        <v/>
      </c>
    </row>
    <row r="5354" spans="14:24" ht="14.5" customHeight="1">
      <c r="N5354">
        <v>5351</v>
      </c>
      <c r="O5354" s="4">
        <v>64160</v>
      </c>
      <c r="P5354" s="3" t="s">
        <v>4154</v>
      </c>
      <c r="Q5354" s="3" t="s">
        <v>1882</v>
      </c>
      <c r="R5354" s="3" t="s">
        <v>479</v>
      </c>
      <c r="S5354" s="3" t="s">
        <v>5724</v>
      </c>
      <c r="T5354" s="3" t="str">
        <f t="shared" si="364"/>
        <v>ทุ่งหลวงคีรีมาศสุโขทัย</v>
      </c>
      <c r="U5354" s="3" t="s">
        <v>232</v>
      </c>
      <c r="V5354" s="3" t="str">
        <f t="shared" si="365"/>
        <v/>
      </c>
      <c r="W5354" s="3" t="e">
        <f t="shared" si="366"/>
        <v>#NUM!</v>
      </c>
      <c r="X5354" s="3" t="str">
        <f t="shared" si="367"/>
        <v/>
      </c>
    </row>
    <row r="5355" spans="14:24" ht="14.5" customHeight="1">
      <c r="N5355">
        <v>5352</v>
      </c>
      <c r="O5355" s="4">
        <v>64160</v>
      </c>
      <c r="P5355" s="3" t="s">
        <v>1093</v>
      </c>
      <c r="Q5355" s="3" t="s">
        <v>1882</v>
      </c>
      <c r="R5355" s="3" t="s">
        <v>479</v>
      </c>
      <c r="S5355" s="3" t="s">
        <v>5724</v>
      </c>
      <c r="T5355" s="3" t="str">
        <f t="shared" si="364"/>
        <v>บ้านป้อมคีรีมาศสุโขทัย</v>
      </c>
      <c r="U5355" s="3" t="s">
        <v>232</v>
      </c>
      <c r="V5355" s="3" t="str">
        <f t="shared" si="365"/>
        <v/>
      </c>
      <c r="W5355" s="3" t="e">
        <f t="shared" si="366"/>
        <v>#NUM!</v>
      </c>
      <c r="X5355" s="3" t="str">
        <f t="shared" si="367"/>
        <v/>
      </c>
    </row>
    <row r="5356" spans="14:24" ht="14.5" customHeight="1">
      <c r="N5356">
        <v>5353</v>
      </c>
      <c r="O5356" s="4">
        <v>64160</v>
      </c>
      <c r="P5356" s="3" t="s">
        <v>5725</v>
      </c>
      <c r="Q5356" s="3" t="s">
        <v>1882</v>
      </c>
      <c r="R5356" s="3" t="s">
        <v>479</v>
      </c>
      <c r="S5356" s="3" t="s">
        <v>5724</v>
      </c>
      <c r="T5356" s="3" t="str">
        <f t="shared" si="364"/>
        <v>สามพวงคีรีมาศสุโขทัย</v>
      </c>
      <c r="U5356" s="3" t="s">
        <v>232</v>
      </c>
      <c r="V5356" s="3" t="str">
        <f t="shared" si="365"/>
        <v/>
      </c>
      <c r="W5356" s="3" t="e">
        <f t="shared" si="366"/>
        <v>#NUM!</v>
      </c>
      <c r="X5356" s="3" t="str">
        <f t="shared" si="367"/>
        <v/>
      </c>
    </row>
    <row r="5357" spans="14:24" ht="14.5" customHeight="1">
      <c r="N5357">
        <v>5354</v>
      </c>
      <c r="O5357" s="4">
        <v>64160</v>
      </c>
      <c r="P5357" s="3" t="s">
        <v>5726</v>
      </c>
      <c r="Q5357" s="3" t="s">
        <v>1882</v>
      </c>
      <c r="R5357" s="3" t="s">
        <v>479</v>
      </c>
      <c r="S5357" s="3" t="s">
        <v>5724</v>
      </c>
      <c r="T5357" s="3" t="str">
        <f t="shared" si="364"/>
        <v>ศรีคีรีมาศคีรีมาศสุโขทัย</v>
      </c>
      <c r="U5357" s="3" t="s">
        <v>232</v>
      </c>
      <c r="V5357" s="3" t="str">
        <f t="shared" si="365"/>
        <v/>
      </c>
      <c r="W5357" s="3" t="e">
        <f t="shared" si="366"/>
        <v>#NUM!</v>
      </c>
      <c r="X5357" s="3" t="str">
        <f t="shared" si="367"/>
        <v/>
      </c>
    </row>
    <row r="5358" spans="14:24" ht="14.5" customHeight="1">
      <c r="N5358">
        <v>5355</v>
      </c>
      <c r="O5358" s="4">
        <v>64160</v>
      </c>
      <c r="P5358" s="3" t="s">
        <v>1257</v>
      </c>
      <c r="Q5358" s="3" t="s">
        <v>1882</v>
      </c>
      <c r="R5358" s="3" t="s">
        <v>479</v>
      </c>
      <c r="S5358" s="3" t="s">
        <v>5724</v>
      </c>
      <c r="T5358" s="3" t="str">
        <f t="shared" si="364"/>
        <v>หนองจิกคีรีมาศสุโขทัย</v>
      </c>
      <c r="U5358" s="3" t="s">
        <v>232</v>
      </c>
      <c r="V5358" s="3" t="str">
        <f t="shared" si="365"/>
        <v/>
      </c>
      <c r="W5358" s="3" t="e">
        <f t="shared" si="366"/>
        <v>#NUM!</v>
      </c>
      <c r="X5358" s="3" t="str">
        <f t="shared" si="367"/>
        <v/>
      </c>
    </row>
    <row r="5359" spans="14:24" ht="14.5" customHeight="1">
      <c r="N5359">
        <v>5356</v>
      </c>
      <c r="O5359" s="4">
        <v>64160</v>
      </c>
      <c r="P5359" s="3" t="s">
        <v>5727</v>
      </c>
      <c r="Q5359" s="3" t="s">
        <v>1882</v>
      </c>
      <c r="R5359" s="3" t="s">
        <v>479</v>
      </c>
      <c r="S5359" s="3" t="s">
        <v>5724</v>
      </c>
      <c r="T5359" s="3" t="str">
        <f t="shared" si="364"/>
        <v>นาเชิงคีรีคีรีมาศสุโขทัย</v>
      </c>
      <c r="U5359" s="3" t="s">
        <v>232</v>
      </c>
      <c r="V5359" s="3" t="str">
        <f t="shared" si="365"/>
        <v/>
      </c>
      <c r="W5359" s="3" t="e">
        <f t="shared" si="366"/>
        <v>#NUM!</v>
      </c>
      <c r="X5359" s="3" t="str">
        <f t="shared" si="367"/>
        <v/>
      </c>
    </row>
    <row r="5360" spans="14:24" ht="14.5" customHeight="1">
      <c r="N5360">
        <v>5357</v>
      </c>
      <c r="O5360" s="4">
        <v>64160</v>
      </c>
      <c r="P5360" s="3" t="s">
        <v>5728</v>
      </c>
      <c r="Q5360" s="3" t="s">
        <v>1882</v>
      </c>
      <c r="R5360" s="3" t="s">
        <v>479</v>
      </c>
      <c r="S5360" s="3" t="s">
        <v>5724</v>
      </c>
      <c r="T5360" s="3" t="str">
        <f t="shared" si="364"/>
        <v>หนองกระดิ่งคีรีมาศสุโขทัย</v>
      </c>
      <c r="U5360" s="3" t="s">
        <v>232</v>
      </c>
      <c r="V5360" s="3" t="str">
        <f t="shared" si="365"/>
        <v/>
      </c>
      <c r="W5360" s="3" t="e">
        <f t="shared" si="366"/>
        <v>#NUM!</v>
      </c>
      <c r="X5360" s="3" t="str">
        <f t="shared" si="367"/>
        <v/>
      </c>
    </row>
    <row r="5361" spans="14:24" ht="14.5" customHeight="1">
      <c r="N5361">
        <v>5358</v>
      </c>
      <c r="O5361" s="4">
        <v>64160</v>
      </c>
      <c r="P5361" s="3" t="s">
        <v>5729</v>
      </c>
      <c r="Q5361" s="3" t="s">
        <v>1882</v>
      </c>
      <c r="R5361" s="3" t="s">
        <v>479</v>
      </c>
      <c r="S5361" s="3" t="s">
        <v>5724</v>
      </c>
      <c r="T5361" s="3" t="str">
        <f t="shared" si="364"/>
        <v>บ้านน้ำพุคีรีมาศสุโขทัย</v>
      </c>
      <c r="U5361" s="3" t="s">
        <v>232</v>
      </c>
      <c r="V5361" s="3" t="str">
        <f t="shared" si="365"/>
        <v/>
      </c>
      <c r="W5361" s="3" t="e">
        <f t="shared" si="366"/>
        <v>#NUM!</v>
      </c>
      <c r="X5361" s="3" t="str">
        <f t="shared" si="367"/>
        <v/>
      </c>
    </row>
    <row r="5362" spans="14:24" ht="14.5" customHeight="1">
      <c r="N5362">
        <v>5359</v>
      </c>
      <c r="O5362" s="4">
        <v>64160</v>
      </c>
      <c r="P5362" s="3" t="s">
        <v>5730</v>
      </c>
      <c r="Q5362" s="3" t="s">
        <v>1882</v>
      </c>
      <c r="R5362" s="3" t="s">
        <v>479</v>
      </c>
      <c r="S5362" s="3" t="s">
        <v>5724</v>
      </c>
      <c r="T5362" s="3" t="str">
        <f t="shared" si="364"/>
        <v>ทุ่งยางเมืองคีรีมาศสุโขทัย</v>
      </c>
      <c r="U5362" s="3" t="s">
        <v>232</v>
      </c>
      <c r="V5362" s="3" t="str">
        <f t="shared" si="365"/>
        <v/>
      </c>
      <c r="W5362" s="3" t="e">
        <f t="shared" si="366"/>
        <v>#NUM!</v>
      </c>
      <c r="X5362" s="3" t="str">
        <f t="shared" si="367"/>
        <v/>
      </c>
    </row>
    <row r="5363" spans="14:24" ht="14.5" customHeight="1">
      <c r="N5363">
        <v>5360</v>
      </c>
      <c r="O5363" s="4">
        <v>64170</v>
      </c>
      <c r="P5363" s="3" t="s">
        <v>5731</v>
      </c>
      <c r="Q5363" s="3" t="s">
        <v>1880</v>
      </c>
      <c r="R5363" s="3" t="s">
        <v>479</v>
      </c>
      <c r="S5363" s="3" t="s">
        <v>5732</v>
      </c>
      <c r="T5363" s="3" t="str">
        <f t="shared" si="364"/>
        <v>กงกงไกรลาศสุโขทัย</v>
      </c>
      <c r="U5363" s="3" t="s">
        <v>232</v>
      </c>
      <c r="V5363" s="3" t="str">
        <f t="shared" si="365"/>
        <v/>
      </c>
      <c r="W5363" s="3" t="e">
        <f t="shared" si="366"/>
        <v>#NUM!</v>
      </c>
      <c r="X5363" s="3" t="str">
        <f t="shared" si="367"/>
        <v/>
      </c>
    </row>
    <row r="5364" spans="14:24" ht="14.5" customHeight="1">
      <c r="N5364">
        <v>5361</v>
      </c>
      <c r="O5364" s="4">
        <v>64170</v>
      </c>
      <c r="P5364" s="3" t="s">
        <v>5733</v>
      </c>
      <c r="Q5364" s="3" t="s">
        <v>1880</v>
      </c>
      <c r="R5364" s="3" t="s">
        <v>479</v>
      </c>
      <c r="S5364" s="3" t="s">
        <v>5732</v>
      </c>
      <c r="T5364" s="3" t="str">
        <f t="shared" si="364"/>
        <v>บ้านกร่างกงไกรลาศสุโขทัย</v>
      </c>
      <c r="U5364" s="3" t="s">
        <v>232</v>
      </c>
      <c r="V5364" s="3" t="str">
        <f t="shared" si="365"/>
        <v/>
      </c>
      <c r="W5364" s="3" t="e">
        <f t="shared" si="366"/>
        <v>#NUM!</v>
      </c>
      <c r="X5364" s="3" t="str">
        <f t="shared" si="367"/>
        <v/>
      </c>
    </row>
    <row r="5365" spans="14:24" ht="14.5" customHeight="1">
      <c r="N5365">
        <v>5362</v>
      </c>
      <c r="O5365" s="4">
        <v>64170</v>
      </c>
      <c r="P5365" s="3" t="s">
        <v>5734</v>
      </c>
      <c r="Q5365" s="3" t="s">
        <v>1880</v>
      </c>
      <c r="R5365" s="3" t="s">
        <v>479</v>
      </c>
      <c r="S5365" s="3" t="s">
        <v>5732</v>
      </c>
      <c r="T5365" s="3" t="str">
        <f t="shared" si="364"/>
        <v>ไกรนอกกงไกรลาศสุโขทัย</v>
      </c>
      <c r="U5365" s="3" t="s">
        <v>232</v>
      </c>
      <c r="V5365" s="3" t="str">
        <f t="shared" si="365"/>
        <v/>
      </c>
      <c r="W5365" s="3" t="e">
        <f t="shared" si="366"/>
        <v>#NUM!</v>
      </c>
      <c r="X5365" s="3" t="str">
        <f t="shared" si="367"/>
        <v/>
      </c>
    </row>
    <row r="5366" spans="14:24" ht="14.5" customHeight="1">
      <c r="N5366">
        <v>5363</v>
      </c>
      <c r="O5366" s="4">
        <v>64170</v>
      </c>
      <c r="P5366" s="3" t="s">
        <v>5735</v>
      </c>
      <c r="Q5366" s="3" t="s">
        <v>1880</v>
      </c>
      <c r="R5366" s="3" t="s">
        <v>479</v>
      </c>
      <c r="S5366" s="3" t="s">
        <v>5732</v>
      </c>
      <c r="T5366" s="3" t="str">
        <f t="shared" si="364"/>
        <v>ไกรกลางกงไกรลาศสุโขทัย</v>
      </c>
      <c r="U5366" s="3" t="s">
        <v>232</v>
      </c>
      <c r="V5366" s="3" t="str">
        <f t="shared" si="365"/>
        <v/>
      </c>
      <c r="W5366" s="3" t="e">
        <f t="shared" si="366"/>
        <v>#NUM!</v>
      </c>
      <c r="X5366" s="3" t="str">
        <f t="shared" si="367"/>
        <v/>
      </c>
    </row>
    <row r="5367" spans="14:24" ht="14.5" customHeight="1">
      <c r="N5367">
        <v>5364</v>
      </c>
      <c r="O5367" s="4">
        <v>64170</v>
      </c>
      <c r="P5367" s="3" t="s">
        <v>5736</v>
      </c>
      <c r="Q5367" s="3" t="s">
        <v>1880</v>
      </c>
      <c r="R5367" s="3" t="s">
        <v>479</v>
      </c>
      <c r="S5367" s="3" t="s">
        <v>5732</v>
      </c>
      <c r="T5367" s="3" t="str">
        <f t="shared" si="364"/>
        <v>ไกรในกงไกรลาศสุโขทัย</v>
      </c>
      <c r="U5367" s="3" t="s">
        <v>232</v>
      </c>
      <c r="V5367" s="3" t="str">
        <f t="shared" si="365"/>
        <v/>
      </c>
      <c r="W5367" s="3" t="e">
        <f t="shared" si="366"/>
        <v>#NUM!</v>
      </c>
      <c r="X5367" s="3" t="str">
        <f t="shared" si="367"/>
        <v/>
      </c>
    </row>
    <row r="5368" spans="14:24" ht="14.5" customHeight="1">
      <c r="N5368">
        <v>5365</v>
      </c>
      <c r="O5368" s="4">
        <v>64170</v>
      </c>
      <c r="P5368" s="3" t="s">
        <v>5737</v>
      </c>
      <c r="Q5368" s="3" t="s">
        <v>1880</v>
      </c>
      <c r="R5368" s="3" t="s">
        <v>479</v>
      </c>
      <c r="S5368" s="3" t="s">
        <v>5732</v>
      </c>
      <c r="T5368" s="3" t="str">
        <f t="shared" si="364"/>
        <v>ดงเดือยกงไกรลาศสุโขทัย</v>
      </c>
      <c r="U5368" s="3" t="s">
        <v>232</v>
      </c>
      <c r="V5368" s="3" t="str">
        <f t="shared" si="365"/>
        <v/>
      </c>
      <c r="W5368" s="3" t="e">
        <f t="shared" si="366"/>
        <v>#NUM!</v>
      </c>
      <c r="X5368" s="3" t="str">
        <f t="shared" si="367"/>
        <v/>
      </c>
    </row>
    <row r="5369" spans="14:24" ht="14.5" customHeight="1">
      <c r="N5369">
        <v>5366</v>
      </c>
      <c r="O5369" s="4">
        <v>64170</v>
      </c>
      <c r="P5369" s="3" t="s">
        <v>3734</v>
      </c>
      <c r="Q5369" s="3" t="s">
        <v>1880</v>
      </c>
      <c r="R5369" s="3" t="s">
        <v>479</v>
      </c>
      <c r="S5369" s="3" t="s">
        <v>5732</v>
      </c>
      <c r="T5369" s="3" t="str">
        <f t="shared" si="364"/>
        <v>ป่าแฝกกงไกรลาศสุโขทัย</v>
      </c>
      <c r="U5369" s="3" t="s">
        <v>232</v>
      </c>
      <c r="V5369" s="3" t="str">
        <f t="shared" si="365"/>
        <v/>
      </c>
      <c r="W5369" s="3" t="e">
        <f t="shared" si="366"/>
        <v>#NUM!</v>
      </c>
      <c r="X5369" s="3" t="str">
        <f t="shared" si="367"/>
        <v/>
      </c>
    </row>
    <row r="5370" spans="14:24" ht="14.5" customHeight="1">
      <c r="N5370">
        <v>5367</v>
      </c>
      <c r="O5370" s="4">
        <v>64170</v>
      </c>
      <c r="P5370" s="3" t="s">
        <v>5738</v>
      </c>
      <c r="Q5370" s="3" t="s">
        <v>1880</v>
      </c>
      <c r="R5370" s="3" t="s">
        <v>479</v>
      </c>
      <c r="S5370" s="3" t="s">
        <v>5732</v>
      </c>
      <c r="T5370" s="3" t="str">
        <f t="shared" si="364"/>
        <v>กกแรตกงไกรลาศสุโขทัย</v>
      </c>
      <c r="U5370" s="3" t="s">
        <v>232</v>
      </c>
      <c r="V5370" s="3" t="str">
        <f t="shared" si="365"/>
        <v/>
      </c>
      <c r="W5370" s="3" t="e">
        <f t="shared" si="366"/>
        <v>#NUM!</v>
      </c>
      <c r="X5370" s="3" t="str">
        <f t="shared" si="367"/>
        <v/>
      </c>
    </row>
    <row r="5371" spans="14:24" ht="14.5" customHeight="1">
      <c r="N5371">
        <v>5368</v>
      </c>
      <c r="O5371" s="4">
        <v>64170</v>
      </c>
      <c r="P5371" s="3" t="s">
        <v>1919</v>
      </c>
      <c r="Q5371" s="3" t="s">
        <v>1880</v>
      </c>
      <c r="R5371" s="3" t="s">
        <v>479</v>
      </c>
      <c r="S5371" s="3" t="s">
        <v>5732</v>
      </c>
      <c r="T5371" s="3" t="str">
        <f t="shared" si="364"/>
        <v>ท่าฉนวนกงไกรลาศสุโขทัย</v>
      </c>
      <c r="U5371" s="3" t="s">
        <v>232</v>
      </c>
      <c r="V5371" s="3" t="str">
        <f t="shared" si="365"/>
        <v/>
      </c>
      <c r="W5371" s="3" t="e">
        <f t="shared" si="366"/>
        <v>#NUM!</v>
      </c>
      <c r="X5371" s="3" t="str">
        <f t="shared" si="367"/>
        <v/>
      </c>
    </row>
    <row r="5372" spans="14:24" ht="14.5" customHeight="1">
      <c r="N5372">
        <v>5369</v>
      </c>
      <c r="O5372" s="4">
        <v>64170</v>
      </c>
      <c r="P5372" s="3" t="s">
        <v>3645</v>
      </c>
      <c r="Q5372" s="3" t="s">
        <v>1880</v>
      </c>
      <c r="R5372" s="3" t="s">
        <v>479</v>
      </c>
      <c r="S5372" s="3" t="s">
        <v>5732</v>
      </c>
      <c r="T5372" s="3" t="str">
        <f t="shared" si="364"/>
        <v>หนองตูมกงไกรลาศสุโขทัย</v>
      </c>
      <c r="U5372" s="3" t="s">
        <v>232</v>
      </c>
      <c r="V5372" s="3" t="str">
        <f t="shared" si="365"/>
        <v/>
      </c>
      <c r="W5372" s="3" t="e">
        <f t="shared" si="366"/>
        <v>#NUM!</v>
      </c>
      <c r="X5372" s="3" t="str">
        <f t="shared" si="367"/>
        <v/>
      </c>
    </row>
    <row r="5373" spans="14:24" ht="14.5" customHeight="1">
      <c r="N5373">
        <v>5370</v>
      </c>
      <c r="O5373" s="4">
        <v>64170</v>
      </c>
      <c r="P5373" s="3" t="s">
        <v>5739</v>
      </c>
      <c r="Q5373" s="3" t="s">
        <v>1880</v>
      </c>
      <c r="R5373" s="3" t="s">
        <v>479</v>
      </c>
      <c r="S5373" s="3" t="s">
        <v>5732</v>
      </c>
      <c r="T5373" s="3" t="str">
        <f t="shared" si="364"/>
        <v>บ้านใหม่สุขเกษมกงไกรลาศสุโขทัย</v>
      </c>
      <c r="U5373" s="3" t="s">
        <v>232</v>
      </c>
      <c r="V5373" s="3" t="str">
        <f t="shared" si="365"/>
        <v/>
      </c>
      <c r="W5373" s="3" t="e">
        <f t="shared" si="366"/>
        <v>#NUM!</v>
      </c>
      <c r="X5373" s="3" t="str">
        <f t="shared" si="367"/>
        <v/>
      </c>
    </row>
    <row r="5374" spans="14:24" ht="14.5" customHeight="1">
      <c r="N5374">
        <v>5371</v>
      </c>
      <c r="O5374" s="4">
        <v>64130</v>
      </c>
      <c r="P5374" s="3" t="s">
        <v>5740</v>
      </c>
      <c r="Q5374" s="3" t="s">
        <v>1891</v>
      </c>
      <c r="R5374" s="3" t="s">
        <v>479</v>
      </c>
      <c r="S5374" s="3" t="s">
        <v>5741</v>
      </c>
      <c r="T5374" s="3" t="str">
        <f t="shared" si="364"/>
        <v>หาดเสี้ยวศรีสัชนาลัยสุโขทัย</v>
      </c>
      <c r="U5374" s="3" t="s">
        <v>232</v>
      </c>
      <c r="V5374" s="3" t="str">
        <f t="shared" si="365"/>
        <v/>
      </c>
      <c r="W5374" s="3" t="e">
        <f t="shared" si="366"/>
        <v>#NUM!</v>
      </c>
      <c r="X5374" s="3" t="str">
        <f t="shared" si="367"/>
        <v/>
      </c>
    </row>
    <row r="5375" spans="14:24" ht="14.5" customHeight="1">
      <c r="N5375">
        <v>5372</v>
      </c>
      <c r="O5375" s="4">
        <v>64130</v>
      </c>
      <c r="P5375" s="3" t="s">
        <v>1443</v>
      </c>
      <c r="Q5375" s="3" t="s">
        <v>1891</v>
      </c>
      <c r="R5375" s="3" t="s">
        <v>479</v>
      </c>
      <c r="S5375" s="3" t="s">
        <v>5741</v>
      </c>
      <c r="T5375" s="3" t="str">
        <f t="shared" si="364"/>
        <v>ป่างิ้วศรีสัชนาลัยสุโขทัย</v>
      </c>
      <c r="U5375" s="3" t="s">
        <v>232</v>
      </c>
      <c r="V5375" s="3" t="str">
        <f t="shared" si="365"/>
        <v/>
      </c>
      <c r="W5375" s="3" t="e">
        <f t="shared" si="366"/>
        <v>#NUM!</v>
      </c>
      <c r="X5375" s="3" t="str">
        <f t="shared" si="367"/>
        <v/>
      </c>
    </row>
    <row r="5376" spans="14:24" ht="14.5" customHeight="1">
      <c r="N5376">
        <v>5373</v>
      </c>
      <c r="O5376" s="4">
        <v>64130</v>
      </c>
      <c r="P5376" s="3" t="s">
        <v>5742</v>
      </c>
      <c r="Q5376" s="3" t="s">
        <v>1891</v>
      </c>
      <c r="R5376" s="3" t="s">
        <v>479</v>
      </c>
      <c r="S5376" s="3" t="s">
        <v>5741</v>
      </c>
      <c r="T5376" s="3" t="str">
        <f t="shared" si="364"/>
        <v>แม่สำศรีสัชนาลัยสุโขทัย</v>
      </c>
      <c r="U5376" s="3" t="s">
        <v>232</v>
      </c>
      <c r="V5376" s="3" t="str">
        <f t="shared" si="365"/>
        <v/>
      </c>
      <c r="W5376" s="3" t="e">
        <f t="shared" si="366"/>
        <v>#NUM!</v>
      </c>
      <c r="X5376" s="3" t="str">
        <f t="shared" si="367"/>
        <v/>
      </c>
    </row>
    <row r="5377" spans="14:24" ht="14.5" customHeight="1">
      <c r="N5377">
        <v>5374</v>
      </c>
      <c r="O5377" s="4">
        <v>64130</v>
      </c>
      <c r="P5377" s="3" t="s">
        <v>5743</v>
      </c>
      <c r="Q5377" s="3" t="s">
        <v>1891</v>
      </c>
      <c r="R5377" s="3" t="s">
        <v>479</v>
      </c>
      <c r="S5377" s="3" t="s">
        <v>5741</v>
      </c>
      <c r="T5377" s="3" t="str">
        <f t="shared" si="364"/>
        <v>แม่สินศรีสัชนาลัยสุโขทัย</v>
      </c>
      <c r="U5377" s="3" t="s">
        <v>232</v>
      </c>
      <c r="V5377" s="3" t="str">
        <f t="shared" si="365"/>
        <v/>
      </c>
      <c r="W5377" s="3" t="e">
        <f t="shared" si="366"/>
        <v>#NUM!</v>
      </c>
      <c r="X5377" s="3" t="str">
        <f t="shared" si="367"/>
        <v/>
      </c>
    </row>
    <row r="5378" spans="14:24" ht="14.5" customHeight="1">
      <c r="N5378">
        <v>5375</v>
      </c>
      <c r="O5378" s="4">
        <v>64130</v>
      </c>
      <c r="P5378" s="3" t="s">
        <v>5744</v>
      </c>
      <c r="Q5378" s="3" t="s">
        <v>1891</v>
      </c>
      <c r="R5378" s="3" t="s">
        <v>479</v>
      </c>
      <c r="S5378" s="3" t="s">
        <v>5741</v>
      </c>
      <c r="T5378" s="3" t="str">
        <f t="shared" si="364"/>
        <v>บ้านตึกศรีสัชนาลัยสุโขทัย</v>
      </c>
      <c r="U5378" s="3" t="s">
        <v>232</v>
      </c>
      <c r="V5378" s="3" t="str">
        <f t="shared" si="365"/>
        <v/>
      </c>
      <c r="W5378" s="3" t="e">
        <f t="shared" si="366"/>
        <v>#NUM!</v>
      </c>
      <c r="X5378" s="3" t="str">
        <f t="shared" si="367"/>
        <v/>
      </c>
    </row>
    <row r="5379" spans="14:24" ht="14.5" customHeight="1">
      <c r="N5379">
        <v>5376</v>
      </c>
      <c r="O5379" s="4">
        <v>64130</v>
      </c>
      <c r="P5379" s="3" t="s">
        <v>3967</v>
      </c>
      <c r="Q5379" s="3" t="s">
        <v>1891</v>
      </c>
      <c r="R5379" s="3" t="s">
        <v>479</v>
      </c>
      <c r="S5379" s="3" t="s">
        <v>5741</v>
      </c>
      <c r="T5379" s="3" t="str">
        <f t="shared" si="364"/>
        <v>หนองอ้อศรีสัชนาลัยสุโขทัย</v>
      </c>
      <c r="U5379" s="3" t="s">
        <v>232</v>
      </c>
      <c r="V5379" s="3" t="str">
        <f t="shared" si="365"/>
        <v/>
      </c>
      <c r="W5379" s="3" t="e">
        <f t="shared" si="366"/>
        <v>#NUM!</v>
      </c>
      <c r="X5379" s="3" t="str">
        <f t="shared" si="367"/>
        <v/>
      </c>
    </row>
    <row r="5380" spans="14:24" ht="14.5" customHeight="1">
      <c r="N5380">
        <v>5377</v>
      </c>
      <c r="O5380" s="4">
        <v>64190</v>
      </c>
      <c r="P5380" s="3" t="s">
        <v>1899</v>
      </c>
      <c r="Q5380" s="3" t="s">
        <v>1891</v>
      </c>
      <c r="R5380" s="3" t="s">
        <v>479</v>
      </c>
      <c r="S5380" s="3" t="s">
        <v>5741</v>
      </c>
      <c r="T5380" s="3" t="str">
        <f t="shared" si="364"/>
        <v>ท่าชัยศรีสัชนาลัยสุโขทัย</v>
      </c>
      <c r="U5380" s="3" t="s">
        <v>232</v>
      </c>
      <c r="V5380" s="3" t="str">
        <f t="shared" si="365"/>
        <v/>
      </c>
      <c r="W5380" s="3" t="e">
        <f t="shared" si="366"/>
        <v>#NUM!</v>
      </c>
      <c r="X5380" s="3" t="str">
        <f t="shared" si="367"/>
        <v/>
      </c>
    </row>
    <row r="5381" spans="14:24" ht="14.5" customHeight="1">
      <c r="N5381">
        <v>5378</v>
      </c>
      <c r="O5381" s="4">
        <v>64190</v>
      </c>
      <c r="P5381" s="3" t="s">
        <v>1891</v>
      </c>
      <c r="Q5381" s="3" t="s">
        <v>1891</v>
      </c>
      <c r="R5381" s="3" t="s">
        <v>479</v>
      </c>
      <c r="S5381" s="3" t="s">
        <v>5741</v>
      </c>
      <c r="T5381" s="3" t="str">
        <f t="shared" ref="T5381:T5444" si="368">P5381&amp;Q5381&amp;R5381</f>
        <v>ศรีสัชนาลัยศรีสัชนาลัยสุโขทัย</v>
      </c>
      <c r="U5381" s="3" t="s">
        <v>232</v>
      </c>
      <c r="V5381" s="3" t="str">
        <f t="shared" ref="V5381:V5444" si="369">IF($V$1=$S5381,$N5381,"")</f>
        <v/>
      </c>
      <c r="W5381" s="3" t="e">
        <f t="shared" ref="W5381:W5444" si="370">SMALL($V$4:$V$7439,N5381)</f>
        <v>#NUM!</v>
      </c>
      <c r="X5381" s="3" t="str">
        <f t="shared" ref="X5381:X5444" si="371">IFERROR(INDEX($P$4:$P$7439,$W5381,1),"")</f>
        <v/>
      </c>
    </row>
    <row r="5382" spans="14:24" ht="14.5" customHeight="1">
      <c r="N5382">
        <v>5379</v>
      </c>
      <c r="O5382" s="4">
        <v>64130</v>
      </c>
      <c r="P5382" s="3" t="s">
        <v>5745</v>
      </c>
      <c r="Q5382" s="3" t="s">
        <v>1891</v>
      </c>
      <c r="R5382" s="3" t="s">
        <v>479</v>
      </c>
      <c r="S5382" s="3" t="s">
        <v>5741</v>
      </c>
      <c r="T5382" s="3" t="str">
        <f t="shared" si="368"/>
        <v>ดงคู่ศรีสัชนาลัยสุโขทัย</v>
      </c>
      <c r="U5382" s="3" t="s">
        <v>232</v>
      </c>
      <c r="V5382" s="3" t="str">
        <f t="shared" si="369"/>
        <v/>
      </c>
      <c r="W5382" s="3" t="e">
        <f t="shared" si="370"/>
        <v>#NUM!</v>
      </c>
      <c r="X5382" s="3" t="str">
        <f t="shared" si="371"/>
        <v/>
      </c>
    </row>
    <row r="5383" spans="14:24" ht="14.5" customHeight="1">
      <c r="N5383">
        <v>5380</v>
      </c>
      <c r="O5383" s="4">
        <v>64130</v>
      </c>
      <c r="P5383" s="3" t="s">
        <v>5018</v>
      </c>
      <c r="Q5383" s="3" t="s">
        <v>1891</v>
      </c>
      <c r="R5383" s="3" t="s">
        <v>479</v>
      </c>
      <c r="S5383" s="3" t="s">
        <v>5741</v>
      </c>
      <c r="T5383" s="3" t="str">
        <f t="shared" si="368"/>
        <v>บ้านแก่งศรีสัชนาลัยสุโขทัย</v>
      </c>
      <c r="U5383" s="3" t="s">
        <v>232</v>
      </c>
      <c r="V5383" s="3" t="str">
        <f t="shared" si="369"/>
        <v/>
      </c>
      <c r="W5383" s="3" t="e">
        <f t="shared" si="370"/>
        <v>#NUM!</v>
      </c>
      <c r="X5383" s="3" t="str">
        <f t="shared" si="371"/>
        <v/>
      </c>
    </row>
    <row r="5384" spans="14:24" ht="14.5" customHeight="1">
      <c r="N5384">
        <v>5381</v>
      </c>
      <c r="O5384" s="4">
        <v>64130</v>
      </c>
      <c r="P5384" s="3" t="s">
        <v>5746</v>
      </c>
      <c r="Q5384" s="3" t="s">
        <v>1891</v>
      </c>
      <c r="R5384" s="3" t="s">
        <v>479</v>
      </c>
      <c r="S5384" s="3" t="s">
        <v>5741</v>
      </c>
      <c r="T5384" s="3" t="str">
        <f t="shared" si="368"/>
        <v>สารจิตรศรีสัชนาลัยสุโขทัย</v>
      </c>
      <c r="U5384" s="3" t="s">
        <v>232</v>
      </c>
      <c r="V5384" s="3" t="str">
        <f t="shared" si="369"/>
        <v/>
      </c>
      <c r="W5384" s="3" t="e">
        <f t="shared" si="370"/>
        <v>#NUM!</v>
      </c>
      <c r="X5384" s="3" t="str">
        <f t="shared" si="371"/>
        <v/>
      </c>
    </row>
    <row r="5385" spans="14:24" ht="14.5" customHeight="1">
      <c r="N5385">
        <v>5382</v>
      </c>
      <c r="O5385" s="4">
        <v>64120</v>
      </c>
      <c r="P5385" s="3" t="s">
        <v>5747</v>
      </c>
      <c r="Q5385" s="3" t="s">
        <v>1893</v>
      </c>
      <c r="R5385" s="3" t="s">
        <v>479</v>
      </c>
      <c r="S5385" s="3" t="s">
        <v>5748</v>
      </c>
      <c r="T5385" s="3" t="str">
        <f t="shared" si="368"/>
        <v>คลองตาลศรีสำโรงสุโขทัย</v>
      </c>
      <c r="U5385" s="3" t="s">
        <v>232</v>
      </c>
      <c r="V5385" s="3" t="str">
        <f t="shared" si="369"/>
        <v/>
      </c>
      <c r="W5385" s="3" t="e">
        <f t="shared" si="370"/>
        <v>#NUM!</v>
      </c>
      <c r="X5385" s="3" t="str">
        <f t="shared" si="371"/>
        <v/>
      </c>
    </row>
    <row r="5386" spans="14:24" ht="14.5" customHeight="1">
      <c r="N5386">
        <v>5383</v>
      </c>
      <c r="O5386" s="4">
        <v>64120</v>
      </c>
      <c r="P5386" s="3" t="s">
        <v>5723</v>
      </c>
      <c r="Q5386" s="3" t="s">
        <v>1893</v>
      </c>
      <c r="R5386" s="3" t="s">
        <v>479</v>
      </c>
      <c r="S5386" s="3" t="s">
        <v>5748</v>
      </c>
      <c r="T5386" s="3" t="str">
        <f t="shared" si="368"/>
        <v>วังลึกศรีสำโรงสุโขทัย</v>
      </c>
      <c r="U5386" s="3" t="s">
        <v>232</v>
      </c>
      <c r="V5386" s="3" t="str">
        <f t="shared" si="369"/>
        <v/>
      </c>
      <c r="W5386" s="3" t="e">
        <f t="shared" si="370"/>
        <v>#NUM!</v>
      </c>
      <c r="X5386" s="3" t="str">
        <f t="shared" si="371"/>
        <v/>
      </c>
    </row>
    <row r="5387" spans="14:24" ht="14.5" customHeight="1">
      <c r="N5387">
        <v>5384</v>
      </c>
      <c r="O5387" s="4">
        <v>64120</v>
      </c>
      <c r="P5387" s="3" t="s">
        <v>1225</v>
      </c>
      <c r="Q5387" s="3" t="s">
        <v>1893</v>
      </c>
      <c r="R5387" s="3" t="s">
        <v>479</v>
      </c>
      <c r="S5387" s="3" t="s">
        <v>5748</v>
      </c>
      <c r="T5387" s="3" t="str">
        <f t="shared" si="368"/>
        <v>สามเรือนศรีสำโรงสุโขทัย</v>
      </c>
      <c r="U5387" s="3" t="s">
        <v>232</v>
      </c>
      <c r="V5387" s="3" t="str">
        <f t="shared" si="369"/>
        <v/>
      </c>
      <c r="W5387" s="3" t="e">
        <f t="shared" si="370"/>
        <v>#NUM!</v>
      </c>
      <c r="X5387" s="3" t="str">
        <f t="shared" si="371"/>
        <v/>
      </c>
    </row>
    <row r="5388" spans="14:24" ht="14.5" customHeight="1">
      <c r="N5388">
        <v>5385</v>
      </c>
      <c r="O5388" s="4">
        <v>64120</v>
      </c>
      <c r="P5388" s="3" t="s">
        <v>893</v>
      </c>
      <c r="Q5388" s="3" t="s">
        <v>1893</v>
      </c>
      <c r="R5388" s="3" t="s">
        <v>479</v>
      </c>
      <c r="S5388" s="3" t="s">
        <v>5748</v>
      </c>
      <c r="T5388" s="3" t="str">
        <f t="shared" si="368"/>
        <v>บ้านนาศรีสำโรงสุโขทัย</v>
      </c>
      <c r="U5388" s="3" t="s">
        <v>232</v>
      </c>
      <c r="V5388" s="3" t="str">
        <f t="shared" si="369"/>
        <v/>
      </c>
      <c r="W5388" s="3" t="e">
        <f t="shared" si="370"/>
        <v>#NUM!</v>
      </c>
      <c r="X5388" s="3" t="str">
        <f t="shared" si="371"/>
        <v/>
      </c>
    </row>
    <row r="5389" spans="14:24" ht="14.5" customHeight="1">
      <c r="N5389">
        <v>5386</v>
      </c>
      <c r="O5389" s="4">
        <v>64120</v>
      </c>
      <c r="P5389" s="3" t="s">
        <v>1370</v>
      </c>
      <c r="Q5389" s="3" t="s">
        <v>1893</v>
      </c>
      <c r="R5389" s="3" t="s">
        <v>479</v>
      </c>
      <c r="S5389" s="3" t="s">
        <v>5748</v>
      </c>
      <c r="T5389" s="3" t="str">
        <f t="shared" si="368"/>
        <v>วังทองศรีสำโรงสุโขทัย</v>
      </c>
      <c r="U5389" s="3" t="s">
        <v>232</v>
      </c>
      <c r="V5389" s="3" t="str">
        <f t="shared" si="369"/>
        <v/>
      </c>
      <c r="W5389" s="3" t="e">
        <f t="shared" si="370"/>
        <v>#NUM!</v>
      </c>
      <c r="X5389" s="3" t="str">
        <f t="shared" si="371"/>
        <v/>
      </c>
    </row>
    <row r="5390" spans="14:24" ht="14.5" customHeight="1">
      <c r="N5390">
        <v>5387</v>
      </c>
      <c r="O5390" s="4">
        <v>64120</v>
      </c>
      <c r="P5390" s="3" t="s">
        <v>5749</v>
      </c>
      <c r="Q5390" s="3" t="s">
        <v>1893</v>
      </c>
      <c r="R5390" s="3" t="s">
        <v>479</v>
      </c>
      <c r="S5390" s="3" t="s">
        <v>5748</v>
      </c>
      <c r="T5390" s="3" t="str">
        <f t="shared" si="368"/>
        <v>นาขุนไกรศรีสำโรงสุโขทัย</v>
      </c>
      <c r="U5390" s="3" t="s">
        <v>232</v>
      </c>
      <c r="V5390" s="3" t="str">
        <f t="shared" si="369"/>
        <v/>
      </c>
      <c r="W5390" s="3" t="e">
        <f t="shared" si="370"/>
        <v>#NUM!</v>
      </c>
      <c r="X5390" s="3" t="str">
        <f t="shared" si="371"/>
        <v/>
      </c>
    </row>
    <row r="5391" spans="14:24" ht="14.5" customHeight="1">
      <c r="N5391">
        <v>5388</v>
      </c>
      <c r="O5391" s="4">
        <v>64120</v>
      </c>
      <c r="P5391" s="3" t="s">
        <v>5750</v>
      </c>
      <c r="Q5391" s="3" t="s">
        <v>1893</v>
      </c>
      <c r="R5391" s="3" t="s">
        <v>479</v>
      </c>
      <c r="S5391" s="3" t="s">
        <v>5748</v>
      </c>
      <c r="T5391" s="3" t="str">
        <f t="shared" si="368"/>
        <v>เกาะตาเลี้ยงศรีสำโรงสุโขทัย</v>
      </c>
      <c r="U5391" s="3" t="s">
        <v>232</v>
      </c>
      <c r="V5391" s="3" t="str">
        <f t="shared" si="369"/>
        <v/>
      </c>
      <c r="W5391" s="3" t="e">
        <f t="shared" si="370"/>
        <v>#NUM!</v>
      </c>
      <c r="X5391" s="3" t="str">
        <f t="shared" si="371"/>
        <v/>
      </c>
    </row>
    <row r="5392" spans="14:24" ht="14.5" customHeight="1">
      <c r="N5392">
        <v>5389</v>
      </c>
      <c r="O5392" s="4">
        <v>64120</v>
      </c>
      <c r="P5392" s="3" t="s">
        <v>5751</v>
      </c>
      <c r="Q5392" s="3" t="s">
        <v>1893</v>
      </c>
      <c r="R5392" s="3" t="s">
        <v>479</v>
      </c>
      <c r="S5392" s="3" t="s">
        <v>5748</v>
      </c>
      <c r="T5392" s="3" t="str">
        <f t="shared" si="368"/>
        <v>วัดเกาะศรีสำโรงสุโขทัย</v>
      </c>
      <c r="U5392" s="3" t="s">
        <v>232</v>
      </c>
      <c r="V5392" s="3" t="str">
        <f t="shared" si="369"/>
        <v/>
      </c>
      <c r="W5392" s="3" t="e">
        <f t="shared" si="370"/>
        <v>#NUM!</v>
      </c>
      <c r="X5392" s="3" t="str">
        <f t="shared" si="371"/>
        <v/>
      </c>
    </row>
    <row r="5393" spans="14:24" ht="14.5" customHeight="1">
      <c r="N5393">
        <v>5390</v>
      </c>
      <c r="O5393" s="4">
        <v>64120</v>
      </c>
      <c r="P5393" s="3" t="s">
        <v>2089</v>
      </c>
      <c r="Q5393" s="3" t="s">
        <v>1893</v>
      </c>
      <c r="R5393" s="3" t="s">
        <v>479</v>
      </c>
      <c r="S5393" s="3" t="s">
        <v>5748</v>
      </c>
      <c r="T5393" s="3" t="str">
        <f t="shared" si="368"/>
        <v>บ้านไร่ศรีสำโรงสุโขทัย</v>
      </c>
      <c r="U5393" s="3" t="s">
        <v>232</v>
      </c>
      <c r="V5393" s="3" t="str">
        <f t="shared" si="369"/>
        <v/>
      </c>
      <c r="W5393" s="3" t="e">
        <f t="shared" si="370"/>
        <v>#NUM!</v>
      </c>
      <c r="X5393" s="3" t="str">
        <f t="shared" si="371"/>
        <v/>
      </c>
    </row>
    <row r="5394" spans="14:24" ht="14.5" customHeight="1">
      <c r="N5394">
        <v>5391</v>
      </c>
      <c r="O5394" s="4">
        <v>64120</v>
      </c>
      <c r="P5394" s="3" t="s">
        <v>5752</v>
      </c>
      <c r="Q5394" s="3" t="s">
        <v>1893</v>
      </c>
      <c r="R5394" s="3" t="s">
        <v>479</v>
      </c>
      <c r="S5394" s="3" t="s">
        <v>5748</v>
      </c>
      <c r="T5394" s="3" t="str">
        <f t="shared" si="368"/>
        <v>ทับผึ้งศรีสำโรงสุโขทัย</v>
      </c>
      <c r="U5394" s="3" t="s">
        <v>232</v>
      </c>
      <c r="V5394" s="3" t="str">
        <f t="shared" si="369"/>
        <v/>
      </c>
      <c r="W5394" s="3" t="e">
        <f t="shared" si="370"/>
        <v>#NUM!</v>
      </c>
      <c r="X5394" s="3" t="str">
        <f t="shared" si="371"/>
        <v/>
      </c>
    </row>
    <row r="5395" spans="14:24" ht="14.5" customHeight="1">
      <c r="N5395">
        <v>5392</v>
      </c>
      <c r="O5395" s="4">
        <v>64120</v>
      </c>
      <c r="P5395" s="3" t="s">
        <v>5753</v>
      </c>
      <c r="Q5395" s="3" t="s">
        <v>1893</v>
      </c>
      <c r="R5395" s="3" t="s">
        <v>479</v>
      </c>
      <c r="S5395" s="3" t="s">
        <v>5748</v>
      </c>
      <c r="T5395" s="3" t="str">
        <f t="shared" si="368"/>
        <v>บ้านซ่านศรีสำโรงสุโขทัย</v>
      </c>
      <c r="U5395" s="3" t="s">
        <v>232</v>
      </c>
      <c r="V5395" s="3" t="str">
        <f t="shared" si="369"/>
        <v/>
      </c>
      <c r="W5395" s="3" t="e">
        <f t="shared" si="370"/>
        <v>#NUM!</v>
      </c>
      <c r="X5395" s="3" t="str">
        <f t="shared" si="371"/>
        <v/>
      </c>
    </row>
    <row r="5396" spans="14:24" ht="14.5" customHeight="1">
      <c r="N5396">
        <v>5393</v>
      </c>
      <c r="O5396" s="4">
        <v>64120</v>
      </c>
      <c r="P5396" s="3" t="s">
        <v>5494</v>
      </c>
      <c r="Q5396" s="3" t="s">
        <v>1893</v>
      </c>
      <c r="R5396" s="3" t="s">
        <v>479</v>
      </c>
      <c r="S5396" s="3" t="s">
        <v>5748</v>
      </c>
      <c r="T5396" s="3" t="str">
        <f t="shared" si="368"/>
        <v>วังใหญ่ศรีสำโรงสุโขทัย</v>
      </c>
      <c r="U5396" s="3" t="s">
        <v>232</v>
      </c>
      <c r="V5396" s="3" t="str">
        <f t="shared" si="369"/>
        <v/>
      </c>
      <c r="W5396" s="3" t="e">
        <f t="shared" si="370"/>
        <v>#NUM!</v>
      </c>
      <c r="X5396" s="3" t="str">
        <f t="shared" si="371"/>
        <v/>
      </c>
    </row>
    <row r="5397" spans="14:24" ht="14.5" customHeight="1">
      <c r="N5397">
        <v>5394</v>
      </c>
      <c r="O5397" s="4">
        <v>64120</v>
      </c>
      <c r="P5397" s="3" t="s">
        <v>5754</v>
      </c>
      <c r="Q5397" s="3" t="s">
        <v>1893</v>
      </c>
      <c r="R5397" s="3" t="s">
        <v>479</v>
      </c>
      <c r="S5397" s="3" t="s">
        <v>5748</v>
      </c>
      <c r="T5397" s="3" t="str">
        <f t="shared" si="368"/>
        <v>ราวต้นจันทร์ศรีสำโรงสุโขทัย</v>
      </c>
      <c r="U5397" s="3" t="s">
        <v>232</v>
      </c>
      <c r="V5397" s="3" t="str">
        <f t="shared" si="369"/>
        <v/>
      </c>
      <c r="W5397" s="3" t="e">
        <f t="shared" si="370"/>
        <v>#NUM!</v>
      </c>
      <c r="X5397" s="3" t="str">
        <f t="shared" si="371"/>
        <v/>
      </c>
    </row>
    <row r="5398" spans="14:24" ht="14.5" customHeight="1">
      <c r="N5398">
        <v>5395</v>
      </c>
      <c r="O5398" s="4">
        <v>64110</v>
      </c>
      <c r="P5398" s="3" t="s">
        <v>5755</v>
      </c>
      <c r="Q5398" s="3" t="s">
        <v>1894</v>
      </c>
      <c r="R5398" s="3" t="s">
        <v>479</v>
      </c>
      <c r="S5398" s="3" t="s">
        <v>5756</v>
      </c>
      <c r="T5398" s="3" t="str">
        <f t="shared" si="368"/>
        <v>เมืองสวรรคโลกสวรรคโลกสุโขทัย</v>
      </c>
      <c r="U5398" s="3" t="s">
        <v>232</v>
      </c>
      <c r="V5398" s="3" t="str">
        <f t="shared" si="369"/>
        <v/>
      </c>
      <c r="W5398" s="3" t="e">
        <f t="shared" si="370"/>
        <v>#NUM!</v>
      </c>
      <c r="X5398" s="3" t="str">
        <f t="shared" si="371"/>
        <v/>
      </c>
    </row>
    <row r="5399" spans="14:24" ht="14.5" customHeight="1">
      <c r="N5399">
        <v>5396</v>
      </c>
      <c r="O5399" s="4">
        <v>64110</v>
      </c>
      <c r="P5399" s="3" t="s">
        <v>1895</v>
      </c>
      <c r="Q5399" s="3" t="s">
        <v>1894</v>
      </c>
      <c r="R5399" s="3" t="s">
        <v>479</v>
      </c>
      <c r="S5399" s="3" t="s">
        <v>5756</v>
      </c>
      <c r="T5399" s="3" t="str">
        <f t="shared" si="368"/>
        <v>ในเมืองสวรรคโลกสุโขทัย</v>
      </c>
      <c r="U5399" s="3" t="s">
        <v>232</v>
      </c>
      <c r="V5399" s="3" t="str">
        <f t="shared" si="369"/>
        <v/>
      </c>
      <c r="W5399" s="3" t="e">
        <f t="shared" si="370"/>
        <v>#NUM!</v>
      </c>
      <c r="X5399" s="3" t="str">
        <f t="shared" si="371"/>
        <v/>
      </c>
    </row>
    <row r="5400" spans="14:24" ht="14.5" customHeight="1">
      <c r="N5400">
        <v>5397</v>
      </c>
      <c r="O5400" s="4">
        <v>64110</v>
      </c>
      <c r="P5400" s="3" t="s">
        <v>5757</v>
      </c>
      <c r="Q5400" s="3" t="s">
        <v>1894</v>
      </c>
      <c r="R5400" s="3" t="s">
        <v>479</v>
      </c>
      <c r="S5400" s="3" t="s">
        <v>5756</v>
      </c>
      <c r="T5400" s="3" t="str">
        <f t="shared" si="368"/>
        <v>คลองกระจงสวรรคโลกสุโขทัย</v>
      </c>
      <c r="U5400" s="3" t="s">
        <v>232</v>
      </c>
      <c r="V5400" s="3" t="str">
        <f t="shared" si="369"/>
        <v/>
      </c>
      <c r="W5400" s="3" t="e">
        <f t="shared" si="370"/>
        <v>#NUM!</v>
      </c>
      <c r="X5400" s="3" t="str">
        <f t="shared" si="371"/>
        <v/>
      </c>
    </row>
    <row r="5401" spans="14:24" ht="14.5" customHeight="1">
      <c r="N5401">
        <v>5398</v>
      </c>
      <c r="O5401" s="4">
        <v>64110</v>
      </c>
      <c r="P5401" s="3" t="s">
        <v>5758</v>
      </c>
      <c r="Q5401" s="3" t="s">
        <v>1894</v>
      </c>
      <c r="R5401" s="3" t="s">
        <v>479</v>
      </c>
      <c r="S5401" s="3" t="s">
        <v>5756</v>
      </c>
      <c r="T5401" s="3" t="str">
        <f t="shared" si="368"/>
        <v>วังพิณพาทย์สวรรคโลกสุโขทัย</v>
      </c>
      <c r="U5401" s="3" t="s">
        <v>232</v>
      </c>
      <c r="V5401" s="3" t="str">
        <f t="shared" si="369"/>
        <v/>
      </c>
      <c r="W5401" s="3" t="e">
        <f t="shared" si="370"/>
        <v>#NUM!</v>
      </c>
      <c r="X5401" s="3" t="str">
        <f t="shared" si="371"/>
        <v/>
      </c>
    </row>
    <row r="5402" spans="14:24" ht="14.5" customHeight="1">
      <c r="N5402">
        <v>5399</v>
      </c>
      <c r="O5402" s="4">
        <v>64110</v>
      </c>
      <c r="P5402" s="3" t="s">
        <v>5759</v>
      </c>
      <c r="Q5402" s="3" t="s">
        <v>1894</v>
      </c>
      <c r="R5402" s="3" t="s">
        <v>479</v>
      </c>
      <c r="S5402" s="3" t="s">
        <v>5756</v>
      </c>
      <c r="T5402" s="3" t="str">
        <f t="shared" si="368"/>
        <v>วังไม้ขอนสวรรคโลกสุโขทัย</v>
      </c>
      <c r="U5402" s="3" t="s">
        <v>232</v>
      </c>
      <c r="V5402" s="3" t="str">
        <f t="shared" si="369"/>
        <v/>
      </c>
      <c r="W5402" s="3" t="e">
        <f t="shared" si="370"/>
        <v>#NUM!</v>
      </c>
      <c r="X5402" s="3" t="str">
        <f t="shared" si="371"/>
        <v/>
      </c>
    </row>
    <row r="5403" spans="14:24" ht="14.5" customHeight="1">
      <c r="N5403">
        <v>5400</v>
      </c>
      <c r="O5403" s="4">
        <v>64110</v>
      </c>
      <c r="P5403" s="3" t="s">
        <v>5760</v>
      </c>
      <c r="Q5403" s="3" t="s">
        <v>1894</v>
      </c>
      <c r="R5403" s="3" t="s">
        <v>479</v>
      </c>
      <c r="S5403" s="3" t="s">
        <v>5756</v>
      </c>
      <c r="T5403" s="3" t="str">
        <f t="shared" si="368"/>
        <v>ย่านยาวสวรรคโลกสุโขทัย</v>
      </c>
      <c r="U5403" s="3" t="s">
        <v>232</v>
      </c>
      <c r="V5403" s="3" t="str">
        <f t="shared" si="369"/>
        <v/>
      </c>
      <c r="W5403" s="3" t="e">
        <f t="shared" si="370"/>
        <v>#NUM!</v>
      </c>
      <c r="X5403" s="3" t="str">
        <f t="shared" si="371"/>
        <v/>
      </c>
    </row>
    <row r="5404" spans="14:24" ht="14.5" customHeight="1">
      <c r="N5404">
        <v>5401</v>
      </c>
      <c r="O5404" s="4">
        <v>64110</v>
      </c>
      <c r="P5404" s="3" t="s">
        <v>5761</v>
      </c>
      <c r="Q5404" s="3" t="s">
        <v>1894</v>
      </c>
      <c r="R5404" s="3" t="s">
        <v>479</v>
      </c>
      <c r="S5404" s="3" t="s">
        <v>5756</v>
      </c>
      <c r="T5404" s="3" t="str">
        <f t="shared" si="368"/>
        <v>นาทุ่งสวรรคโลกสุโขทัย</v>
      </c>
      <c r="U5404" s="3" t="s">
        <v>232</v>
      </c>
      <c r="V5404" s="3" t="str">
        <f t="shared" si="369"/>
        <v/>
      </c>
      <c r="W5404" s="3" t="e">
        <f t="shared" si="370"/>
        <v>#NUM!</v>
      </c>
      <c r="X5404" s="3" t="str">
        <f t="shared" si="371"/>
        <v/>
      </c>
    </row>
    <row r="5405" spans="14:24" ht="14.5" customHeight="1">
      <c r="N5405">
        <v>5402</v>
      </c>
      <c r="O5405" s="4">
        <v>64110</v>
      </c>
      <c r="P5405" s="3" t="s">
        <v>5762</v>
      </c>
      <c r="Q5405" s="3" t="s">
        <v>1894</v>
      </c>
      <c r="R5405" s="3" t="s">
        <v>479</v>
      </c>
      <c r="S5405" s="3" t="s">
        <v>5756</v>
      </c>
      <c r="T5405" s="3" t="str">
        <f t="shared" si="368"/>
        <v>คลองยางสวรรคโลกสุโขทัย</v>
      </c>
      <c r="U5405" s="3" t="s">
        <v>232</v>
      </c>
      <c r="V5405" s="3" t="str">
        <f t="shared" si="369"/>
        <v/>
      </c>
      <c r="W5405" s="3" t="e">
        <f t="shared" si="370"/>
        <v>#NUM!</v>
      </c>
      <c r="X5405" s="3" t="str">
        <f t="shared" si="371"/>
        <v/>
      </c>
    </row>
    <row r="5406" spans="14:24" ht="14.5" customHeight="1">
      <c r="N5406">
        <v>5403</v>
      </c>
      <c r="O5406" s="4">
        <v>64110</v>
      </c>
      <c r="P5406" s="3" t="s">
        <v>5763</v>
      </c>
      <c r="Q5406" s="3" t="s">
        <v>1894</v>
      </c>
      <c r="R5406" s="3" t="s">
        <v>479</v>
      </c>
      <c r="S5406" s="3" t="s">
        <v>5756</v>
      </c>
      <c r="T5406" s="3" t="str">
        <f t="shared" si="368"/>
        <v>เมืองบางยมสวรรคโลกสุโขทัย</v>
      </c>
      <c r="U5406" s="3" t="s">
        <v>232</v>
      </c>
      <c r="V5406" s="3" t="str">
        <f t="shared" si="369"/>
        <v/>
      </c>
      <c r="W5406" s="3" t="e">
        <f t="shared" si="370"/>
        <v>#NUM!</v>
      </c>
      <c r="X5406" s="3" t="str">
        <f t="shared" si="371"/>
        <v/>
      </c>
    </row>
    <row r="5407" spans="14:24" ht="14.5" customHeight="1">
      <c r="N5407">
        <v>5404</v>
      </c>
      <c r="O5407" s="4">
        <v>64110</v>
      </c>
      <c r="P5407" s="3" t="s">
        <v>5764</v>
      </c>
      <c r="Q5407" s="3" t="s">
        <v>1894</v>
      </c>
      <c r="R5407" s="3" t="s">
        <v>479</v>
      </c>
      <c r="S5407" s="3" t="s">
        <v>5756</v>
      </c>
      <c r="T5407" s="3" t="str">
        <f t="shared" si="368"/>
        <v>ท่าทองสวรรคโลกสุโขทัย</v>
      </c>
      <c r="U5407" s="3" t="s">
        <v>232</v>
      </c>
      <c r="V5407" s="3" t="str">
        <f t="shared" si="369"/>
        <v/>
      </c>
      <c r="W5407" s="3" t="e">
        <f t="shared" si="370"/>
        <v>#NUM!</v>
      </c>
      <c r="X5407" s="3" t="str">
        <f t="shared" si="371"/>
        <v/>
      </c>
    </row>
    <row r="5408" spans="14:24" ht="14.5" customHeight="1">
      <c r="N5408">
        <v>5405</v>
      </c>
      <c r="O5408" s="4">
        <v>64110</v>
      </c>
      <c r="P5408" s="3" t="s">
        <v>725</v>
      </c>
      <c r="Q5408" s="3" t="s">
        <v>1894</v>
      </c>
      <c r="R5408" s="3" t="s">
        <v>479</v>
      </c>
      <c r="S5408" s="3" t="s">
        <v>5756</v>
      </c>
      <c r="T5408" s="3" t="str">
        <f t="shared" si="368"/>
        <v>ปากน้ำสวรรคโลกสุโขทัย</v>
      </c>
      <c r="U5408" s="3" t="s">
        <v>232</v>
      </c>
      <c r="V5408" s="3" t="str">
        <f t="shared" si="369"/>
        <v/>
      </c>
      <c r="W5408" s="3" t="e">
        <f t="shared" si="370"/>
        <v>#NUM!</v>
      </c>
      <c r="X5408" s="3" t="str">
        <f t="shared" si="371"/>
        <v/>
      </c>
    </row>
    <row r="5409" spans="14:24" ht="14.5" customHeight="1">
      <c r="N5409">
        <v>5406</v>
      </c>
      <c r="O5409" s="4">
        <v>64110</v>
      </c>
      <c r="P5409" s="3" t="s">
        <v>5765</v>
      </c>
      <c r="Q5409" s="3" t="s">
        <v>1894</v>
      </c>
      <c r="R5409" s="3" t="s">
        <v>479</v>
      </c>
      <c r="S5409" s="3" t="s">
        <v>5756</v>
      </c>
      <c r="T5409" s="3" t="str">
        <f t="shared" si="368"/>
        <v>ป่ากุมเกาะสวรรคโลกสุโขทัย</v>
      </c>
      <c r="U5409" s="3" t="s">
        <v>232</v>
      </c>
      <c r="V5409" s="3" t="str">
        <f t="shared" si="369"/>
        <v/>
      </c>
      <c r="W5409" s="3" t="e">
        <f t="shared" si="370"/>
        <v>#NUM!</v>
      </c>
      <c r="X5409" s="3" t="str">
        <f t="shared" si="371"/>
        <v/>
      </c>
    </row>
    <row r="5410" spans="14:24" ht="14.5" customHeight="1">
      <c r="N5410">
        <v>5407</v>
      </c>
      <c r="O5410" s="4">
        <v>64110</v>
      </c>
      <c r="P5410" s="3" t="s">
        <v>5766</v>
      </c>
      <c r="Q5410" s="3" t="s">
        <v>1894</v>
      </c>
      <c r="R5410" s="3" t="s">
        <v>479</v>
      </c>
      <c r="S5410" s="3" t="s">
        <v>5756</v>
      </c>
      <c r="T5410" s="3" t="str">
        <f t="shared" si="368"/>
        <v>เมืองบางขลังสวรรคโลกสุโขทัย</v>
      </c>
      <c r="U5410" s="3" t="s">
        <v>232</v>
      </c>
      <c r="V5410" s="3" t="str">
        <f t="shared" si="369"/>
        <v/>
      </c>
      <c r="W5410" s="3" t="e">
        <f t="shared" si="370"/>
        <v>#NUM!</v>
      </c>
      <c r="X5410" s="3" t="str">
        <f t="shared" si="371"/>
        <v/>
      </c>
    </row>
    <row r="5411" spans="14:24" ht="14.5" customHeight="1">
      <c r="N5411">
        <v>5408</v>
      </c>
      <c r="O5411" s="4">
        <v>64110</v>
      </c>
      <c r="P5411" s="3" t="s">
        <v>5461</v>
      </c>
      <c r="Q5411" s="3" t="s">
        <v>1894</v>
      </c>
      <c r="R5411" s="3" t="s">
        <v>479</v>
      </c>
      <c r="S5411" s="3" t="s">
        <v>5756</v>
      </c>
      <c r="T5411" s="3" t="str">
        <f t="shared" si="368"/>
        <v>หนองกลับสวรรคโลกสุโขทัย</v>
      </c>
      <c r="U5411" s="3" t="s">
        <v>232</v>
      </c>
      <c r="V5411" s="3" t="str">
        <f t="shared" si="369"/>
        <v/>
      </c>
      <c r="W5411" s="3" t="e">
        <f t="shared" si="370"/>
        <v>#NUM!</v>
      </c>
      <c r="X5411" s="3" t="str">
        <f t="shared" si="371"/>
        <v/>
      </c>
    </row>
    <row r="5412" spans="14:24" ht="14.5" customHeight="1">
      <c r="N5412">
        <v>5409</v>
      </c>
      <c r="O5412" s="4">
        <v>64180</v>
      </c>
      <c r="P5412" s="3" t="s">
        <v>1889</v>
      </c>
      <c r="Q5412" s="3" t="s">
        <v>1889</v>
      </c>
      <c r="R5412" s="3" t="s">
        <v>479</v>
      </c>
      <c r="S5412" s="3" t="s">
        <v>5767</v>
      </c>
      <c r="T5412" s="3" t="str">
        <f t="shared" si="368"/>
        <v>ศรีนครศรีนครสุโขทัย</v>
      </c>
      <c r="U5412" s="3" t="s">
        <v>232</v>
      </c>
      <c r="V5412" s="3" t="str">
        <f t="shared" si="369"/>
        <v/>
      </c>
      <c r="W5412" s="3" t="e">
        <f t="shared" si="370"/>
        <v>#NUM!</v>
      </c>
      <c r="X5412" s="3" t="str">
        <f t="shared" si="371"/>
        <v/>
      </c>
    </row>
    <row r="5413" spans="14:24" ht="14.5" customHeight="1">
      <c r="N5413">
        <v>5410</v>
      </c>
      <c r="O5413" s="4">
        <v>64180</v>
      </c>
      <c r="P5413" s="3" t="s">
        <v>5768</v>
      </c>
      <c r="Q5413" s="3" t="s">
        <v>1889</v>
      </c>
      <c r="R5413" s="3" t="s">
        <v>479</v>
      </c>
      <c r="S5413" s="3" t="s">
        <v>5767</v>
      </c>
      <c r="T5413" s="3" t="str">
        <f t="shared" si="368"/>
        <v>นครเดิฐศรีนครสุโขทัย</v>
      </c>
      <c r="U5413" s="3" t="s">
        <v>232</v>
      </c>
      <c r="V5413" s="3" t="str">
        <f t="shared" si="369"/>
        <v/>
      </c>
      <c r="W5413" s="3" t="e">
        <f t="shared" si="370"/>
        <v>#NUM!</v>
      </c>
      <c r="X5413" s="3" t="str">
        <f t="shared" si="371"/>
        <v/>
      </c>
    </row>
    <row r="5414" spans="14:24" ht="14.5" customHeight="1">
      <c r="N5414">
        <v>5411</v>
      </c>
      <c r="O5414" s="4">
        <v>64180</v>
      </c>
      <c r="P5414" s="3" t="s">
        <v>5769</v>
      </c>
      <c r="Q5414" s="3" t="s">
        <v>1889</v>
      </c>
      <c r="R5414" s="3" t="s">
        <v>479</v>
      </c>
      <c r="S5414" s="3" t="s">
        <v>5767</v>
      </c>
      <c r="T5414" s="3" t="str">
        <f t="shared" si="368"/>
        <v>น้ำขุมศรีนครสุโขทัย</v>
      </c>
      <c r="U5414" s="3" t="s">
        <v>232</v>
      </c>
      <c r="V5414" s="3" t="str">
        <f t="shared" si="369"/>
        <v/>
      </c>
      <c r="W5414" s="3" t="e">
        <f t="shared" si="370"/>
        <v>#NUM!</v>
      </c>
      <c r="X5414" s="3" t="str">
        <f t="shared" si="371"/>
        <v/>
      </c>
    </row>
    <row r="5415" spans="14:24" ht="14.5" customHeight="1">
      <c r="N5415">
        <v>5412</v>
      </c>
      <c r="O5415" s="4">
        <v>64180</v>
      </c>
      <c r="P5415" s="3" t="s">
        <v>5770</v>
      </c>
      <c r="Q5415" s="3" t="s">
        <v>1889</v>
      </c>
      <c r="R5415" s="3" t="s">
        <v>479</v>
      </c>
      <c r="S5415" s="3" t="s">
        <v>5767</v>
      </c>
      <c r="T5415" s="3" t="str">
        <f t="shared" si="368"/>
        <v>คลองมะพลับศรีนครสุโขทัย</v>
      </c>
      <c r="U5415" s="3" t="s">
        <v>232</v>
      </c>
      <c r="V5415" s="3" t="str">
        <f t="shared" si="369"/>
        <v/>
      </c>
      <c r="W5415" s="3" t="e">
        <f t="shared" si="370"/>
        <v>#NUM!</v>
      </c>
      <c r="X5415" s="3" t="str">
        <f t="shared" si="371"/>
        <v/>
      </c>
    </row>
    <row r="5416" spans="14:24" ht="14.5" customHeight="1">
      <c r="N5416">
        <v>5413</v>
      </c>
      <c r="O5416" s="4">
        <v>64180</v>
      </c>
      <c r="P5416" s="3" t="s">
        <v>1081</v>
      </c>
      <c r="Q5416" s="3" t="s">
        <v>1889</v>
      </c>
      <c r="R5416" s="3" t="s">
        <v>479</v>
      </c>
      <c r="S5416" s="3" t="s">
        <v>5767</v>
      </c>
      <c r="T5416" s="3" t="str">
        <f t="shared" si="368"/>
        <v>หนองบัวศรีนครสุโขทัย</v>
      </c>
      <c r="U5416" s="3" t="s">
        <v>232</v>
      </c>
      <c r="V5416" s="3" t="str">
        <f t="shared" si="369"/>
        <v/>
      </c>
      <c r="W5416" s="3" t="e">
        <f t="shared" si="370"/>
        <v>#NUM!</v>
      </c>
      <c r="X5416" s="3" t="str">
        <f t="shared" si="371"/>
        <v/>
      </c>
    </row>
    <row r="5417" spans="14:24" ht="14.5" customHeight="1">
      <c r="N5417">
        <v>5414</v>
      </c>
      <c r="O5417" s="4">
        <v>64230</v>
      </c>
      <c r="P5417" s="3" t="s">
        <v>5771</v>
      </c>
      <c r="Q5417" s="3" t="s">
        <v>1883</v>
      </c>
      <c r="R5417" s="3" t="s">
        <v>479</v>
      </c>
      <c r="S5417" s="3" t="s">
        <v>5772</v>
      </c>
      <c r="T5417" s="3" t="str">
        <f t="shared" si="368"/>
        <v>บ้านใหม่ไชยมงคลทุ่งเสลี่ยมสุโขทัย</v>
      </c>
      <c r="U5417" s="3" t="s">
        <v>232</v>
      </c>
      <c r="V5417" s="3" t="str">
        <f t="shared" si="369"/>
        <v/>
      </c>
      <c r="W5417" s="3" t="e">
        <f t="shared" si="370"/>
        <v>#NUM!</v>
      </c>
      <c r="X5417" s="3" t="str">
        <f t="shared" si="371"/>
        <v/>
      </c>
    </row>
    <row r="5418" spans="14:24" ht="14.5" customHeight="1">
      <c r="N5418">
        <v>5415</v>
      </c>
      <c r="O5418" s="4">
        <v>64150</v>
      </c>
      <c r="P5418" s="3" t="s">
        <v>5773</v>
      </c>
      <c r="Q5418" s="3" t="s">
        <v>1883</v>
      </c>
      <c r="R5418" s="3" t="s">
        <v>479</v>
      </c>
      <c r="S5418" s="3" t="s">
        <v>5772</v>
      </c>
      <c r="T5418" s="3" t="str">
        <f t="shared" si="368"/>
        <v>ไทยชนะศึกทุ่งเสลี่ยมสุโขทัย</v>
      </c>
      <c r="U5418" s="3" t="s">
        <v>232</v>
      </c>
      <c r="V5418" s="3" t="str">
        <f t="shared" si="369"/>
        <v/>
      </c>
      <c r="W5418" s="3" t="e">
        <f t="shared" si="370"/>
        <v>#NUM!</v>
      </c>
      <c r="X5418" s="3" t="str">
        <f t="shared" si="371"/>
        <v/>
      </c>
    </row>
    <row r="5419" spans="14:24" ht="14.5" customHeight="1">
      <c r="N5419">
        <v>5416</v>
      </c>
      <c r="O5419" s="4">
        <v>64150</v>
      </c>
      <c r="P5419" s="3" t="s">
        <v>1883</v>
      </c>
      <c r="Q5419" s="3" t="s">
        <v>1883</v>
      </c>
      <c r="R5419" s="3" t="s">
        <v>479</v>
      </c>
      <c r="S5419" s="3" t="s">
        <v>5772</v>
      </c>
      <c r="T5419" s="3" t="str">
        <f t="shared" si="368"/>
        <v>ทุ่งเสลี่ยมทุ่งเสลี่ยมสุโขทัย</v>
      </c>
      <c r="U5419" s="3" t="s">
        <v>232</v>
      </c>
      <c r="V5419" s="3" t="str">
        <f t="shared" si="369"/>
        <v/>
      </c>
      <c r="W5419" s="3" t="e">
        <f t="shared" si="370"/>
        <v>#NUM!</v>
      </c>
      <c r="X5419" s="3" t="str">
        <f t="shared" si="371"/>
        <v/>
      </c>
    </row>
    <row r="5420" spans="14:24" ht="14.5" customHeight="1">
      <c r="N5420">
        <v>5417</v>
      </c>
      <c r="O5420" s="4">
        <v>64150</v>
      </c>
      <c r="P5420" s="3" t="s">
        <v>2814</v>
      </c>
      <c r="Q5420" s="3" t="s">
        <v>1883</v>
      </c>
      <c r="R5420" s="3" t="s">
        <v>479</v>
      </c>
      <c r="S5420" s="3" t="s">
        <v>5772</v>
      </c>
      <c r="T5420" s="3" t="str">
        <f t="shared" si="368"/>
        <v>กลางดงทุ่งเสลี่ยมสุโขทัย</v>
      </c>
      <c r="U5420" s="3" t="s">
        <v>232</v>
      </c>
      <c r="V5420" s="3" t="str">
        <f t="shared" si="369"/>
        <v/>
      </c>
      <c r="W5420" s="3" t="e">
        <f t="shared" si="370"/>
        <v>#NUM!</v>
      </c>
      <c r="X5420" s="3" t="str">
        <f t="shared" si="371"/>
        <v/>
      </c>
    </row>
    <row r="5421" spans="14:24" ht="14.5" customHeight="1">
      <c r="N5421">
        <v>5418</v>
      </c>
      <c r="O5421" s="4">
        <v>64230</v>
      </c>
      <c r="P5421" s="3" t="s">
        <v>5774</v>
      </c>
      <c r="Q5421" s="3" t="s">
        <v>1883</v>
      </c>
      <c r="R5421" s="3" t="s">
        <v>479</v>
      </c>
      <c r="S5421" s="3" t="s">
        <v>5772</v>
      </c>
      <c r="T5421" s="3" t="str">
        <f t="shared" si="368"/>
        <v>เขาแก้วศรีสมบูรณ์ทุ่งเสลี่ยมสุโขทัย</v>
      </c>
      <c r="U5421" s="3" t="s">
        <v>232</v>
      </c>
      <c r="V5421" s="3" t="str">
        <f t="shared" si="369"/>
        <v/>
      </c>
      <c r="W5421" s="3" t="e">
        <f t="shared" si="370"/>
        <v>#NUM!</v>
      </c>
      <c r="X5421" s="3" t="str">
        <f t="shared" si="371"/>
        <v/>
      </c>
    </row>
    <row r="5422" spans="14:24" ht="14.5" customHeight="1">
      <c r="N5422">
        <v>5419</v>
      </c>
      <c r="O5422" s="4">
        <v>65000</v>
      </c>
      <c r="P5422" s="3" t="s">
        <v>1895</v>
      </c>
      <c r="Q5422" s="3" t="s">
        <v>1368</v>
      </c>
      <c r="R5422" s="3" t="s">
        <v>393</v>
      </c>
      <c r="S5422" s="3" t="s">
        <v>5775</v>
      </c>
      <c r="T5422" s="3" t="str">
        <f t="shared" si="368"/>
        <v>ในเมืองเมืองพิษณุโลกพิษณุโลก</v>
      </c>
      <c r="U5422" s="3" t="s">
        <v>232</v>
      </c>
      <c r="V5422" s="3" t="str">
        <f t="shared" si="369"/>
        <v/>
      </c>
      <c r="W5422" s="3" t="e">
        <f t="shared" si="370"/>
        <v>#NUM!</v>
      </c>
      <c r="X5422" s="3" t="str">
        <f t="shared" si="371"/>
        <v/>
      </c>
    </row>
    <row r="5423" spans="14:24" ht="14.5" customHeight="1">
      <c r="N5423">
        <v>5420</v>
      </c>
      <c r="O5423" s="4">
        <v>65230</v>
      </c>
      <c r="P5423" s="3" t="s">
        <v>5776</v>
      </c>
      <c r="Q5423" s="3" t="s">
        <v>1368</v>
      </c>
      <c r="R5423" s="3" t="s">
        <v>393</v>
      </c>
      <c r="S5423" s="3" t="s">
        <v>5775</v>
      </c>
      <c r="T5423" s="3" t="str">
        <f t="shared" si="368"/>
        <v>วังน้ำคู้เมืองพิษณุโลกพิษณุโลก</v>
      </c>
      <c r="U5423" s="3" t="s">
        <v>232</v>
      </c>
      <c r="V5423" s="3" t="str">
        <f t="shared" si="369"/>
        <v/>
      </c>
      <c r="W5423" s="3" t="e">
        <f t="shared" si="370"/>
        <v>#NUM!</v>
      </c>
      <c r="X5423" s="3" t="str">
        <f t="shared" si="371"/>
        <v/>
      </c>
    </row>
    <row r="5424" spans="14:24" ht="14.5" customHeight="1">
      <c r="N5424">
        <v>5421</v>
      </c>
      <c r="O5424" s="4">
        <v>65000</v>
      </c>
      <c r="P5424" s="3" t="s">
        <v>5777</v>
      </c>
      <c r="Q5424" s="3" t="s">
        <v>1368</v>
      </c>
      <c r="R5424" s="3" t="s">
        <v>393</v>
      </c>
      <c r="S5424" s="3" t="s">
        <v>5775</v>
      </c>
      <c r="T5424" s="3" t="str">
        <f t="shared" si="368"/>
        <v>วัดจันทร์เมืองพิษณุโลกพิษณุโลก</v>
      </c>
      <c r="U5424" s="3" t="s">
        <v>232</v>
      </c>
      <c r="V5424" s="3" t="str">
        <f t="shared" si="369"/>
        <v/>
      </c>
      <c r="W5424" s="3" t="e">
        <f t="shared" si="370"/>
        <v>#NUM!</v>
      </c>
      <c r="X5424" s="3" t="str">
        <f t="shared" si="371"/>
        <v/>
      </c>
    </row>
    <row r="5425" spans="14:24" ht="14.5" customHeight="1">
      <c r="N5425">
        <v>5422</v>
      </c>
      <c r="O5425" s="4">
        <v>65230</v>
      </c>
      <c r="P5425" s="3" t="s">
        <v>5778</v>
      </c>
      <c r="Q5425" s="3" t="s">
        <v>1368</v>
      </c>
      <c r="R5425" s="3" t="s">
        <v>393</v>
      </c>
      <c r="S5425" s="3" t="s">
        <v>5775</v>
      </c>
      <c r="T5425" s="3" t="str">
        <f t="shared" si="368"/>
        <v>วัดพริกเมืองพิษณุโลกพิษณุโลก</v>
      </c>
      <c r="U5425" s="3" t="s">
        <v>232</v>
      </c>
      <c r="V5425" s="3" t="str">
        <f t="shared" si="369"/>
        <v/>
      </c>
      <c r="W5425" s="3" t="e">
        <f t="shared" si="370"/>
        <v>#NUM!</v>
      </c>
      <c r="X5425" s="3" t="str">
        <f t="shared" si="371"/>
        <v/>
      </c>
    </row>
    <row r="5426" spans="14:24" ht="14.5" customHeight="1">
      <c r="N5426">
        <v>5423</v>
      </c>
      <c r="O5426" s="4">
        <v>65000</v>
      </c>
      <c r="P5426" s="3" t="s">
        <v>5764</v>
      </c>
      <c r="Q5426" s="3" t="s">
        <v>1368</v>
      </c>
      <c r="R5426" s="3" t="s">
        <v>393</v>
      </c>
      <c r="S5426" s="3" t="s">
        <v>5775</v>
      </c>
      <c r="T5426" s="3" t="str">
        <f t="shared" si="368"/>
        <v>ท่าทองเมืองพิษณุโลกพิษณุโลก</v>
      </c>
      <c r="U5426" s="3" t="s">
        <v>232</v>
      </c>
      <c r="V5426" s="3" t="str">
        <f t="shared" si="369"/>
        <v/>
      </c>
      <c r="W5426" s="3" t="e">
        <f t="shared" si="370"/>
        <v>#NUM!</v>
      </c>
      <c r="X5426" s="3" t="str">
        <f t="shared" si="371"/>
        <v/>
      </c>
    </row>
    <row r="5427" spans="14:24" ht="14.5" customHeight="1">
      <c r="N5427">
        <v>5424</v>
      </c>
      <c r="O5427" s="4">
        <v>65000</v>
      </c>
      <c r="P5427" s="3" t="s">
        <v>5779</v>
      </c>
      <c r="Q5427" s="3" t="s">
        <v>1368</v>
      </c>
      <c r="R5427" s="3" t="s">
        <v>393</v>
      </c>
      <c r="S5427" s="3" t="s">
        <v>5775</v>
      </c>
      <c r="T5427" s="3" t="str">
        <f t="shared" si="368"/>
        <v>ท่าโพธิ์เมืองพิษณุโลกพิษณุโลก</v>
      </c>
      <c r="U5427" s="3" t="s">
        <v>232</v>
      </c>
      <c r="V5427" s="3" t="str">
        <f t="shared" si="369"/>
        <v/>
      </c>
      <c r="W5427" s="3" t="e">
        <f t="shared" si="370"/>
        <v>#NUM!</v>
      </c>
      <c r="X5427" s="3" t="str">
        <f t="shared" si="371"/>
        <v/>
      </c>
    </row>
    <row r="5428" spans="14:24" ht="14.5" customHeight="1">
      <c r="N5428">
        <v>5425</v>
      </c>
      <c r="O5428" s="4">
        <v>65000</v>
      </c>
      <c r="P5428" s="3" t="s">
        <v>5780</v>
      </c>
      <c r="Q5428" s="3" t="s">
        <v>1368</v>
      </c>
      <c r="R5428" s="3" t="s">
        <v>393</v>
      </c>
      <c r="S5428" s="3" t="s">
        <v>5775</v>
      </c>
      <c r="T5428" s="3" t="str">
        <f t="shared" si="368"/>
        <v>สมอแขเมืองพิษณุโลกพิษณุโลก</v>
      </c>
      <c r="U5428" s="3" t="s">
        <v>232</v>
      </c>
      <c r="V5428" s="3" t="str">
        <f t="shared" si="369"/>
        <v/>
      </c>
      <c r="W5428" s="3" t="e">
        <f t="shared" si="370"/>
        <v>#NUM!</v>
      </c>
      <c r="X5428" s="3" t="str">
        <f t="shared" si="371"/>
        <v/>
      </c>
    </row>
    <row r="5429" spans="14:24" ht="14.5" customHeight="1">
      <c r="N5429">
        <v>5426</v>
      </c>
      <c r="O5429" s="4">
        <v>65000</v>
      </c>
      <c r="P5429" s="3" t="s">
        <v>1369</v>
      </c>
      <c r="Q5429" s="3" t="s">
        <v>1368</v>
      </c>
      <c r="R5429" s="3" t="s">
        <v>393</v>
      </c>
      <c r="S5429" s="3" t="s">
        <v>5775</v>
      </c>
      <c r="T5429" s="3" t="str">
        <f t="shared" si="368"/>
        <v>ดอนทองเมืองพิษณุโลกพิษณุโลก</v>
      </c>
      <c r="U5429" s="3" t="s">
        <v>232</v>
      </c>
      <c r="V5429" s="3" t="str">
        <f t="shared" si="369"/>
        <v/>
      </c>
      <c r="W5429" s="3" t="e">
        <f t="shared" si="370"/>
        <v>#NUM!</v>
      </c>
      <c r="X5429" s="3" t="str">
        <f t="shared" si="371"/>
        <v/>
      </c>
    </row>
    <row r="5430" spans="14:24" ht="14.5" customHeight="1">
      <c r="N5430">
        <v>5427</v>
      </c>
      <c r="O5430" s="4">
        <v>65000</v>
      </c>
      <c r="P5430" s="3" t="s">
        <v>2027</v>
      </c>
      <c r="Q5430" s="3" t="s">
        <v>1368</v>
      </c>
      <c r="R5430" s="3" t="s">
        <v>393</v>
      </c>
      <c r="S5430" s="3" t="s">
        <v>5775</v>
      </c>
      <c r="T5430" s="3" t="str">
        <f t="shared" si="368"/>
        <v>บ้านป่าเมืองพิษณุโลกพิษณุโลก</v>
      </c>
      <c r="U5430" s="3" t="s">
        <v>232</v>
      </c>
      <c r="V5430" s="3" t="str">
        <f t="shared" si="369"/>
        <v/>
      </c>
      <c r="W5430" s="3" t="e">
        <f t="shared" si="370"/>
        <v>#NUM!</v>
      </c>
      <c r="X5430" s="3" t="str">
        <f t="shared" si="371"/>
        <v/>
      </c>
    </row>
    <row r="5431" spans="14:24" ht="14.5" customHeight="1">
      <c r="N5431">
        <v>5428</v>
      </c>
      <c r="O5431" s="4">
        <v>65000</v>
      </c>
      <c r="P5431" s="3" t="s">
        <v>5781</v>
      </c>
      <c r="Q5431" s="3" t="s">
        <v>1368</v>
      </c>
      <c r="R5431" s="3" t="s">
        <v>393</v>
      </c>
      <c r="S5431" s="3" t="s">
        <v>5775</v>
      </c>
      <c r="T5431" s="3" t="str">
        <f t="shared" si="368"/>
        <v>ปากโทกเมืองพิษณุโลกพิษณุโลก</v>
      </c>
      <c r="U5431" s="3" t="s">
        <v>232</v>
      </c>
      <c r="V5431" s="3" t="str">
        <f t="shared" si="369"/>
        <v/>
      </c>
      <c r="W5431" s="3" t="e">
        <f t="shared" si="370"/>
        <v>#NUM!</v>
      </c>
      <c r="X5431" s="3" t="str">
        <f t="shared" si="371"/>
        <v/>
      </c>
    </row>
    <row r="5432" spans="14:24" ht="14.5" customHeight="1">
      <c r="N5432">
        <v>5429</v>
      </c>
      <c r="O5432" s="4">
        <v>65000</v>
      </c>
      <c r="P5432" s="3" t="s">
        <v>1069</v>
      </c>
      <c r="Q5432" s="3" t="s">
        <v>1368</v>
      </c>
      <c r="R5432" s="3" t="s">
        <v>393</v>
      </c>
      <c r="S5432" s="3" t="s">
        <v>5775</v>
      </c>
      <c r="T5432" s="3" t="str">
        <f t="shared" si="368"/>
        <v>หัวรอเมืองพิษณุโลกพิษณุโลก</v>
      </c>
      <c r="U5432" s="3" t="s">
        <v>232</v>
      </c>
      <c r="V5432" s="3" t="str">
        <f t="shared" si="369"/>
        <v/>
      </c>
      <c r="W5432" s="3" t="e">
        <f t="shared" si="370"/>
        <v>#NUM!</v>
      </c>
      <c r="X5432" s="3" t="str">
        <f t="shared" si="371"/>
        <v/>
      </c>
    </row>
    <row r="5433" spans="14:24" ht="14.5" customHeight="1">
      <c r="N5433">
        <v>5430</v>
      </c>
      <c r="O5433" s="4">
        <v>65000</v>
      </c>
      <c r="P5433" s="3" t="s">
        <v>310</v>
      </c>
      <c r="Q5433" s="3" t="s">
        <v>1368</v>
      </c>
      <c r="R5433" s="3" t="s">
        <v>393</v>
      </c>
      <c r="S5433" s="3" t="s">
        <v>5775</v>
      </c>
      <c r="T5433" s="3" t="str">
        <f t="shared" si="368"/>
        <v>จอมทองเมืองพิษณุโลกพิษณุโลก</v>
      </c>
      <c r="U5433" s="3" t="s">
        <v>232</v>
      </c>
      <c r="V5433" s="3" t="str">
        <f t="shared" si="369"/>
        <v/>
      </c>
      <c r="W5433" s="3" t="e">
        <f t="shared" si="370"/>
        <v>#NUM!</v>
      </c>
      <c r="X5433" s="3" t="str">
        <f t="shared" si="371"/>
        <v/>
      </c>
    </row>
    <row r="5434" spans="14:24" ht="14.5" customHeight="1">
      <c r="N5434">
        <v>5431</v>
      </c>
      <c r="O5434" s="4">
        <v>65000</v>
      </c>
      <c r="P5434" s="3" t="s">
        <v>5733</v>
      </c>
      <c r="Q5434" s="3" t="s">
        <v>1368</v>
      </c>
      <c r="R5434" s="3" t="s">
        <v>393</v>
      </c>
      <c r="S5434" s="3" t="s">
        <v>5775</v>
      </c>
      <c r="T5434" s="3" t="str">
        <f t="shared" si="368"/>
        <v>บ้านกร่างเมืองพิษณุโลกพิษณุโลก</v>
      </c>
      <c r="U5434" s="3" t="s">
        <v>232</v>
      </c>
      <c r="V5434" s="3" t="str">
        <f t="shared" si="369"/>
        <v/>
      </c>
      <c r="W5434" s="3" t="e">
        <f t="shared" si="370"/>
        <v>#NUM!</v>
      </c>
      <c r="X5434" s="3" t="str">
        <f t="shared" si="371"/>
        <v/>
      </c>
    </row>
    <row r="5435" spans="14:24" ht="14.5" customHeight="1">
      <c r="N5435">
        <v>5432</v>
      </c>
      <c r="O5435" s="4">
        <v>65000</v>
      </c>
      <c r="P5435" s="3" t="s">
        <v>5782</v>
      </c>
      <c r="Q5435" s="3" t="s">
        <v>1368</v>
      </c>
      <c r="R5435" s="3" t="s">
        <v>393</v>
      </c>
      <c r="S5435" s="3" t="s">
        <v>5775</v>
      </c>
      <c r="T5435" s="3" t="str">
        <f t="shared" si="368"/>
        <v>บ้านคลองเมืองพิษณุโลกพิษณุโลก</v>
      </c>
      <c r="U5435" s="3" t="s">
        <v>232</v>
      </c>
      <c r="V5435" s="3" t="str">
        <f t="shared" si="369"/>
        <v/>
      </c>
      <c r="W5435" s="3" t="e">
        <f t="shared" si="370"/>
        <v>#NUM!</v>
      </c>
      <c r="X5435" s="3" t="str">
        <f t="shared" si="371"/>
        <v/>
      </c>
    </row>
    <row r="5436" spans="14:24" ht="14.5" customHeight="1">
      <c r="N5436">
        <v>5433</v>
      </c>
      <c r="O5436" s="4">
        <v>65000</v>
      </c>
      <c r="P5436" s="3" t="s">
        <v>5783</v>
      </c>
      <c r="Q5436" s="3" t="s">
        <v>1368</v>
      </c>
      <c r="R5436" s="3" t="s">
        <v>393</v>
      </c>
      <c r="S5436" s="3" t="s">
        <v>5775</v>
      </c>
      <c r="T5436" s="3" t="str">
        <f t="shared" si="368"/>
        <v>พลายชุมพลเมืองพิษณุโลกพิษณุโลก</v>
      </c>
      <c r="U5436" s="3" t="s">
        <v>232</v>
      </c>
      <c r="V5436" s="3" t="str">
        <f t="shared" si="369"/>
        <v/>
      </c>
      <c r="W5436" s="3" t="e">
        <f t="shared" si="370"/>
        <v>#NUM!</v>
      </c>
      <c r="X5436" s="3" t="str">
        <f t="shared" si="371"/>
        <v/>
      </c>
    </row>
    <row r="5437" spans="14:24" ht="14.5" customHeight="1">
      <c r="N5437">
        <v>5434</v>
      </c>
      <c r="O5437" s="4">
        <v>65000</v>
      </c>
      <c r="P5437" s="3" t="s">
        <v>5784</v>
      </c>
      <c r="Q5437" s="3" t="s">
        <v>1368</v>
      </c>
      <c r="R5437" s="3" t="s">
        <v>393</v>
      </c>
      <c r="S5437" s="3" t="s">
        <v>5775</v>
      </c>
      <c r="T5437" s="3" t="str">
        <f t="shared" si="368"/>
        <v>มะขามสูงเมืองพิษณุโลกพิษณุโลก</v>
      </c>
      <c r="U5437" s="3" t="s">
        <v>232</v>
      </c>
      <c r="V5437" s="3" t="str">
        <f t="shared" si="369"/>
        <v/>
      </c>
      <c r="W5437" s="3" t="e">
        <f t="shared" si="370"/>
        <v>#NUM!</v>
      </c>
      <c r="X5437" s="3" t="str">
        <f t="shared" si="371"/>
        <v/>
      </c>
    </row>
    <row r="5438" spans="14:24" ht="14.5" customHeight="1">
      <c r="N5438">
        <v>5435</v>
      </c>
      <c r="O5438" s="4">
        <v>65000</v>
      </c>
      <c r="P5438" s="3" t="s">
        <v>5785</v>
      </c>
      <c r="Q5438" s="3" t="s">
        <v>1368</v>
      </c>
      <c r="R5438" s="3" t="s">
        <v>393</v>
      </c>
      <c r="S5438" s="3" t="s">
        <v>5775</v>
      </c>
      <c r="T5438" s="3" t="str">
        <f t="shared" si="368"/>
        <v>อรัญญิกเมืองพิษณุโลกพิษณุโลก</v>
      </c>
      <c r="U5438" s="3" t="s">
        <v>232</v>
      </c>
      <c r="V5438" s="3" t="str">
        <f t="shared" si="369"/>
        <v/>
      </c>
      <c r="W5438" s="3" t="e">
        <f t="shared" si="370"/>
        <v>#NUM!</v>
      </c>
      <c r="X5438" s="3" t="str">
        <f t="shared" si="371"/>
        <v/>
      </c>
    </row>
    <row r="5439" spans="14:24" ht="14.5" customHeight="1">
      <c r="N5439">
        <v>5436</v>
      </c>
      <c r="O5439" s="4">
        <v>65000</v>
      </c>
      <c r="P5439" s="3" t="s">
        <v>5786</v>
      </c>
      <c r="Q5439" s="3" t="s">
        <v>1368</v>
      </c>
      <c r="R5439" s="3" t="s">
        <v>393</v>
      </c>
      <c r="S5439" s="3" t="s">
        <v>5775</v>
      </c>
      <c r="T5439" s="3" t="str">
        <f t="shared" si="368"/>
        <v>บึงพระเมืองพิษณุโลกพิษณุโลก</v>
      </c>
      <c r="U5439" s="3" t="s">
        <v>232</v>
      </c>
      <c r="V5439" s="3" t="str">
        <f t="shared" si="369"/>
        <v/>
      </c>
      <c r="W5439" s="3" t="e">
        <f t="shared" si="370"/>
        <v>#NUM!</v>
      </c>
      <c r="X5439" s="3" t="str">
        <f t="shared" si="371"/>
        <v/>
      </c>
    </row>
    <row r="5440" spans="14:24" ht="14.5" customHeight="1">
      <c r="N5440">
        <v>5437</v>
      </c>
      <c r="O5440" s="4">
        <v>65000</v>
      </c>
      <c r="P5440" s="3" t="s">
        <v>5787</v>
      </c>
      <c r="Q5440" s="3" t="s">
        <v>1368</v>
      </c>
      <c r="R5440" s="3" t="s">
        <v>393</v>
      </c>
      <c r="S5440" s="3" t="s">
        <v>5775</v>
      </c>
      <c r="T5440" s="3" t="str">
        <f t="shared" si="368"/>
        <v>ไผ่ขอดอนเมืองพิษณุโลกพิษณุโลก</v>
      </c>
      <c r="U5440" s="3" t="s">
        <v>232</v>
      </c>
      <c r="V5440" s="3" t="str">
        <f t="shared" si="369"/>
        <v/>
      </c>
      <c r="W5440" s="3" t="e">
        <f t="shared" si="370"/>
        <v>#NUM!</v>
      </c>
      <c r="X5440" s="3" t="str">
        <f t="shared" si="371"/>
        <v/>
      </c>
    </row>
    <row r="5441" spans="14:24" ht="14.5" customHeight="1">
      <c r="N5441">
        <v>5438</v>
      </c>
      <c r="O5441" s="4">
        <v>65230</v>
      </c>
      <c r="P5441" s="3" t="s">
        <v>2149</v>
      </c>
      <c r="Q5441" s="3" t="s">
        <v>1368</v>
      </c>
      <c r="R5441" s="3" t="s">
        <v>393</v>
      </c>
      <c r="S5441" s="3" t="s">
        <v>5775</v>
      </c>
      <c r="T5441" s="3" t="str">
        <f t="shared" si="368"/>
        <v>งิ้วงามเมืองพิษณุโลกพิษณุโลก</v>
      </c>
      <c r="U5441" s="3" t="s">
        <v>232</v>
      </c>
      <c r="V5441" s="3" t="str">
        <f t="shared" si="369"/>
        <v/>
      </c>
      <c r="W5441" s="3" t="e">
        <f t="shared" si="370"/>
        <v>#NUM!</v>
      </c>
      <c r="X5441" s="3" t="str">
        <f t="shared" si="371"/>
        <v/>
      </c>
    </row>
    <row r="5442" spans="14:24" ht="14.5" customHeight="1">
      <c r="N5442">
        <v>5439</v>
      </c>
      <c r="O5442" s="4">
        <v>65120</v>
      </c>
      <c r="P5442" s="3" t="s">
        <v>1359</v>
      </c>
      <c r="Q5442" s="3" t="s">
        <v>1359</v>
      </c>
      <c r="R5442" s="3" t="s">
        <v>393</v>
      </c>
      <c r="S5442" s="3" t="s">
        <v>5788</v>
      </c>
      <c r="T5442" s="3" t="str">
        <f t="shared" si="368"/>
        <v>นครไทยนครไทยพิษณุโลก</v>
      </c>
      <c r="U5442" s="3" t="s">
        <v>232</v>
      </c>
      <c r="V5442" s="3" t="str">
        <f t="shared" si="369"/>
        <v/>
      </c>
      <c r="W5442" s="3" t="e">
        <f t="shared" si="370"/>
        <v>#NUM!</v>
      </c>
      <c r="X5442" s="3" t="str">
        <f t="shared" si="371"/>
        <v/>
      </c>
    </row>
    <row r="5443" spans="14:24" ht="14.5" customHeight="1">
      <c r="N5443">
        <v>5440</v>
      </c>
      <c r="O5443" s="4">
        <v>65120</v>
      </c>
      <c r="P5443" s="3" t="s">
        <v>5789</v>
      </c>
      <c r="Q5443" s="3" t="s">
        <v>1359</v>
      </c>
      <c r="R5443" s="3" t="s">
        <v>393</v>
      </c>
      <c r="S5443" s="3" t="s">
        <v>5788</v>
      </c>
      <c r="T5443" s="3" t="str">
        <f t="shared" si="368"/>
        <v>หนองกะท้าวนครไทยพิษณุโลก</v>
      </c>
      <c r="U5443" s="3" t="s">
        <v>232</v>
      </c>
      <c r="V5443" s="3" t="str">
        <f t="shared" si="369"/>
        <v/>
      </c>
      <c r="W5443" s="3" t="e">
        <f t="shared" si="370"/>
        <v>#NUM!</v>
      </c>
      <c r="X5443" s="3" t="str">
        <f t="shared" si="371"/>
        <v/>
      </c>
    </row>
    <row r="5444" spans="14:24" ht="14.5" customHeight="1">
      <c r="N5444">
        <v>5441</v>
      </c>
      <c r="O5444" s="4">
        <v>65120</v>
      </c>
      <c r="P5444" s="3" t="s">
        <v>5790</v>
      </c>
      <c r="Q5444" s="3" t="s">
        <v>1359</v>
      </c>
      <c r="R5444" s="3" t="s">
        <v>393</v>
      </c>
      <c r="S5444" s="3" t="s">
        <v>5788</v>
      </c>
      <c r="T5444" s="3" t="str">
        <f t="shared" si="368"/>
        <v>บ้านแยงนครไทยพิษณุโลก</v>
      </c>
      <c r="U5444" s="3" t="s">
        <v>232</v>
      </c>
      <c r="V5444" s="3" t="str">
        <f t="shared" si="369"/>
        <v/>
      </c>
      <c r="W5444" s="3" t="e">
        <f t="shared" si="370"/>
        <v>#NUM!</v>
      </c>
      <c r="X5444" s="3" t="str">
        <f t="shared" si="371"/>
        <v/>
      </c>
    </row>
    <row r="5445" spans="14:24" ht="14.5" customHeight="1">
      <c r="N5445">
        <v>5442</v>
      </c>
      <c r="O5445" s="4">
        <v>65120</v>
      </c>
      <c r="P5445" s="3" t="s">
        <v>5791</v>
      </c>
      <c r="Q5445" s="3" t="s">
        <v>1359</v>
      </c>
      <c r="R5445" s="3" t="s">
        <v>393</v>
      </c>
      <c r="S5445" s="3" t="s">
        <v>5788</v>
      </c>
      <c r="T5445" s="3" t="str">
        <f t="shared" ref="T5445:T5508" si="372">P5445&amp;Q5445&amp;R5445</f>
        <v>เนินเพิ่มนครไทยพิษณุโลก</v>
      </c>
      <c r="U5445" s="3" t="s">
        <v>232</v>
      </c>
      <c r="V5445" s="3" t="str">
        <f t="shared" ref="V5445:V5508" si="373">IF($V$1=$S5445,$N5445,"")</f>
        <v/>
      </c>
      <c r="W5445" s="3" t="e">
        <f t="shared" ref="W5445:W5508" si="374">SMALL($V$4:$V$7439,N5445)</f>
        <v>#NUM!</v>
      </c>
      <c r="X5445" s="3" t="str">
        <f t="shared" ref="X5445:X5508" si="375">IFERROR(INDEX($P$4:$P$7439,$W5445,1),"")</f>
        <v/>
      </c>
    </row>
    <row r="5446" spans="14:24" ht="14.5" customHeight="1">
      <c r="N5446">
        <v>5443</v>
      </c>
      <c r="O5446" s="4">
        <v>65120</v>
      </c>
      <c r="P5446" s="3" t="s">
        <v>3031</v>
      </c>
      <c r="Q5446" s="3" t="s">
        <v>1359</v>
      </c>
      <c r="R5446" s="3" t="s">
        <v>393</v>
      </c>
      <c r="S5446" s="3" t="s">
        <v>5788</v>
      </c>
      <c r="T5446" s="3" t="str">
        <f t="shared" si="372"/>
        <v>นาบัวนครไทยพิษณุโลก</v>
      </c>
      <c r="U5446" s="3" t="s">
        <v>232</v>
      </c>
      <c r="V5446" s="3" t="str">
        <f t="shared" si="373"/>
        <v/>
      </c>
      <c r="W5446" s="3" t="e">
        <f t="shared" si="374"/>
        <v>#NUM!</v>
      </c>
      <c r="X5446" s="3" t="str">
        <f t="shared" si="375"/>
        <v/>
      </c>
    </row>
    <row r="5447" spans="14:24" ht="14.5" customHeight="1">
      <c r="N5447">
        <v>5444</v>
      </c>
      <c r="O5447" s="4">
        <v>65120</v>
      </c>
      <c r="P5447" s="3" t="s">
        <v>5594</v>
      </c>
      <c r="Q5447" s="3" t="s">
        <v>1359</v>
      </c>
      <c r="R5447" s="3" t="s">
        <v>393</v>
      </c>
      <c r="S5447" s="3" t="s">
        <v>5788</v>
      </c>
      <c r="T5447" s="3" t="str">
        <f t="shared" si="372"/>
        <v>นครชุมนครไทยพิษณุโลก</v>
      </c>
      <c r="U5447" s="3" t="s">
        <v>232</v>
      </c>
      <c r="V5447" s="3" t="str">
        <f t="shared" si="373"/>
        <v/>
      </c>
      <c r="W5447" s="3" t="e">
        <f t="shared" si="374"/>
        <v>#NUM!</v>
      </c>
      <c r="X5447" s="3" t="str">
        <f t="shared" si="375"/>
        <v/>
      </c>
    </row>
    <row r="5448" spans="14:24" ht="14.5" customHeight="1">
      <c r="N5448">
        <v>5445</v>
      </c>
      <c r="O5448" s="4">
        <v>65120</v>
      </c>
      <c r="P5448" s="3" t="s">
        <v>5792</v>
      </c>
      <c r="Q5448" s="3" t="s">
        <v>1359</v>
      </c>
      <c r="R5448" s="3" t="s">
        <v>393</v>
      </c>
      <c r="S5448" s="3" t="s">
        <v>5788</v>
      </c>
      <c r="T5448" s="3" t="str">
        <f t="shared" si="372"/>
        <v>น้ำกุ่มนครไทยพิษณุโลก</v>
      </c>
      <c r="U5448" s="3" t="s">
        <v>232</v>
      </c>
      <c r="V5448" s="3" t="str">
        <f t="shared" si="373"/>
        <v/>
      </c>
      <c r="W5448" s="3" t="e">
        <f t="shared" si="374"/>
        <v>#NUM!</v>
      </c>
      <c r="X5448" s="3" t="str">
        <f t="shared" si="375"/>
        <v/>
      </c>
    </row>
    <row r="5449" spans="14:24" ht="14.5" customHeight="1">
      <c r="N5449">
        <v>5446</v>
      </c>
      <c r="O5449" s="4">
        <v>65120</v>
      </c>
      <c r="P5449" s="3" t="s">
        <v>5793</v>
      </c>
      <c r="Q5449" s="3" t="s">
        <v>1359</v>
      </c>
      <c r="R5449" s="3" t="s">
        <v>393</v>
      </c>
      <c r="S5449" s="3" t="s">
        <v>5788</v>
      </c>
      <c r="T5449" s="3" t="str">
        <f t="shared" si="372"/>
        <v>ยางโกลนนครไทยพิษณุโลก</v>
      </c>
      <c r="U5449" s="3" t="s">
        <v>232</v>
      </c>
      <c r="V5449" s="3" t="str">
        <f t="shared" si="373"/>
        <v/>
      </c>
      <c r="W5449" s="3" t="e">
        <f t="shared" si="374"/>
        <v>#NUM!</v>
      </c>
      <c r="X5449" s="3" t="str">
        <f t="shared" si="375"/>
        <v/>
      </c>
    </row>
    <row r="5450" spans="14:24" ht="14.5" customHeight="1">
      <c r="N5450">
        <v>5447</v>
      </c>
      <c r="O5450" s="4">
        <v>65120</v>
      </c>
      <c r="P5450" s="3" t="s">
        <v>5794</v>
      </c>
      <c r="Q5450" s="3" t="s">
        <v>1359</v>
      </c>
      <c r="R5450" s="3" t="s">
        <v>393</v>
      </c>
      <c r="S5450" s="3" t="s">
        <v>5788</v>
      </c>
      <c r="T5450" s="3" t="str">
        <f t="shared" si="372"/>
        <v>บ่อโพธิ์นครไทยพิษณุโลก</v>
      </c>
      <c r="U5450" s="3" t="s">
        <v>232</v>
      </c>
      <c r="V5450" s="3" t="str">
        <f t="shared" si="373"/>
        <v/>
      </c>
      <c r="W5450" s="3" t="e">
        <f t="shared" si="374"/>
        <v>#NUM!</v>
      </c>
      <c r="X5450" s="3" t="str">
        <f t="shared" si="375"/>
        <v/>
      </c>
    </row>
    <row r="5451" spans="14:24" ht="14.5" customHeight="1">
      <c r="N5451">
        <v>5448</v>
      </c>
      <c r="O5451" s="4">
        <v>65120</v>
      </c>
      <c r="P5451" s="3" t="s">
        <v>2559</v>
      </c>
      <c r="Q5451" s="3" t="s">
        <v>1359</v>
      </c>
      <c r="R5451" s="3" t="s">
        <v>393</v>
      </c>
      <c r="S5451" s="3" t="s">
        <v>5788</v>
      </c>
      <c r="T5451" s="3" t="str">
        <f t="shared" si="372"/>
        <v>บ้านพร้าวนครไทยพิษณุโลก</v>
      </c>
      <c r="U5451" s="3" t="s">
        <v>232</v>
      </c>
      <c r="V5451" s="3" t="str">
        <f t="shared" si="373"/>
        <v/>
      </c>
      <c r="W5451" s="3" t="e">
        <f t="shared" si="374"/>
        <v>#NUM!</v>
      </c>
      <c r="X5451" s="3" t="str">
        <f t="shared" si="375"/>
        <v/>
      </c>
    </row>
    <row r="5452" spans="14:24" ht="14.5" customHeight="1">
      <c r="N5452">
        <v>5449</v>
      </c>
      <c r="O5452" s="4">
        <v>65120</v>
      </c>
      <c r="P5452" s="3" t="s">
        <v>5795</v>
      </c>
      <c r="Q5452" s="3" t="s">
        <v>1359</v>
      </c>
      <c r="R5452" s="3" t="s">
        <v>393</v>
      </c>
      <c r="S5452" s="3" t="s">
        <v>5788</v>
      </c>
      <c r="T5452" s="3" t="str">
        <f t="shared" si="372"/>
        <v>ห้วยเฮี้ยนครไทยพิษณุโลก</v>
      </c>
      <c r="U5452" s="3" t="s">
        <v>232</v>
      </c>
      <c r="V5452" s="3" t="str">
        <f t="shared" si="373"/>
        <v/>
      </c>
      <c r="W5452" s="3" t="e">
        <f t="shared" si="374"/>
        <v>#NUM!</v>
      </c>
      <c r="X5452" s="3" t="str">
        <f t="shared" si="375"/>
        <v/>
      </c>
    </row>
    <row r="5453" spans="14:24" ht="14.5" customHeight="1">
      <c r="N5453">
        <v>5450</v>
      </c>
      <c r="O5453" s="4">
        <v>65170</v>
      </c>
      <c r="P5453" s="3" t="s">
        <v>5067</v>
      </c>
      <c r="Q5453" s="3" t="s">
        <v>1357</v>
      </c>
      <c r="R5453" s="3" t="s">
        <v>393</v>
      </c>
      <c r="S5453" s="3" t="s">
        <v>5796</v>
      </c>
      <c r="T5453" s="3" t="str">
        <f t="shared" si="372"/>
        <v>ป่าแดงชาติตระการพิษณุโลก</v>
      </c>
      <c r="U5453" s="3" t="s">
        <v>232</v>
      </c>
      <c r="V5453" s="3" t="str">
        <f t="shared" si="373"/>
        <v/>
      </c>
      <c r="W5453" s="3" t="e">
        <f t="shared" si="374"/>
        <v>#NUM!</v>
      </c>
      <c r="X5453" s="3" t="str">
        <f t="shared" si="375"/>
        <v/>
      </c>
    </row>
    <row r="5454" spans="14:24" ht="14.5" customHeight="1">
      <c r="N5454">
        <v>5451</v>
      </c>
      <c r="O5454" s="4">
        <v>65170</v>
      </c>
      <c r="P5454" s="3" t="s">
        <v>1357</v>
      </c>
      <c r="Q5454" s="3" t="s">
        <v>1357</v>
      </c>
      <c r="R5454" s="3" t="s">
        <v>393</v>
      </c>
      <c r="S5454" s="3" t="s">
        <v>5796</v>
      </c>
      <c r="T5454" s="3" t="str">
        <f t="shared" si="372"/>
        <v>ชาติตระการชาติตระการพิษณุโลก</v>
      </c>
      <c r="U5454" s="3" t="s">
        <v>232</v>
      </c>
      <c r="V5454" s="3" t="str">
        <f t="shared" si="373"/>
        <v/>
      </c>
      <c r="W5454" s="3" t="e">
        <f t="shared" si="374"/>
        <v>#NUM!</v>
      </c>
      <c r="X5454" s="3" t="str">
        <f t="shared" si="375"/>
        <v/>
      </c>
    </row>
    <row r="5455" spans="14:24" ht="14.5" customHeight="1">
      <c r="N5455">
        <v>5452</v>
      </c>
      <c r="O5455" s="4">
        <v>65170</v>
      </c>
      <c r="P5455" s="3" t="s">
        <v>5797</v>
      </c>
      <c r="Q5455" s="3" t="s">
        <v>1357</v>
      </c>
      <c r="R5455" s="3" t="s">
        <v>393</v>
      </c>
      <c r="S5455" s="3" t="s">
        <v>5796</v>
      </c>
      <c r="T5455" s="3" t="str">
        <f t="shared" si="372"/>
        <v>สวนเมี่ยงชาติตระการพิษณุโลก</v>
      </c>
      <c r="U5455" s="3" t="s">
        <v>232</v>
      </c>
      <c r="V5455" s="3" t="str">
        <f t="shared" si="373"/>
        <v/>
      </c>
      <c r="W5455" s="3" t="e">
        <f t="shared" si="374"/>
        <v>#NUM!</v>
      </c>
      <c r="X5455" s="3" t="str">
        <f t="shared" si="375"/>
        <v/>
      </c>
    </row>
    <row r="5456" spans="14:24" ht="14.5" customHeight="1">
      <c r="N5456">
        <v>5453</v>
      </c>
      <c r="O5456" s="4">
        <v>65170</v>
      </c>
      <c r="P5456" s="3" t="s">
        <v>3855</v>
      </c>
      <c r="Q5456" s="3" t="s">
        <v>1357</v>
      </c>
      <c r="R5456" s="3" t="s">
        <v>393</v>
      </c>
      <c r="S5456" s="3" t="s">
        <v>5796</v>
      </c>
      <c r="T5456" s="3" t="str">
        <f t="shared" si="372"/>
        <v>บ้านดงชาติตระการพิษณุโลก</v>
      </c>
      <c r="U5456" s="3" t="s">
        <v>232</v>
      </c>
      <c r="V5456" s="3" t="str">
        <f t="shared" si="373"/>
        <v/>
      </c>
      <c r="W5456" s="3" t="e">
        <f t="shared" si="374"/>
        <v>#NUM!</v>
      </c>
      <c r="X5456" s="3" t="str">
        <f t="shared" si="375"/>
        <v/>
      </c>
    </row>
    <row r="5457" spans="14:24" ht="14.5" customHeight="1">
      <c r="N5457">
        <v>5454</v>
      </c>
      <c r="O5457" s="4">
        <v>65170</v>
      </c>
      <c r="P5457" s="3" t="s">
        <v>5798</v>
      </c>
      <c r="Q5457" s="3" t="s">
        <v>1357</v>
      </c>
      <c r="R5457" s="3" t="s">
        <v>393</v>
      </c>
      <c r="S5457" s="3" t="s">
        <v>5796</v>
      </c>
      <c r="T5457" s="3" t="str">
        <f t="shared" si="372"/>
        <v>บ่อภาคชาติตระการพิษณุโลก</v>
      </c>
      <c r="U5457" s="3" t="s">
        <v>232</v>
      </c>
      <c r="V5457" s="3" t="str">
        <f t="shared" si="373"/>
        <v/>
      </c>
      <c r="W5457" s="3" t="e">
        <f t="shared" si="374"/>
        <v>#NUM!</v>
      </c>
      <c r="X5457" s="3" t="str">
        <f t="shared" si="375"/>
        <v/>
      </c>
    </row>
    <row r="5458" spans="14:24" ht="14.5" customHeight="1">
      <c r="N5458">
        <v>5455</v>
      </c>
      <c r="O5458" s="4">
        <v>65170</v>
      </c>
      <c r="P5458" s="3" t="s">
        <v>5799</v>
      </c>
      <c r="Q5458" s="3" t="s">
        <v>1357</v>
      </c>
      <c r="R5458" s="3" t="s">
        <v>393</v>
      </c>
      <c r="S5458" s="3" t="s">
        <v>5796</v>
      </c>
      <c r="T5458" s="3" t="str">
        <f t="shared" si="372"/>
        <v>ท่าสะแกชาติตระการพิษณุโลก</v>
      </c>
      <c r="U5458" s="3" t="s">
        <v>232</v>
      </c>
      <c r="V5458" s="3" t="str">
        <f t="shared" si="373"/>
        <v/>
      </c>
      <c r="W5458" s="3" t="e">
        <f t="shared" si="374"/>
        <v>#NUM!</v>
      </c>
      <c r="X5458" s="3" t="str">
        <f t="shared" si="375"/>
        <v/>
      </c>
    </row>
    <row r="5459" spans="14:24" ht="14.5" customHeight="1">
      <c r="N5459">
        <v>5456</v>
      </c>
      <c r="O5459" s="4">
        <v>65140</v>
      </c>
      <c r="P5459" s="3" t="s">
        <v>1128</v>
      </c>
      <c r="Q5459" s="3" t="s">
        <v>1128</v>
      </c>
      <c r="R5459" s="3" t="s">
        <v>393</v>
      </c>
      <c r="S5459" s="3" t="s">
        <v>5800</v>
      </c>
      <c r="T5459" s="3" t="str">
        <f t="shared" si="372"/>
        <v>บางระกำบางระกำพิษณุโลก</v>
      </c>
      <c r="U5459" s="3" t="s">
        <v>232</v>
      </c>
      <c r="V5459" s="3" t="str">
        <f t="shared" si="373"/>
        <v/>
      </c>
      <c r="W5459" s="3" t="e">
        <f t="shared" si="374"/>
        <v>#NUM!</v>
      </c>
      <c r="X5459" s="3" t="str">
        <f t="shared" si="375"/>
        <v/>
      </c>
    </row>
    <row r="5460" spans="14:24" ht="14.5" customHeight="1">
      <c r="N5460">
        <v>5457</v>
      </c>
      <c r="O5460" s="4">
        <v>65140</v>
      </c>
      <c r="P5460" s="3" t="s">
        <v>5801</v>
      </c>
      <c r="Q5460" s="3" t="s">
        <v>1128</v>
      </c>
      <c r="R5460" s="3" t="s">
        <v>393</v>
      </c>
      <c r="S5460" s="3" t="s">
        <v>5800</v>
      </c>
      <c r="T5460" s="3" t="str">
        <f t="shared" si="372"/>
        <v>ปลักแรดบางระกำพิษณุโลก</v>
      </c>
      <c r="U5460" s="3" t="s">
        <v>232</v>
      </c>
      <c r="V5460" s="3" t="str">
        <f t="shared" si="373"/>
        <v/>
      </c>
      <c r="W5460" s="3" t="e">
        <f t="shared" si="374"/>
        <v>#NUM!</v>
      </c>
      <c r="X5460" s="3" t="str">
        <f t="shared" si="375"/>
        <v/>
      </c>
    </row>
    <row r="5461" spans="14:24" ht="14.5" customHeight="1">
      <c r="N5461">
        <v>5458</v>
      </c>
      <c r="O5461" s="4">
        <v>65140</v>
      </c>
      <c r="P5461" s="3" t="s">
        <v>5802</v>
      </c>
      <c r="Q5461" s="3" t="s">
        <v>1128</v>
      </c>
      <c r="R5461" s="3" t="s">
        <v>393</v>
      </c>
      <c r="S5461" s="3" t="s">
        <v>5800</v>
      </c>
      <c r="T5461" s="3" t="str">
        <f t="shared" si="372"/>
        <v>พันเสาบางระกำพิษณุโลก</v>
      </c>
      <c r="U5461" s="3" t="s">
        <v>232</v>
      </c>
      <c r="V5461" s="3" t="str">
        <f t="shared" si="373"/>
        <v/>
      </c>
      <c r="W5461" s="3" t="e">
        <f t="shared" si="374"/>
        <v>#NUM!</v>
      </c>
      <c r="X5461" s="3" t="str">
        <f t="shared" si="375"/>
        <v/>
      </c>
    </row>
    <row r="5462" spans="14:24" ht="14.5" customHeight="1">
      <c r="N5462">
        <v>5459</v>
      </c>
      <c r="O5462" s="4">
        <v>65140</v>
      </c>
      <c r="P5462" s="3" t="s">
        <v>5803</v>
      </c>
      <c r="Q5462" s="3" t="s">
        <v>1128</v>
      </c>
      <c r="R5462" s="3" t="s">
        <v>393</v>
      </c>
      <c r="S5462" s="3" t="s">
        <v>5800</v>
      </c>
      <c r="T5462" s="3" t="str">
        <f t="shared" si="372"/>
        <v>วังอิทกบางระกำพิษณุโลก</v>
      </c>
      <c r="U5462" s="3" t="s">
        <v>232</v>
      </c>
      <c r="V5462" s="3" t="str">
        <f t="shared" si="373"/>
        <v/>
      </c>
      <c r="W5462" s="3" t="e">
        <f t="shared" si="374"/>
        <v>#NUM!</v>
      </c>
      <c r="X5462" s="3" t="str">
        <f t="shared" si="375"/>
        <v/>
      </c>
    </row>
    <row r="5463" spans="14:24" ht="14.5" customHeight="1">
      <c r="N5463">
        <v>5460</v>
      </c>
      <c r="O5463" s="4">
        <v>65140</v>
      </c>
      <c r="P5463" s="3" t="s">
        <v>5804</v>
      </c>
      <c r="Q5463" s="3" t="s">
        <v>1128</v>
      </c>
      <c r="R5463" s="3" t="s">
        <v>393</v>
      </c>
      <c r="S5463" s="3" t="s">
        <v>5800</v>
      </c>
      <c r="T5463" s="3" t="str">
        <f t="shared" si="372"/>
        <v>บึงกอกบางระกำพิษณุโลก</v>
      </c>
      <c r="U5463" s="3" t="s">
        <v>232</v>
      </c>
      <c r="V5463" s="3" t="str">
        <f t="shared" si="373"/>
        <v/>
      </c>
      <c r="W5463" s="3" t="e">
        <f t="shared" si="374"/>
        <v>#NUM!</v>
      </c>
      <c r="X5463" s="3" t="str">
        <f t="shared" si="375"/>
        <v/>
      </c>
    </row>
    <row r="5464" spans="14:24" ht="14.5" customHeight="1">
      <c r="N5464">
        <v>5461</v>
      </c>
      <c r="O5464" s="4">
        <v>65140</v>
      </c>
      <c r="P5464" s="3" t="s">
        <v>5805</v>
      </c>
      <c r="Q5464" s="3" t="s">
        <v>1128</v>
      </c>
      <c r="R5464" s="3" t="s">
        <v>393</v>
      </c>
      <c r="S5464" s="3" t="s">
        <v>5800</v>
      </c>
      <c r="T5464" s="3" t="str">
        <f t="shared" si="372"/>
        <v>หนองกุลาบางระกำพิษณุโลก</v>
      </c>
      <c r="U5464" s="3" t="s">
        <v>232</v>
      </c>
      <c r="V5464" s="3" t="str">
        <f t="shared" si="373"/>
        <v/>
      </c>
      <c r="W5464" s="3" t="e">
        <f t="shared" si="374"/>
        <v>#NUM!</v>
      </c>
      <c r="X5464" s="3" t="str">
        <f t="shared" si="375"/>
        <v/>
      </c>
    </row>
    <row r="5465" spans="14:24" ht="14.5" customHeight="1">
      <c r="N5465">
        <v>5462</v>
      </c>
      <c r="O5465" s="4">
        <v>65240</v>
      </c>
      <c r="P5465" s="3" t="s">
        <v>5806</v>
      </c>
      <c r="Q5465" s="3" t="s">
        <v>1128</v>
      </c>
      <c r="R5465" s="3" t="s">
        <v>393</v>
      </c>
      <c r="S5465" s="3" t="s">
        <v>5800</v>
      </c>
      <c r="T5465" s="3" t="str">
        <f t="shared" si="372"/>
        <v>ชุมแสงสงครามบางระกำพิษณุโลก</v>
      </c>
      <c r="U5465" s="3" t="s">
        <v>232</v>
      </c>
      <c r="V5465" s="3" t="str">
        <f t="shared" si="373"/>
        <v/>
      </c>
      <c r="W5465" s="3" t="e">
        <f t="shared" si="374"/>
        <v>#NUM!</v>
      </c>
      <c r="X5465" s="3" t="str">
        <f t="shared" si="375"/>
        <v/>
      </c>
    </row>
    <row r="5466" spans="14:24" ht="14.5" customHeight="1">
      <c r="N5466">
        <v>5463</v>
      </c>
      <c r="O5466" s="4">
        <v>65140</v>
      </c>
      <c r="P5466" s="3" t="s">
        <v>1570</v>
      </c>
      <c r="Q5466" s="3" t="s">
        <v>1128</v>
      </c>
      <c r="R5466" s="3" t="s">
        <v>393</v>
      </c>
      <c r="S5466" s="3" t="s">
        <v>5800</v>
      </c>
      <c r="T5466" s="3" t="str">
        <f t="shared" si="372"/>
        <v>นิคมพัฒนาบางระกำพิษณุโลก</v>
      </c>
      <c r="U5466" s="3" t="s">
        <v>232</v>
      </c>
      <c r="V5466" s="3" t="str">
        <f t="shared" si="373"/>
        <v/>
      </c>
      <c r="W5466" s="3" t="e">
        <f t="shared" si="374"/>
        <v>#NUM!</v>
      </c>
      <c r="X5466" s="3" t="str">
        <f t="shared" si="375"/>
        <v/>
      </c>
    </row>
    <row r="5467" spans="14:24" ht="14.5" customHeight="1">
      <c r="N5467">
        <v>5464</v>
      </c>
      <c r="O5467" s="4">
        <v>65140</v>
      </c>
      <c r="P5467" s="3" t="s">
        <v>661</v>
      </c>
      <c r="Q5467" s="3" t="s">
        <v>1128</v>
      </c>
      <c r="R5467" s="3" t="s">
        <v>393</v>
      </c>
      <c r="S5467" s="3" t="s">
        <v>5800</v>
      </c>
      <c r="T5467" s="3" t="str">
        <f t="shared" si="372"/>
        <v>บ่อทองบางระกำพิษณุโลก</v>
      </c>
      <c r="U5467" s="3" t="s">
        <v>232</v>
      </c>
      <c r="V5467" s="3" t="str">
        <f t="shared" si="373"/>
        <v/>
      </c>
      <c r="W5467" s="3" t="e">
        <f t="shared" si="374"/>
        <v>#NUM!</v>
      </c>
      <c r="X5467" s="3" t="str">
        <f t="shared" si="375"/>
        <v/>
      </c>
    </row>
    <row r="5468" spans="14:24" ht="14.5" customHeight="1">
      <c r="N5468">
        <v>5465</v>
      </c>
      <c r="O5468" s="4">
        <v>65140</v>
      </c>
      <c r="P5468" s="3" t="s">
        <v>5807</v>
      </c>
      <c r="Q5468" s="3" t="s">
        <v>1128</v>
      </c>
      <c r="R5468" s="3" t="s">
        <v>393</v>
      </c>
      <c r="S5468" s="3" t="s">
        <v>5800</v>
      </c>
      <c r="T5468" s="3" t="str">
        <f t="shared" si="372"/>
        <v>ท่านางงามบางระกำพิษณุโลก</v>
      </c>
      <c r="U5468" s="3" t="s">
        <v>232</v>
      </c>
      <c r="V5468" s="3" t="str">
        <f t="shared" si="373"/>
        <v/>
      </c>
      <c r="W5468" s="3" t="e">
        <f t="shared" si="374"/>
        <v>#NUM!</v>
      </c>
      <c r="X5468" s="3" t="str">
        <f t="shared" si="375"/>
        <v/>
      </c>
    </row>
    <row r="5469" spans="14:24" ht="14.5" customHeight="1">
      <c r="N5469">
        <v>5466</v>
      </c>
      <c r="O5469" s="4">
        <v>65240</v>
      </c>
      <c r="P5469" s="3" t="s">
        <v>5808</v>
      </c>
      <c r="Q5469" s="3" t="s">
        <v>1128</v>
      </c>
      <c r="R5469" s="3" t="s">
        <v>393</v>
      </c>
      <c r="S5469" s="3" t="s">
        <v>5800</v>
      </c>
      <c r="T5469" s="3" t="str">
        <f t="shared" si="372"/>
        <v>คุยม่วงบางระกำพิษณุโลก</v>
      </c>
      <c r="U5469" s="3" t="s">
        <v>232</v>
      </c>
      <c r="V5469" s="3" t="str">
        <f t="shared" si="373"/>
        <v/>
      </c>
      <c r="W5469" s="3" t="e">
        <f t="shared" si="374"/>
        <v>#NUM!</v>
      </c>
      <c r="X5469" s="3" t="str">
        <f t="shared" si="375"/>
        <v/>
      </c>
    </row>
    <row r="5470" spans="14:24" ht="14.5" customHeight="1">
      <c r="N5470">
        <v>5467</v>
      </c>
      <c r="O5470" s="4">
        <v>65110</v>
      </c>
      <c r="P5470" s="3" t="s">
        <v>1363</v>
      </c>
      <c r="Q5470" s="3" t="s">
        <v>1363</v>
      </c>
      <c r="R5470" s="3" t="s">
        <v>393</v>
      </c>
      <c r="S5470" s="3" t="s">
        <v>5809</v>
      </c>
      <c r="T5470" s="3" t="str">
        <f t="shared" si="372"/>
        <v>บางกระทุ่มบางกระทุ่มพิษณุโลก</v>
      </c>
      <c r="U5470" s="3" t="s">
        <v>232</v>
      </c>
      <c r="V5470" s="3" t="str">
        <f t="shared" si="373"/>
        <v/>
      </c>
      <c r="W5470" s="3" t="e">
        <f t="shared" si="374"/>
        <v>#NUM!</v>
      </c>
      <c r="X5470" s="3" t="str">
        <f t="shared" si="375"/>
        <v/>
      </c>
    </row>
    <row r="5471" spans="14:24" ht="14.5" customHeight="1">
      <c r="N5471">
        <v>5468</v>
      </c>
      <c r="O5471" s="4">
        <v>65110</v>
      </c>
      <c r="P5471" s="3" t="s">
        <v>2089</v>
      </c>
      <c r="Q5471" s="3" t="s">
        <v>1363</v>
      </c>
      <c r="R5471" s="3" t="s">
        <v>393</v>
      </c>
      <c r="S5471" s="3" t="s">
        <v>5809</v>
      </c>
      <c r="T5471" s="3" t="str">
        <f t="shared" si="372"/>
        <v>บ้านไร่บางกระทุ่มพิษณุโลก</v>
      </c>
      <c r="U5471" s="3" t="s">
        <v>232</v>
      </c>
      <c r="V5471" s="3" t="str">
        <f t="shared" si="373"/>
        <v/>
      </c>
      <c r="W5471" s="3" t="e">
        <f t="shared" si="374"/>
        <v>#NUM!</v>
      </c>
      <c r="X5471" s="3" t="str">
        <f t="shared" si="375"/>
        <v/>
      </c>
    </row>
    <row r="5472" spans="14:24" ht="14.5" customHeight="1">
      <c r="N5472">
        <v>5469</v>
      </c>
      <c r="O5472" s="4">
        <v>65110</v>
      </c>
      <c r="P5472" s="3" t="s">
        <v>1716</v>
      </c>
      <c r="Q5472" s="3" t="s">
        <v>1363</v>
      </c>
      <c r="R5472" s="3" t="s">
        <v>393</v>
      </c>
      <c r="S5472" s="3" t="s">
        <v>5809</v>
      </c>
      <c r="T5472" s="3" t="str">
        <f t="shared" si="372"/>
        <v>โคกสลุดบางกระทุ่มพิษณุโลก</v>
      </c>
      <c r="U5472" s="3" t="s">
        <v>232</v>
      </c>
      <c r="V5472" s="3" t="str">
        <f t="shared" si="373"/>
        <v/>
      </c>
      <c r="W5472" s="3" t="e">
        <f t="shared" si="374"/>
        <v>#NUM!</v>
      </c>
      <c r="X5472" s="3" t="str">
        <f t="shared" si="375"/>
        <v/>
      </c>
    </row>
    <row r="5473" spans="14:24" ht="14.5" customHeight="1">
      <c r="N5473">
        <v>5470</v>
      </c>
      <c r="O5473" s="4">
        <v>65110</v>
      </c>
      <c r="P5473" s="3" t="s">
        <v>5810</v>
      </c>
      <c r="Q5473" s="3" t="s">
        <v>1363</v>
      </c>
      <c r="R5473" s="3" t="s">
        <v>393</v>
      </c>
      <c r="S5473" s="3" t="s">
        <v>5809</v>
      </c>
      <c r="T5473" s="3" t="str">
        <f t="shared" si="372"/>
        <v>สนามคลีบางกระทุ่มพิษณุโลก</v>
      </c>
      <c r="U5473" s="3" t="s">
        <v>232</v>
      </c>
      <c r="V5473" s="3" t="str">
        <f t="shared" si="373"/>
        <v/>
      </c>
      <c r="W5473" s="3" t="e">
        <f t="shared" si="374"/>
        <v>#NUM!</v>
      </c>
      <c r="X5473" s="3" t="str">
        <f t="shared" si="375"/>
        <v/>
      </c>
    </row>
    <row r="5474" spans="14:24" ht="14.5" customHeight="1">
      <c r="N5474">
        <v>5471</v>
      </c>
      <c r="O5474" s="4">
        <v>65110</v>
      </c>
      <c r="P5474" s="3" t="s">
        <v>5811</v>
      </c>
      <c r="Q5474" s="3" t="s">
        <v>1363</v>
      </c>
      <c r="R5474" s="3" t="s">
        <v>393</v>
      </c>
      <c r="S5474" s="3" t="s">
        <v>5809</v>
      </c>
      <c r="T5474" s="3" t="str">
        <f t="shared" si="372"/>
        <v>ท่าตาลบางกระทุ่มพิษณุโลก</v>
      </c>
      <c r="U5474" s="3" t="s">
        <v>232</v>
      </c>
      <c r="V5474" s="3" t="str">
        <f t="shared" si="373"/>
        <v/>
      </c>
      <c r="W5474" s="3" t="e">
        <f t="shared" si="374"/>
        <v>#NUM!</v>
      </c>
      <c r="X5474" s="3" t="str">
        <f t="shared" si="375"/>
        <v/>
      </c>
    </row>
    <row r="5475" spans="14:24" ht="14.5" customHeight="1">
      <c r="N5475">
        <v>5472</v>
      </c>
      <c r="O5475" s="4">
        <v>65110</v>
      </c>
      <c r="P5475" s="3" t="s">
        <v>1305</v>
      </c>
      <c r="Q5475" s="3" t="s">
        <v>1363</v>
      </c>
      <c r="R5475" s="3" t="s">
        <v>393</v>
      </c>
      <c r="S5475" s="3" t="s">
        <v>5809</v>
      </c>
      <c r="T5475" s="3" t="str">
        <f t="shared" si="372"/>
        <v>ไผ่ล้อมบางกระทุ่มพิษณุโลก</v>
      </c>
      <c r="U5475" s="3" t="s">
        <v>232</v>
      </c>
      <c r="V5475" s="3" t="str">
        <f t="shared" si="373"/>
        <v/>
      </c>
      <c r="W5475" s="3" t="e">
        <f t="shared" si="374"/>
        <v>#NUM!</v>
      </c>
      <c r="X5475" s="3" t="str">
        <f t="shared" si="375"/>
        <v/>
      </c>
    </row>
    <row r="5476" spans="14:24" ht="14.5" customHeight="1">
      <c r="N5476">
        <v>5473</v>
      </c>
      <c r="O5476" s="4">
        <v>65110</v>
      </c>
      <c r="P5476" s="3" t="s">
        <v>5812</v>
      </c>
      <c r="Q5476" s="3" t="s">
        <v>1363</v>
      </c>
      <c r="R5476" s="3" t="s">
        <v>393</v>
      </c>
      <c r="S5476" s="3" t="s">
        <v>5809</v>
      </c>
      <c r="T5476" s="3" t="str">
        <f t="shared" si="372"/>
        <v>นครป่าหมากบางกระทุ่มพิษณุโลก</v>
      </c>
      <c r="U5476" s="3" t="s">
        <v>232</v>
      </c>
      <c r="V5476" s="3" t="str">
        <f t="shared" si="373"/>
        <v/>
      </c>
      <c r="W5476" s="3" t="e">
        <f t="shared" si="374"/>
        <v>#NUM!</v>
      </c>
      <c r="X5476" s="3" t="str">
        <f t="shared" si="375"/>
        <v/>
      </c>
    </row>
    <row r="5477" spans="14:24" ht="14.5" customHeight="1">
      <c r="N5477">
        <v>5474</v>
      </c>
      <c r="O5477" s="4">
        <v>65210</v>
      </c>
      <c r="P5477" s="3" t="s">
        <v>5813</v>
      </c>
      <c r="Q5477" s="3" t="s">
        <v>1363</v>
      </c>
      <c r="R5477" s="3" t="s">
        <v>393</v>
      </c>
      <c r="S5477" s="3" t="s">
        <v>5809</v>
      </c>
      <c r="T5477" s="3" t="str">
        <f t="shared" si="372"/>
        <v>เนินกุ่มบางกระทุ่มพิษณุโลก</v>
      </c>
      <c r="U5477" s="3" t="s">
        <v>232</v>
      </c>
      <c r="V5477" s="3" t="str">
        <f t="shared" si="373"/>
        <v/>
      </c>
      <c r="W5477" s="3" t="e">
        <f t="shared" si="374"/>
        <v>#NUM!</v>
      </c>
      <c r="X5477" s="3" t="str">
        <f t="shared" si="375"/>
        <v/>
      </c>
    </row>
    <row r="5478" spans="14:24" ht="14.5" customHeight="1">
      <c r="N5478">
        <v>5475</v>
      </c>
      <c r="O5478" s="4">
        <v>65210</v>
      </c>
      <c r="P5478" s="3" t="s">
        <v>5814</v>
      </c>
      <c r="Q5478" s="3" t="s">
        <v>1363</v>
      </c>
      <c r="R5478" s="3" t="s">
        <v>393</v>
      </c>
      <c r="S5478" s="3" t="s">
        <v>5809</v>
      </c>
      <c r="T5478" s="3" t="str">
        <f t="shared" si="372"/>
        <v>วัดตายมบางกระทุ่มพิษณุโลก</v>
      </c>
      <c r="U5478" s="3" t="s">
        <v>232</v>
      </c>
      <c r="V5478" s="3" t="str">
        <f t="shared" si="373"/>
        <v/>
      </c>
      <c r="W5478" s="3" t="e">
        <f t="shared" si="374"/>
        <v>#NUM!</v>
      </c>
      <c r="X5478" s="3" t="str">
        <f t="shared" si="375"/>
        <v/>
      </c>
    </row>
    <row r="5479" spans="14:24" ht="14.5" customHeight="1">
      <c r="N5479">
        <v>5476</v>
      </c>
      <c r="O5479" s="4">
        <v>65150</v>
      </c>
      <c r="P5479" s="3" t="s">
        <v>1366</v>
      </c>
      <c r="Q5479" s="3" t="s">
        <v>1366</v>
      </c>
      <c r="R5479" s="3" t="s">
        <v>393</v>
      </c>
      <c r="S5479" s="3" t="s">
        <v>5815</v>
      </c>
      <c r="T5479" s="3" t="str">
        <f t="shared" si="372"/>
        <v>พรหมพิรามพรหมพิรามพิษณุโลก</v>
      </c>
      <c r="U5479" s="3" t="s">
        <v>232</v>
      </c>
      <c r="V5479" s="3" t="str">
        <f t="shared" si="373"/>
        <v/>
      </c>
      <c r="W5479" s="3" t="e">
        <f t="shared" si="374"/>
        <v>#NUM!</v>
      </c>
      <c r="X5479" s="3" t="str">
        <f t="shared" si="375"/>
        <v/>
      </c>
    </row>
    <row r="5480" spans="14:24" ht="14.5" customHeight="1">
      <c r="N5480">
        <v>5477</v>
      </c>
      <c r="O5480" s="4">
        <v>65150</v>
      </c>
      <c r="P5480" s="3" t="s">
        <v>1120</v>
      </c>
      <c r="Q5480" s="3" t="s">
        <v>1366</v>
      </c>
      <c r="R5480" s="3" t="s">
        <v>393</v>
      </c>
      <c r="S5480" s="3" t="s">
        <v>5815</v>
      </c>
      <c r="T5480" s="3" t="str">
        <f t="shared" si="372"/>
        <v>ท่าช้างพรหมพิรามพิษณุโลก</v>
      </c>
      <c r="U5480" s="3" t="s">
        <v>232</v>
      </c>
      <c r="V5480" s="3" t="str">
        <f t="shared" si="373"/>
        <v/>
      </c>
      <c r="W5480" s="3" t="e">
        <f t="shared" si="374"/>
        <v>#NUM!</v>
      </c>
      <c r="X5480" s="3" t="str">
        <f t="shared" si="375"/>
        <v/>
      </c>
    </row>
    <row r="5481" spans="14:24" ht="14.5" customHeight="1">
      <c r="N5481">
        <v>5478</v>
      </c>
      <c r="O5481" s="4">
        <v>65180</v>
      </c>
      <c r="P5481" s="3" t="s">
        <v>5816</v>
      </c>
      <c r="Q5481" s="3" t="s">
        <v>1366</v>
      </c>
      <c r="R5481" s="3" t="s">
        <v>393</v>
      </c>
      <c r="S5481" s="3" t="s">
        <v>5815</v>
      </c>
      <c r="T5481" s="3" t="str">
        <f t="shared" si="372"/>
        <v>วงฆ้องพรหมพิรามพิษณุโลก</v>
      </c>
      <c r="U5481" s="3" t="s">
        <v>232</v>
      </c>
      <c r="V5481" s="3" t="str">
        <f t="shared" si="373"/>
        <v/>
      </c>
      <c r="W5481" s="3" t="e">
        <f t="shared" si="374"/>
        <v>#NUM!</v>
      </c>
      <c r="X5481" s="3" t="str">
        <f t="shared" si="375"/>
        <v/>
      </c>
    </row>
    <row r="5482" spans="14:24" ht="14.5" customHeight="1">
      <c r="N5482">
        <v>5479</v>
      </c>
      <c r="O5482" s="4">
        <v>65150</v>
      </c>
      <c r="P5482" s="3" t="s">
        <v>5817</v>
      </c>
      <c r="Q5482" s="3" t="s">
        <v>1366</v>
      </c>
      <c r="R5482" s="3" t="s">
        <v>393</v>
      </c>
      <c r="S5482" s="3" t="s">
        <v>5815</v>
      </c>
      <c r="T5482" s="3" t="str">
        <f t="shared" si="372"/>
        <v>มะตูมพรหมพิรามพิษณุโลก</v>
      </c>
      <c r="U5482" s="3" t="s">
        <v>232</v>
      </c>
      <c r="V5482" s="3" t="str">
        <f t="shared" si="373"/>
        <v/>
      </c>
      <c r="W5482" s="3" t="e">
        <f t="shared" si="374"/>
        <v>#NUM!</v>
      </c>
      <c r="X5482" s="3" t="str">
        <f t="shared" si="375"/>
        <v/>
      </c>
    </row>
    <row r="5483" spans="14:24" ht="14.5" customHeight="1">
      <c r="N5483">
        <v>5480</v>
      </c>
      <c r="O5483" s="4">
        <v>65150</v>
      </c>
      <c r="P5483" s="3" t="s">
        <v>5818</v>
      </c>
      <c r="Q5483" s="3" t="s">
        <v>1366</v>
      </c>
      <c r="R5483" s="3" t="s">
        <v>393</v>
      </c>
      <c r="S5483" s="3" t="s">
        <v>5815</v>
      </c>
      <c r="T5483" s="3" t="str">
        <f t="shared" si="372"/>
        <v>หอกลองพรหมพิรามพิษณุโลก</v>
      </c>
      <c r="U5483" s="3" t="s">
        <v>232</v>
      </c>
      <c r="V5483" s="3" t="str">
        <f t="shared" si="373"/>
        <v/>
      </c>
      <c r="W5483" s="3" t="e">
        <f t="shared" si="374"/>
        <v>#NUM!</v>
      </c>
      <c r="X5483" s="3" t="str">
        <f t="shared" si="375"/>
        <v/>
      </c>
    </row>
    <row r="5484" spans="14:24" ht="14.5" customHeight="1">
      <c r="N5484">
        <v>5481</v>
      </c>
      <c r="O5484" s="4">
        <v>65180</v>
      </c>
      <c r="P5484" s="3" t="s">
        <v>5819</v>
      </c>
      <c r="Q5484" s="3" t="s">
        <v>1366</v>
      </c>
      <c r="R5484" s="3" t="s">
        <v>393</v>
      </c>
      <c r="S5484" s="3" t="s">
        <v>5815</v>
      </c>
      <c r="T5484" s="3" t="str">
        <f t="shared" si="372"/>
        <v>ศรีภิรมย์พรหมพิรามพิษณุโลก</v>
      </c>
      <c r="U5484" s="3" t="s">
        <v>232</v>
      </c>
      <c r="V5484" s="3" t="str">
        <f t="shared" si="373"/>
        <v/>
      </c>
      <c r="W5484" s="3" t="e">
        <f t="shared" si="374"/>
        <v>#NUM!</v>
      </c>
      <c r="X5484" s="3" t="str">
        <f t="shared" si="375"/>
        <v/>
      </c>
    </row>
    <row r="5485" spans="14:24" ht="14.5" customHeight="1">
      <c r="N5485">
        <v>5482</v>
      </c>
      <c r="O5485" s="4">
        <v>65180</v>
      </c>
      <c r="P5485" s="3" t="s">
        <v>5820</v>
      </c>
      <c r="Q5485" s="3" t="s">
        <v>1366</v>
      </c>
      <c r="R5485" s="3" t="s">
        <v>393</v>
      </c>
      <c r="S5485" s="3" t="s">
        <v>5815</v>
      </c>
      <c r="T5485" s="3" t="str">
        <f t="shared" si="372"/>
        <v>ตลุกเทียมพรหมพิรามพิษณุโลก</v>
      </c>
      <c r="U5485" s="3" t="s">
        <v>232</v>
      </c>
      <c r="V5485" s="3" t="str">
        <f t="shared" si="373"/>
        <v/>
      </c>
      <c r="W5485" s="3" t="e">
        <f t="shared" si="374"/>
        <v>#NUM!</v>
      </c>
      <c r="X5485" s="3" t="str">
        <f t="shared" si="375"/>
        <v/>
      </c>
    </row>
    <row r="5486" spans="14:24" ht="14.5" customHeight="1">
      <c r="N5486">
        <v>5483</v>
      </c>
      <c r="O5486" s="4">
        <v>65150</v>
      </c>
      <c r="P5486" s="3" t="s">
        <v>5821</v>
      </c>
      <c r="Q5486" s="3" t="s">
        <v>1366</v>
      </c>
      <c r="R5486" s="3" t="s">
        <v>393</v>
      </c>
      <c r="S5486" s="3" t="s">
        <v>5815</v>
      </c>
      <c r="T5486" s="3" t="str">
        <f t="shared" si="372"/>
        <v>วังวนพรหมพิรามพิษณุโลก</v>
      </c>
      <c r="U5486" s="3" t="s">
        <v>232</v>
      </c>
      <c r="V5486" s="3" t="str">
        <f t="shared" si="373"/>
        <v/>
      </c>
      <c r="W5486" s="3" t="e">
        <f t="shared" si="374"/>
        <v>#NUM!</v>
      </c>
      <c r="X5486" s="3" t="str">
        <f t="shared" si="375"/>
        <v/>
      </c>
    </row>
    <row r="5487" spans="14:24" ht="14.5" customHeight="1">
      <c r="N5487">
        <v>5484</v>
      </c>
      <c r="O5487" s="4">
        <v>65150</v>
      </c>
      <c r="P5487" s="3" t="s">
        <v>445</v>
      </c>
      <c r="Q5487" s="3" t="s">
        <v>1366</v>
      </c>
      <c r="R5487" s="3" t="s">
        <v>393</v>
      </c>
      <c r="S5487" s="3" t="s">
        <v>5815</v>
      </c>
      <c r="T5487" s="3" t="str">
        <f t="shared" si="372"/>
        <v>หนองแขมพรหมพิรามพิษณุโลก</v>
      </c>
      <c r="U5487" s="3" t="s">
        <v>232</v>
      </c>
      <c r="V5487" s="3" t="str">
        <f t="shared" si="373"/>
        <v/>
      </c>
      <c r="W5487" s="3" t="e">
        <f t="shared" si="374"/>
        <v>#NUM!</v>
      </c>
      <c r="X5487" s="3" t="str">
        <f t="shared" si="375"/>
        <v/>
      </c>
    </row>
    <row r="5488" spans="14:24" ht="14.5" customHeight="1">
      <c r="N5488">
        <v>5485</v>
      </c>
      <c r="O5488" s="4">
        <v>65180</v>
      </c>
      <c r="P5488" s="3" t="s">
        <v>5822</v>
      </c>
      <c r="Q5488" s="3" t="s">
        <v>1366</v>
      </c>
      <c r="R5488" s="3" t="s">
        <v>393</v>
      </c>
      <c r="S5488" s="3" t="s">
        <v>5815</v>
      </c>
      <c r="T5488" s="3" t="str">
        <f t="shared" si="372"/>
        <v>มะต้องพรหมพิรามพิษณุโลก</v>
      </c>
      <c r="U5488" s="3" t="s">
        <v>232</v>
      </c>
      <c r="V5488" s="3" t="str">
        <f t="shared" si="373"/>
        <v/>
      </c>
      <c r="W5488" s="3" t="e">
        <f t="shared" si="374"/>
        <v>#NUM!</v>
      </c>
      <c r="X5488" s="3" t="str">
        <f t="shared" si="375"/>
        <v/>
      </c>
    </row>
    <row r="5489" spans="14:24" ht="14.5" customHeight="1">
      <c r="N5489">
        <v>5486</v>
      </c>
      <c r="O5489" s="4">
        <v>65150</v>
      </c>
      <c r="P5489" s="3" t="s">
        <v>5823</v>
      </c>
      <c r="Q5489" s="3" t="s">
        <v>1366</v>
      </c>
      <c r="R5489" s="3" t="s">
        <v>393</v>
      </c>
      <c r="S5489" s="3" t="s">
        <v>5815</v>
      </c>
      <c r="T5489" s="3" t="str">
        <f t="shared" si="372"/>
        <v>ทับยายเชียงพรหมพิรามพิษณุโลก</v>
      </c>
      <c r="U5489" s="3" t="s">
        <v>232</v>
      </c>
      <c r="V5489" s="3" t="str">
        <f t="shared" si="373"/>
        <v/>
      </c>
      <c r="W5489" s="3" t="e">
        <f t="shared" si="374"/>
        <v>#NUM!</v>
      </c>
      <c r="X5489" s="3" t="str">
        <f t="shared" si="375"/>
        <v/>
      </c>
    </row>
    <row r="5490" spans="14:24" ht="14.5" customHeight="1">
      <c r="N5490">
        <v>5487</v>
      </c>
      <c r="O5490" s="4">
        <v>65180</v>
      </c>
      <c r="P5490" s="3" t="s">
        <v>5824</v>
      </c>
      <c r="Q5490" s="3" t="s">
        <v>1366</v>
      </c>
      <c r="R5490" s="3" t="s">
        <v>393</v>
      </c>
      <c r="S5490" s="3" t="s">
        <v>5815</v>
      </c>
      <c r="T5490" s="3" t="str">
        <f t="shared" si="372"/>
        <v>ดงประคำพรหมพิรามพิษณุโลก</v>
      </c>
      <c r="U5490" s="3" t="s">
        <v>232</v>
      </c>
      <c r="V5490" s="3" t="str">
        <f t="shared" si="373"/>
        <v/>
      </c>
      <c r="W5490" s="3" t="e">
        <f t="shared" si="374"/>
        <v>#NUM!</v>
      </c>
      <c r="X5490" s="3" t="str">
        <f t="shared" si="375"/>
        <v/>
      </c>
    </row>
    <row r="5491" spans="14:24" ht="14.5" customHeight="1">
      <c r="N5491">
        <v>5488</v>
      </c>
      <c r="O5491" s="4">
        <v>65160</v>
      </c>
      <c r="P5491" s="3" t="s">
        <v>1371</v>
      </c>
      <c r="Q5491" s="3" t="s">
        <v>1371</v>
      </c>
      <c r="R5491" s="3" t="s">
        <v>393</v>
      </c>
      <c r="S5491" s="3" t="s">
        <v>5825</v>
      </c>
      <c r="T5491" s="3" t="str">
        <f t="shared" si="372"/>
        <v>วัดโบสถ์วัดโบสถ์พิษณุโลก</v>
      </c>
      <c r="U5491" s="3" t="s">
        <v>232</v>
      </c>
      <c r="V5491" s="3" t="str">
        <f t="shared" si="373"/>
        <v/>
      </c>
      <c r="W5491" s="3" t="e">
        <f t="shared" si="374"/>
        <v>#NUM!</v>
      </c>
      <c r="X5491" s="3" t="str">
        <f t="shared" si="375"/>
        <v/>
      </c>
    </row>
    <row r="5492" spans="14:24" ht="14.5" customHeight="1">
      <c r="N5492">
        <v>5489</v>
      </c>
      <c r="O5492" s="4">
        <v>65160</v>
      </c>
      <c r="P5492" s="3" t="s">
        <v>1886</v>
      </c>
      <c r="Q5492" s="3" t="s">
        <v>1371</v>
      </c>
      <c r="R5492" s="3" t="s">
        <v>393</v>
      </c>
      <c r="S5492" s="3" t="s">
        <v>5825</v>
      </c>
      <c r="T5492" s="3" t="str">
        <f t="shared" si="372"/>
        <v>ท่างามวัดโบสถ์พิษณุโลก</v>
      </c>
      <c r="U5492" s="3" t="s">
        <v>232</v>
      </c>
      <c r="V5492" s="3" t="str">
        <f t="shared" si="373"/>
        <v/>
      </c>
      <c r="W5492" s="3" t="e">
        <f t="shared" si="374"/>
        <v>#NUM!</v>
      </c>
      <c r="X5492" s="3" t="str">
        <f t="shared" si="375"/>
        <v/>
      </c>
    </row>
    <row r="5493" spans="14:24" ht="14.5" customHeight="1">
      <c r="N5493">
        <v>5490</v>
      </c>
      <c r="O5493" s="4">
        <v>65160</v>
      </c>
      <c r="P5493" s="3" t="s">
        <v>5826</v>
      </c>
      <c r="Q5493" s="3" t="s">
        <v>1371</v>
      </c>
      <c r="R5493" s="3" t="s">
        <v>393</v>
      </c>
      <c r="S5493" s="3" t="s">
        <v>5825</v>
      </c>
      <c r="T5493" s="3" t="str">
        <f t="shared" si="372"/>
        <v>ท้อแท้วัดโบสถ์พิษณุโลก</v>
      </c>
      <c r="U5493" s="3" t="s">
        <v>232</v>
      </c>
      <c r="V5493" s="3" t="str">
        <f t="shared" si="373"/>
        <v/>
      </c>
      <c r="W5493" s="3" t="e">
        <f t="shared" si="374"/>
        <v>#NUM!</v>
      </c>
      <c r="X5493" s="3" t="str">
        <f t="shared" si="375"/>
        <v/>
      </c>
    </row>
    <row r="5494" spans="14:24" ht="14.5" customHeight="1">
      <c r="N5494">
        <v>5491</v>
      </c>
      <c r="O5494" s="4">
        <v>65160</v>
      </c>
      <c r="P5494" s="3" t="s">
        <v>2147</v>
      </c>
      <c r="Q5494" s="3" t="s">
        <v>1371</v>
      </c>
      <c r="R5494" s="3" t="s">
        <v>393</v>
      </c>
      <c r="S5494" s="3" t="s">
        <v>5825</v>
      </c>
      <c r="T5494" s="3" t="str">
        <f t="shared" si="372"/>
        <v>บ้านยางวัดโบสถ์พิษณุโลก</v>
      </c>
      <c r="U5494" s="3" t="s">
        <v>232</v>
      </c>
      <c r="V5494" s="3" t="str">
        <f t="shared" si="373"/>
        <v/>
      </c>
      <c r="W5494" s="3" t="e">
        <f t="shared" si="374"/>
        <v>#NUM!</v>
      </c>
      <c r="X5494" s="3" t="str">
        <f t="shared" si="375"/>
        <v/>
      </c>
    </row>
    <row r="5495" spans="14:24" ht="14.5" customHeight="1">
      <c r="N5495">
        <v>5492</v>
      </c>
      <c r="O5495" s="4">
        <v>65160</v>
      </c>
      <c r="P5495" s="3" t="s">
        <v>2939</v>
      </c>
      <c r="Q5495" s="3" t="s">
        <v>1371</v>
      </c>
      <c r="R5495" s="3" t="s">
        <v>393</v>
      </c>
      <c r="S5495" s="3" t="s">
        <v>5825</v>
      </c>
      <c r="T5495" s="3" t="str">
        <f t="shared" si="372"/>
        <v>หินลาดวัดโบสถ์พิษณุโลก</v>
      </c>
      <c r="U5495" s="3" t="s">
        <v>232</v>
      </c>
      <c r="V5495" s="3" t="str">
        <f t="shared" si="373"/>
        <v/>
      </c>
      <c r="W5495" s="3" t="e">
        <f t="shared" si="374"/>
        <v>#NUM!</v>
      </c>
      <c r="X5495" s="3" t="str">
        <f t="shared" si="375"/>
        <v/>
      </c>
    </row>
    <row r="5496" spans="14:24" ht="14.5" customHeight="1">
      <c r="N5496">
        <v>5493</v>
      </c>
      <c r="O5496" s="4">
        <v>65160</v>
      </c>
      <c r="P5496" s="3" t="s">
        <v>5827</v>
      </c>
      <c r="Q5496" s="3" t="s">
        <v>1371</v>
      </c>
      <c r="R5496" s="3" t="s">
        <v>393</v>
      </c>
      <c r="S5496" s="3" t="s">
        <v>5825</v>
      </c>
      <c r="T5496" s="3" t="str">
        <f t="shared" si="372"/>
        <v>คันโช้งวัดโบสถ์พิษณุโลก</v>
      </c>
      <c r="U5496" s="3" t="s">
        <v>232</v>
      </c>
      <c r="V5496" s="3" t="str">
        <f t="shared" si="373"/>
        <v/>
      </c>
      <c r="W5496" s="3" t="e">
        <f t="shared" si="374"/>
        <v>#NUM!</v>
      </c>
      <c r="X5496" s="3" t="str">
        <f t="shared" si="375"/>
        <v/>
      </c>
    </row>
    <row r="5497" spans="14:24" ht="14.5" customHeight="1">
      <c r="N5497">
        <v>5494</v>
      </c>
      <c r="O5497" s="4">
        <v>65130</v>
      </c>
      <c r="P5497" s="3" t="s">
        <v>1370</v>
      </c>
      <c r="Q5497" s="3" t="s">
        <v>1370</v>
      </c>
      <c r="R5497" s="3" t="s">
        <v>393</v>
      </c>
      <c r="S5497" s="3" t="s">
        <v>5828</v>
      </c>
      <c r="T5497" s="3" t="str">
        <f t="shared" si="372"/>
        <v>วังทองวังทองพิษณุโลก</v>
      </c>
      <c r="U5497" s="3" t="s">
        <v>232</v>
      </c>
      <c r="V5497" s="3" t="str">
        <f t="shared" si="373"/>
        <v/>
      </c>
      <c r="W5497" s="3" t="e">
        <f t="shared" si="374"/>
        <v>#NUM!</v>
      </c>
      <c r="X5497" s="3" t="str">
        <f t="shared" si="375"/>
        <v/>
      </c>
    </row>
    <row r="5498" spans="14:24" ht="14.5" customHeight="1">
      <c r="N5498">
        <v>5495</v>
      </c>
      <c r="O5498" s="4">
        <v>65130</v>
      </c>
      <c r="P5498" s="3" t="s">
        <v>5829</v>
      </c>
      <c r="Q5498" s="3" t="s">
        <v>1370</v>
      </c>
      <c r="R5498" s="3" t="s">
        <v>393</v>
      </c>
      <c r="S5498" s="3" t="s">
        <v>5828</v>
      </c>
      <c r="T5498" s="3" t="str">
        <f t="shared" si="372"/>
        <v>พันชาลีวังทองพิษณุโลก</v>
      </c>
      <c r="U5498" s="3" t="s">
        <v>232</v>
      </c>
      <c r="V5498" s="3" t="str">
        <f t="shared" si="373"/>
        <v/>
      </c>
      <c r="W5498" s="3" t="e">
        <f t="shared" si="374"/>
        <v>#NUM!</v>
      </c>
      <c r="X5498" s="3" t="str">
        <f t="shared" si="375"/>
        <v/>
      </c>
    </row>
    <row r="5499" spans="14:24" ht="14.5" customHeight="1">
      <c r="N5499">
        <v>5496</v>
      </c>
      <c r="O5499" s="4">
        <v>65130</v>
      </c>
      <c r="P5499" s="3" t="s">
        <v>5830</v>
      </c>
      <c r="Q5499" s="3" t="s">
        <v>1370</v>
      </c>
      <c r="R5499" s="3" t="s">
        <v>393</v>
      </c>
      <c r="S5499" s="3" t="s">
        <v>5828</v>
      </c>
      <c r="T5499" s="3" t="str">
        <f t="shared" si="372"/>
        <v>แม่ระกาวังทองพิษณุโลก</v>
      </c>
      <c r="U5499" s="3" t="s">
        <v>232</v>
      </c>
      <c r="V5499" s="3" t="str">
        <f t="shared" si="373"/>
        <v/>
      </c>
      <c r="W5499" s="3" t="e">
        <f t="shared" si="374"/>
        <v>#NUM!</v>
      </c>
      <c r="X5499" s="3" t="str">
        <f t="shared" si="375"/>
        <v/>
      </c>
    </row>
    <row r="5500" spans="14:24" ht="14.5" customHeight="1">
      <c r="N5500">
        <v>5497</v>
      </c>
      <c r="O5500" s="4">
        <v>65220</v>
      </c>
      <c r="P5500" s="3" t="s">
        <v>941</v>
      </c>
      <c r="Q5500" s="3" t="s">
        <v>1370</v>
      </c>
      <c r="R5500" s="3" t="s">
        <v>393</v>
      </c>
      <c r="S5500" s="3" t="s">
        <v>5828</v>
      </c>
      <c r="T5500" s="3" t="str">
        <f t="shared" si="372"/>
        <v>บ้านกลางวังทองพิษณุโลก</v>
      </c>
      <c r="U5500" s="3" t="s">
        <v>232</v>
      </c>
      <c r="V5500" s="3" t="str">
        <f t="shared" si="373"/>
        <v/>
      </c>
      <c r="W5500" s="3" t="e">
        <f t="shared" si="374"/>
        <v>#NUM!</v>
      </c>
      <c r="X5500" s="3" t="str">
        <f t="shared" si="375"/>
        <v/>
      </c>
    </row>
    <row r="5501" spans="14:24" ht="14.5" customHeight="1">
      <c r="N5501">
        <v>5498</v>
      </c>
      <c r="O5501" s="4">
        <v>65130</v>
      </c>
      <c r="P5501" s="3" t="s">
        <v>5831</v>
      </c>
      <c r="Q5501" s="3" t="s">
        <v>1370</v>
      </c>
      <c r="R5501" s="3" t="s">
        <v>393</v>
      </c>
      <c r="S5501" s="3" t="s">
        <v>5828</v>
      </c>
      <c r="T5501" s="3" t="str">
        <f t="shared" si="372"/>
        <v>วังพิกุลวังทองพิษณุโลก</v>
      </c>
      <c r="U5501" s="3" t="s">
        <v>232</v>
      </c>
      <c r="V5501" s="3" t="str">
        <f t="shared" si="373"/>
        <v/>
      </c>
      <c r="W5501" s="3" t="e">
        <f t="shared" si="374"/>
        <v>#NUM!</v>
      </c>
      <c r="X5501" s="3" t="str">
        <f t="shared" si="375"/>
        <v/>
      </c>
    </row>
    <row r="5502" spans="14:24" ht="14.5" customHeight="1">
      <c r="N5502">
        <v>5499</v>
      </c>
      <c r="O5502" s="4">
        <v>65220</v>
      </c>
      <c r="P5502" s="3" t="s">
        <v>5832</v>
      </c>
      <c r="Q5502" s="3" t="s">
        <v>1370</v>
      </c>
      <c r="R5502" s="3" t="s">
        <v>393</v>
      </c>
      <c r="S5502" s="3" t="s">
        <v>5828</v>
      </c>
      <c r="T5502" s="3" t="str">
        <f t="shared" si="372"/>
        <v>แก่งโสภาวังทองพิษณุโลก</v>
      </c>
      <c r="U5502" s="3" t="s">
        <v>232</v>
      </c>
      <c r="V5502" s="3" t="str">
        <f t="shared" si="373"/>
        <v/>
      </c>
      <c r="W5502" s="3" t="e">
        <f t="shared" si="374"/>
        <v>#NUM!</v>
      </c>
      <c r="X5502" s="3" t="str">
        <f t="shared" si="375"/>
        <v/>
      </c>
    </row>
    <row r="5503" spans="14:24" ht="14.5" customHeight="1">
      <c r="N5503">
        <v>5500</v>
      </c>
      <c r="O5503" s="4">
        <v>65130</v>
      </c>
      <c r="P5503" s="3" t="s">
        <v>5833</v>
      </c>
      <c r="Q5503" s="3" t="s">
        <v>1370</v>
      </c>
      <c r="R5503" s="3" t="s">
        <v>393</v>
      </c>
      <c r="S5503" s="3" t="s">
        <v>5828</v>
      </c>
      <c r="T5503" s="3" t="str">
        <f t="shared" si="372"/>
        <v>ท่าหมื่นรามวังทองพิษณุโลก</v>
      </c>
      <c r="U5503" s="3" t="s">
        <v>232</v>
      </c>
      <c r="V5503" s="3" t="str">
        <f t="shared" si="373"/>
        <v/>
      </c>
      <c r="W5503" s="3" t="e">
        <f t="shared" si="374"/>
        <v>#NUM!</v>
      </c>
      <c r="X5503" s="3" t="str">
        <f t="shared" si="375"/>
        <v/>
      </c>
    </row>
    <row r="5504" spans="14:24" ht="14.5" customHeight="1">
      <c r="N5504">
        <v>5501</v>
      </c>
      <c r="O5504" s="4">
        <v>65130</v>
      </c>
      <c r="P5504" s="3" t="s">
        <v>5834</v>
      </c>
      <c r="Q5504" s="3" t="s">
        <v>1370</v>
      </c>
      <c r="R5504" s="3" t="s">
        <v>393</v>
      </c>
      <c r="S5504" s="3" t="s">
        <v>5828</v>
      </c>
      <c r="T5504" s="3" t="str">
        <f t="shared" si="372"/>
        <v>วังนกแอ่นวังทองพิษณุโลก</v>
      </c>
      <c r="U5504" s="3" t="s">
        <v>232</v>
      </c>
      <c r="V5504" s="3" t="str">
        <f t="shared" si="373"/>
        <v/>
      </c>
      <c r="W5504" s="3" t="e">
        <f t="shared" si="374"/>
        <v>#NUM!</v>
      </c>
      <c r="X5504" s="3" t="str">
        <f t="shared" si="375"/>
        <v/>
      </c>
    </row>
    <row r="5505" spans="14:24" ht="14.5" customHeight="1">
      <c r="N5505">
        <v>5502</v>
      </c>
      <c r="O5505" s="4">
        <v>65130</v>
      </c>
      <c r="P5505" s="3" t="s">
        <v>5835</v>
      </c>
      <c r="Q5505" s="3" t="s">
        <v>1370</v>
      </c>
      <c r="R5505" s="3" t="s">
        <v>393</v>
      </c>
      <c r="S5505" s="3" t="s">
        <v>5828</v>
      </c>
      <c r="T5505" s="3" t="str">
        <f t="shared" si="372"/>
        <v>หนองพระวังทองพิษณุโลก</v>
      </c>
      <c r="U5505" s="3" t="s">
        <v>232</v>
      </c>
      <c r="V5505" s="3" t="str">
        <f t="shared" si="373"/>
        <v/>
      </c>
      <c r="W5505" s="3" t="e">
        <f t="shared" si="374"/>
        <v>#NUM!</v>
      </c>
      <c r="X5505" s="3" t="str">
        <f t="shared" si="375"/>
        <v/>
      </c>
    </row>
    <row r="5506" spans="14:24" ht="14.5" customHeight="1">
      <c r="N5506">
        <v>5503</v>
      </c>
      <c r="O5506" s="4">
        <v>65130</v>
      </c>
      <c r="P5506" s="3" t="s">
        <v>5836</v>
      </c>
      <c r="Q5506" s="3" t="s">
        <v>1370</v>
      </c>
      <c r="R5506" s="3" t="s">
        <v>393</v>
      </c>
      <c r="S5506" s="3" t="s">
        <v>5828</v>
      </c>
      <c r="T5506" s="3" t="str">
        <f t="shared" si="372"/>
        <v>ชัยนามวังทองพิษณุโลก</v>
      </c>
      <c r="U5506" s="3" t="s">
        <v>232</v>
      </c>
      <c r="V5506" s="3" t="str">
        <f t="shared" si="373"/>
        <v/>
      </c>
      <c r="W5506" s="3" t="e">
        <f t="shared" si="374"/>
        <v>#NUM!</v>
      </c>
      <c r="X5506" s="3" t="str">
        <f t="shared" si="375"/>
        <v/>
      </c>
    </row>
    <row r="5507" spans="14:24" ht="14.5" customHeight="1">
      <c r="N5507">
        <v>5504</v>
      </c>
      <c r="O5507" s="4">
        <v>65130</v>
      </c>
      <c r="P5507" s="3" t="s">
        <v>5837</v>
      </c>
      <c r="Q5507" s="3" t="s">
        <v>1370</v>
      </c>
      <c r="R5507" s="3" t="s">
        <v>393</v>
      </c>
      <c r="S5507" s="3" t="s">
        <v>5828</v>
      </c>
      <c r="T5507" s="3" t="str">
        <f t="shared" si="372"/>
        <v>ดินทองวังทองพิษณุโลก</v>
      </c>
      <c r="U5507" s="3" t="s">
        <v>232</v>
      </c>
      <c r="V5507" s="3" t="str">
        <f t="shared" si="373"/>
        <v/>
      </c>
      <c r="W5507" s="3" t="e">
        <f t="shared" si="374"/>
        <v>#NUM!</v>
      </c>
      <c r="X5507" s="3" t="str">
        <f t="shared" si="375"/>
        <v/>
      </c>
    </row>
    <row r="5508" spans="14:24" ht="14.5" customHeight="1">
      <c r="N5508">
        <v>5505</v>
      </c>
      <c r="O5508" s="4">
        <v>65190</v>
      </c>
      <c r="P5508" s="3" t="s">
        <v>4919</v>
      </c>
      <c r="Q5508" s="3" t="s">
        <v>1361</v>
      </c>
      <c r="R5508" s="3" t="s">
        <v>393</v>
      </c>
      <c r="S5508" s="3" t="s">
        <v>5838</v>
      </c>
      <c r="T5508" s="3" t="str">
        <f t="shared" si="372"/>
        <v>ชมพูเนินมะปรางพิษณุโลก</v>
      </c>
      <c r="U5508" s="3" t="s">
        <v>232</v>
      </c>
      <c r="V5508" s="3" t="str">
        <f t="shared" si="373"/>
        <v/>
      </c>
      <c r="W5508" s="3" t="e">
        <f t="shared" si="374"/>
        <v>#NUM!</v>
      </c>
      <c r="X5508" s="3" t="str">
        <f t="shared" si="375"/>
        <v/>
      </c>
    </row>
    <row r="5509" spans="14:24" ht="14.5" customHeight="1">
      <c r="N5509">
        <v>5506</v>
      </c>
      <c r="O5509" s="4">
        <v>65190</v>
      </c>
      <c r="P5509" s="3" t="s">
        <v>5839</v>
      </c>
      <c r="Q5509" s="3" t="s">
        <v>1361</v>
      </c>
      <c r="R5509" s="3" t="s">
        <v>393</v>
      </c>
      <c r="S5509" s="3" t="s">
        <v>5838</v>
      </c>
      <c r="T5509" s="3" t="str">
        <f t="shared" ref="T5509:T5572" si="376">P5509&amp;Q5509&amp;R5509</f>
        <v>บ้านมุงเนินมะปรางพิษณุโลก</v>
      </c>
      <c r="U5509" s="3" t="s">
        <v>232</v>
      </c>
      <c r="V5509" s="3" t="str">
        <f t="shared" ref="V5509:V5572" si="377">IF($V$1=$S5509,$N5509,"")</f>
        <v/>
      </c>
      <c r="W5509" s="3" t="e">
        <f t="shared" ref="W5509:W5572" si="378">SMALL($V$4:$V$7439,N5509)</f>
        <v>#NUM!</v>
      </c>
      <c r="X5509" s="3" t="str">
        <f t="shared" ref="X5509:X5572" si="379">IFERROR(INDEX($P$4:$P$7439,$W5509,1),"")</f>
        <v/>
      </c>
    </row>
    <row r="5510" spans="14:24" ht="14.5" customHeight="1">
      <c r="N5510">
        <v>5507</v>
      </c>
      <c r="O5510" s="4">
        <v>65190</v>
      </c>
      <c r="P5510" s="3" t="s">
        <v>5112</v>
      </c>
      <c r="Q5510" s="3" t="s">
        <v>1361</v>
      </c>
      <c r="R5510" s="3" t="s">
        <v>393</v>
      </c>
      <c r="S5510" s="3" t="s">
        <v>5838</v>
      </c>
      <c r="T5510" s="3" t="str">
        <f t="shared" si="376"/>
        <v>ไทรย้อยเนินมะปรางพิษณุโลก</v>
      </c>
      <c r="U5510" s="3" t="s">
        <v>232</v>
      </c>
      <c r="V5510" s="3" t="str">
        <f t="shared" si="377"/>
        <v/>
      </c>
      <c r="W5510" s="3" t="e">
        <f t="shared" si="378"/>
        <v>#NUM!</v>
      </c>
      <c r="X5510" s="3" t="str">
        <f t="shared" si="379"/>
        <v/>
      </c>
    </row>
    <row r="5511" spans="14:24" ht="14.5" customHeight="1">
      <c r="N5511">
        <v>5508</v>
      </c>
      <c r="O5511" s="4">
        <v>65190</v>
      </c>
      <c r="P5511" s="3" t="s">
        <v>5840</v>
      </c>
      <c r="Q5511" s="3" t="s">
        <v>1361</v>
      </c>
      <c r="R5511" s="3" t="s">
        <v>393</v>
      </c>
      <c r="S5511" s="3" t="s">
        <v>5838</v>
      </c>
      <c r="T5511" s="3" t="str">
        <f t="shared" si="376"/>
        <v>วังโพรงเนินมะปรางพิษณุโลก</v>
      </c>
      <c r="U5511" s="3" t="s">
        <v>232</v>
      </c>
      <c r="V5511" s="3" t="str">
        <f t="shared" si="377"/>
        <v/>
      </c>
      <c r="W5511" s="3" t="e">
        <f t="shared" si="378"/>
        <v>#NUM!</v>
      </c>
      <c r="X5511" s="3" t="str">
        <f t="shared" si="379"/>
        <v/>
      </c>
    </row>
    <row r="5512" spans="14:24" ht="14.5" customHeight="1">
      <c r="N5512">
        <v>5509</v>
      </c>
      <c r="O5512" s="4">
        <v>65190</v>
      </c>
      <c r="P5512" s="3" t="s">
        <v>5841</v>
      </c>
      <c r="Q5512" s="3" t="s">
        <v>1361</v>
      </c>
      <c r="R5512" s="3" t="s">
        <v>393</v>
      </c>
      <c r="S5512" s="3" t="s">
        <v>5838</v>
      </c>
      <c r="T5512" s="3" t="str">
        <f t="shared" si="376"/>
        <v>บ้านน้อยซุ้มขี้เหล็กเนินมะปรางพิษณุโลก</v>
      </c>
      <c r="U5512" s="3" t="s">
        <v>232</v>
      </c>
      <c r="V5512" s="3" t="str">
        <f t="shared" si="377"/>
        <v/>
      </c>
      <c r="W5512" s="3" t="e">
        <f t="shared" si="378"/>
        <v>#NUM!</v>
      </c>
      <c r="X5512" s="3" t="str">
        <f t="shared" si="379"/>
        <v/>
      </c>
    </row>
    <row r="5513" spans="14:24" ht="14.5" customHeight="1">
      <c r="N5513">
        <v>5510</v>
      </c>
      <c r="O5513" s="4">
        <v>65190</v>
      </c>
      <c r="P5513" s="3" t="s">
        <v>1361</v>
      </c>
      <c r="Q5513" s="3" t="s">
        <v>1361</v>
      </c>
      <c r="R5513" s="3" t="s">
        <v>393</v>
      </c>
      <c r="S5513" s="3" t="s">
        <v>5838</v>
      </c>
      <c r="T5513" s="3" t="str">
        <f t="shared" si="376"/>
        <v>เนินมะปรางเนินมะปรางพิษณุโลก</v>
      </c>
      <c r="U5513" s="3" t="s">
        <v>232</v>
      </c>
      <c r="V5513" s="3" t="str">
        <f t="shared" si="377"/>
        <v/>
      </c>
      <c r="W5513" s="3" t="e">
        <f t="shared" si="378"/>
        <v>#NUM!</v>
      </c>
      <c r="X5513" s="3" t="str">
        <f t="shared" si="379"/>
        <v/>
      </c>
    </row>
    <row r="5514" spans="14:24" ht="14.5" customHeight="1">
      <c r="N5514">
        <v>5511</v>
      </c>
      <c r="O5514" s="4">
        <v>65190</v>
      </c>
      <c r="P5514" s="3" t="s">
        <v>933</v>
      </c>
      <c r="Q5514" s="3" t="s">
        <v>1361</v>
      </c>
      <c r="R5514" s="3" t="s">
        <v>393</v>
      </c>
      <c r="S5514" s="3" t="s">
        <v>5838</v>
      </c>
      <c r="T5514" s="3" t="str">
        <f t="shared" si="376"/>
        <v>วังยางเนินมะปรางพิษณุโลก</v>
      </c>
      <c r="U5514" s="3" t="s">
        <v>232</v>
      </c>
      <c r="V5514" s="3" t="str">
        <f t="shared" si="377"/>
        <v/>
      </c>
      <c r="W5514" s="3" t="e">
        <f t="shared" si="378"/>
        <v>#NUM!</v>
      </c>
      <c r="X5514" s="3" t="str">
        <f t="shared" si="379"/>
        <v/>
      </c>
    </row>
    <row r="5515" spans="14:24" ht="14.5" customHeight="1">
      <c r="N5515">
        <v>5512</v>
      </c>
      <c r="O5515" s="4">
        <v>66000</v>
      </c>
      <c r="P5515" s="3" t="s">
        <v>1895</v>
      </c>
      <c r="Q5515" s="3" t="s">
        <v>1348</v>
      </c>
      <c r="R5515" s="3" t="s">
        <v>391</v>
      </c>
      <c r="S5515" s="3" t="s">
        <v>5842</v>
      </c>
      <c r="T5515" s="3" t="str">
        <f t="shared" si="376"/>
        <v>ในเมืองเมืองพิจิตรพิจิตร</v>
      </c>
      <c r="U5515" s="3" t="s">
        <v>232</v>
      </c>
      <c r="V5515" s="3" t="str">
        <f t="shared" si="377"/>
        <v/>
      </c>
      <c r="W5515" s="3" t="e">
        <f t="shared" si="378"/>
        <v>#NUM!</v>
      </c>
      <c r="X5515" s="3" t="str">
        <f t="shared" si="379"/>
        <v/>
      </c>
    </row>
    <row r="5516" spans="14:24" ht="14.5" customHeight="1">
      <c r="N5516">
        <v>5513</v>
      </c>
      <c r="O5516" s="4">
        <v>66000</v>
      </c>
      <c r="P5516" s="3" t="s">
        <v>2111</v>
      </c>
      <c r="Q5516" s="3" t="s">
        <v>1348</v>
      </c>
      <c r="R5516" s="3" t="s">
        <v>391</v>
      </c>
      <c r="S5516" s="3" t="s">
        <v>5842</v>
      </c>
      <c r="T5516" s="3" t="str">
        <f t="shared" si="376"/>
        <v>ไผ่ขวางเมืองพิจิตรพิจิตร</v>
      </c>
      <c r="U5516" s="3" t="s">
        <v>232</v>
      </c>
      <c r="V5516" s="3" t="str">
        <f t="shared" si="377"/>
        <v/>
      </c>
      <c r="W5516" s="3" t="e">
        <f t="shared" si="378"/>
        <v>#NUM!</v>
      </c>
      <c r="X5516" s="3" t="str">
        <f t="shared" si="379"/>
        <v/>
      </c>
    </row>
    <row r="5517" spans="14:24" ht="14.5" customHeight="1">
      <c r="N5517">
        <v>5514</v>
      </c>
      <c r="O5517" s="4">
        <v>66000</v>
      </c>
      <c r="P5517" s="3" t="s">
        <v>5760</v>
      </c>
      <c r="Q5517" s="3" t="s">
        <v>1348</v>
      </c>
      <c r="R5517" s="3" t="s">
        <v>391</v>
      </c>
      <c r="S5517" s="3" t="s">
        <v>5842</v>
      </c>
      <c r="T5517" s="3" t="str">
        <f t="shared" si="376"/>
        <v>ย่านยาวเมืองพิจิตรพิจิตร</v>
      </c>
      <c r="U5517" s="3" t="s">
        <v>232</v>
      </c>
      <c r="V5517" s="3" t="str">
        <f t="shared" si="377"/>
        <v/>
      </c>
      <c r="W5517" s="3" t="e">
        <f t="shared" si="378"/>
        <v>#NUM!</v>
      </c>
      <c r="X5517" s="3" t="str">
        <f t="shared" si="379"/>
        <v/>
      </c>
    </row>
    <row r="5518" spans="14:24" ht="14.5" customHeight="1">
      <c r="N5518">
        <v>5515</v>
      </c>
      <c r="O5518" s="4">
        <v>66000</v>
      </c>
      <c r="P5518" s="3" t="s">
        <v>5843</v>
      </c>
      <c r="Q5518" s="3" t="s">
        <v>1348</v>
      </c>
      <c r="R5518" s="3" t="s">
        <v>391</v>
      </c>
      <c r="S5518" s="3" t="s">
        <v>5842</v>
      </c>
      <c r="T5518" s="3" t="str">
        <f t="shared" si="376"/>
        <v>ท่าฬ่อเมืองพิจิตรพิจิตร</v>
      </c>
      <c r="U5518" s="3" t="s">
        <v>232</v>
      </c>
      <c r="V5518" s="3" t="str">
        <f t="shared" si="377"/>
        <v/>
      </c>
      <c r="W5518" s="3" t="e">
        <f t="shared" si="378"/>
        <v>#NUM!</v>
      </c>
      <c r="X5518" s="3" t="str">
        <f t="shared" si="379"/>
        <v/>
      </c>
    </row>
    <row r="5519" spans="14:24" ht="14.5" customHeight="1">
      <c r="N5519">
        <v>5516</v>
      </c>
      <c r="O5519" s="4">
        <v>66000</v>
      </c>
      <c r="P5519" s="3" t="s">
        <v>5844</v>
      </c>
      <c r="Q5519" s="3" t="s">
        <v>1348</v>
      </c>
      <c r="R5519" s="3" t="s">
        <v>391</v>
      </c>
      <c r="S5519" s="3" t="s">
        <v>5842</v>
      </c>
      <c r="T5519" s="3" t="str">
        <f t="shared" si="376"/>
        <v>ปากทางเมืองพิจิตรพิจิตร</v>
      </c>
      <c r="U5519" s="3" t="s">
        <v>232</v>
      </c>
      <c r="V5519" s="3" t="str">
        <f t="shared" si="377"/>
        <v/>
      </c>
      <c r="W5519" s="3" t="e">
        <f t="shared" si="378"/>
        <v>#NUM!</v>
      </c>
      <c r="X5519" s="3" t="str">
        <f t="shared" si="379"/>
        <v/>
      </c>
    </row>
    <row r="5520" spans="14:24" ht="14.5" customHeight="1">
      <c r="N5520">
        <v>5517</v>
      </c>
      <c r="O5520" s="4">
        <v>66000</v>
      </c>
      <c r="P5520" s="3" t="s">
        <v>5845</v>
      </c>
      <c r="Q5520" s="3" t="s">
        <v>1348</v>
      </c>
      <c r="R5520" s="3" t="s">
        <v>391</v>
      </c>
      <c r="S5520" s="3" t="s">
        <v>5842</v>
      </c>
      <c r="T5520" s="3" t="str">
        <f t="shared" si="376"/>
        <v>คลองคะเชนทร์เมืองพิจิตรพิจิตร</v>
      </c>
      <c r="U5520" s="3" t="s">
        <v>232</v>
      </c>
      <c r="V5520" s="3" t="str">
        <f t="shared" si="377"/>
        <v/>
      </c>
      <c r="W5520" s="3" t="e">
        <f t="shared" si="378"/>
        <v>#NUM!</v>
      </c>
      <c r="X5520" s="3" t="str">
        <f t="shared" si="379"/>
        <v/>
      </c>
    </row>
    <row r="5521" spans="14:24" ht="14.5" customHeight="1">
      <c r="N5521">
        <v>5518</v>
      </c>
      <c r="O5521" s="4">
        <v>66000</v>
      </c>
      <c r="P5521" s="3" t="s">
        <v>1415</v>
      </c>
      <c r="Q5521" s="3" t="s">
        <v>1348</v>
      </c>
      <c r="R5521" s="3" t="s">
        <v>391</v>
      </c>
      <c r="S5521" s="3" t="s">
        <v>5842</v>
      </c>
      <c r="T5521" s="3" t="str">
        <f t="shared" si="376"/>
        <v>โรงช้างเมืองพิจิตรพิจิตร</v>
      </c>
      <c r="U5521" s="3" t="s">
        <v>232</v>
      </c>
      <c r="V5521" s="3" t="str">
        <f t="shared" si="377"/>
        <v/>
      </c>
      <c r="W5521" s="3" t="e">
        <f t="shared" si="378"/>
        <v>#NUM!</v>
      </c>
      <c r="X5521" s="3" t="str">
        <f t="shared" si="379"/>
        <v/>
      </c>
    </row>
    <row r="5522" spans="14:24" ht="14.5" customHeight="1">
      <c r="N5522">
        <v>5519</v>
      </c>
      <c r="O5522" s="4">
        <v>66000</v>
      </c>
      <c r="P5522" s="3" t="s">
        <v>2155</v>
      </c>
      <c r="Q5522" s="3" t="s">
        <v>1348</v>
      </c>
      <c r="R5522" s="3" t="s">
        <v>391</v>
      </c>
      <c r="S5522" s="3" t="s">
        <v>5842</v>
      </c>
      <c r="T5522" s="3" t="str">
        <f t="shared" si="376"/>
        <v>เมืองเก่าเมืองพิจิตรพิจิตร</v>
      </c>
      <c r="U5522" s="3" t="s">
        <v>232</v>
      </c>
      <c r="V5522" s="3" t="str">
        <f t="shared" si="377"/>
        <v/>
      </c>
      <c r="W5522" s="3" t="e">
        <f t="shared" si="378"/>
        <v>#NUM!</v>
      </c>
      <c r="X5522" s="3" t="str">
        <f t="shared" si="379"/>
        <v/>
      </c>
    </row>
    <row r="5523" spans="14:24" ht="14.5" customHeight="1">
      <c r="N5523">
        <v>5520</v>
      </c>
      <c r="O5523" s="4">
        <v>66000</v>
      </c>
      <c r="P5523" s="3" t="s">
        <v>1102</v>
      </c>
      <c r="Q5523" s="3" t="s">
        <v>1348</v>
      </c>
      <c r="R5523" s="3" t="s">
        <v>391</v>
      </c>
      <c r="S5523" s="3" t="s">
        <v>5842</v>
      </c>
      <c r="T5523" s="3" t="str">
        <f t="shared" si="376"/>
        <v>ท่าหลวงเมืองพิจิตรพิจิตร</v>
      </c>
      <c r="U5523" s="3" t="s">
        <v>232</v>
      </c>
      <c r="V5523" s="3" t="str">
        <f t="shared" si="377"/>
        <v/>
      </c>
      <c r="W5523" s="3" t="e">
        <f t="shared" si="378"/>
        <v>#NUM!</v>
      </c>
      <c r="X5523" s="3" t="str">
        <f t="shared" si="379"/>
        <v/>
      </c>
    </row>
    <row r="5524" spans="14:24" ht="14.5" customHeight="1">
      <c r="N5524">
        <v>5521</v>
      </c>
      <c r="O5524" s="4">
        <v>66000</v>
      </c>
      <c r="P5524" s="3" t="s">
        <v>5846</v>
      </c>
      <c r="Q5524" s="3" t="s">
        <v>1348</v>
      </c>
      <c r="R5524" s="3" t="s">
        <v>391</v>
      </c>
      <c r="S5524" s="3" t="s">
        <v>5842</v>
      </c>
      <c r="T5524" s="3" t="str">
        <f t="shared" si="376"/>
        <v>บ้านบุ่งเมืองพิจิตรพิจิตร</v>
      </c>
      <c r="U5524" s="3" t="s">
        <v>232</v>
      </c>
      <c r="V5524" s="3" t="str">
        <f t="shared" si="377"/>
        <v/>
      </c>
      <c r="W5524" s="3" t="e">
        <f t="shared" si="378"/>
        <v>#NUM!</v>
      </c>
      <c r="X5524" s="3" t="str">
        <f t="shared" si="379"/>
        <v/>
      </c>
    </row>
    <row r="5525" spans="14:24" ht="14.5" customHeight="1">
      <c r="N5525">
        <v>5522</v>
      </c>
      <c r="O5525" s="4">
        <v>66000</v>
      </c>
      <c r="P5525" s="3" t="s">
        <v>5458</v>
      </c>
      <c r="Q5525" s="3" t="s">
        <v>1348</v>
      </c>
      <c r="R5525" s="3" t="s">
        <v>391</v>
      </c>
      <c r="S5525" s="3" t="s">
        <v>5842</v>
      </c>
      <c r="T5525" s="3" t="str">
        <f t="shared" si="376"/>
        <v>ฆะมังเมืองพิจิตรพิจิตร</v>
      </c>
      <c r="U5525" s="3" t="s">
        <v>232</v>
      </c>
      <c r="V5525" s="3" t="str">
        <f t="shared" si="377"/>
        <v/>
      </c>
      <c r="W5525" s="3" t="e">
        <f t="shared" si="378"/>
        <v>#NUM!</v>
      </c>
      <c r="X5525" s="3" t="str">
        <f t="shared" si="379"/>
        <v/>
      </c>
    </row>
    <row r="5526" spans="14:24" ht="14.5" customHeight="1">
      <c r="N5526">
        <v>5523</v>
      </c>
      <c r="O5526" s="4">
        <v>66170</v>
      </c>
      <c r="P5526" s="3" t="s">
        <v>5847</v>
      </c>
      <c r="Q5526" s="3" t="s">
        <v>1348</v>
      </c>
      <c r="R5526" s="3" t="s">
        <v>391</v>
      </c>
      <c r="S5526" s="3" t="s">
        <v>5842</v>
      </c>
      <c r="T5526" s="3" t="str">
        <f t="shared" si="376"/>
        <v>ดงป่าคำเมืองพิจิตรพิจิตร</v>
      </c>
      <c r="U5526" s="3" t="s">
        <v>232</v>
      </c>
      <c r="V5526" s="3" t="str">
        <f t="shared" si="377"/>
        <v/>
      </c>
      <c r="W5526" s="3" t="e">
        <f t="shared" si="378"/>
        <v>#NUM!</v>
      </c>
      <c r="X5526" s="3" t="str">
        <f t="shared" si="379"/>
        <v/>
      </c>
    </row>
    <row r="5527" spans="14:24" ht="14.5" customHeight="1">
      <c r="N5527">
        <v>5524</v>
      </c>
      <c r="O5527" s="4">
        <v>66170</v>
      </c>
      <c r="P5527" s="3" t="s">
        <v>4250</v>
      </c>
      <c r="Q5527" s="3" t="s">
        <v>1348</v>
      </c>
      <c r="R5527" s="3" t="s">
        <v>391</v>
      </c>
      <c r="S5527" s="3" t="s">
        <v>5842</v>
      </c>
      <c r="T5527" s="3" t="str">
        <f t="shared" si="376"/>
        <v>หัวดงเมืองพิจิตรพิจิตร</v>
      </c>
      <c r="U5527" s="3" t="s">
        <v>232</v>
      </c>
      <c r="V5527" s="3" t="str">
        <f t="shared" si="377"/>
        <v/>
      </c>
      <c r="W5527" s="3" t="e">
        <f t="shared" si="378"/>
        <v>#NUM!</v>
      </c>
      <c r="X5527" s="3" t="str">
        <f t="shared" si="379"/>
        <v/>
      </c>
    </row>
    <row r="5528" spans="14:24" ht="14.5" customHeight="1">
      <c r="N5528">
        <v>5525</v>
      </c>
      <c r="O5528" s="4">
        <v>66000</v>
      </c>
      <c r="P5528" s="3" t="s">
        <v>5848</v>
      </c>
      <c r="Q5528" s="3" t="s">
        <v>1348</v>
      </c>
      <c r="R5528" s="3" t="s">
        <v>391</v>
      </c>
      <c r="S5528" s="3" t="s">
        <v>5842</v>
      </c>
      <c r="T5528" s="3" t="str">
        <f t="shared" si="376"/>
        <v>ป่ามะคาบเมืองพิจิตรพิจิตร</v>
      </c>
      <c r="U5528" s="3" t="s">
        <v>232</v>
      </c>
      <c r="V5528" s="3" t="str">
        <f t="shared" si="377"/>
        <v/>
      </c>
      <c r="W5528" s="3" t="e">
        <f t="shared" si="378"/>
        <v>#NUM!</v>
      </c>
      <c r="X5528" s="3" t="str">
        <f t="shared" si="379"/>
        <v/>
      </c>
    </row>
    <row r="5529" spans="14:24" ht="14.5" customHeight="1">
      <c r="N5529">
        <v>5526</v>
      </c>
      <c r="O5529" s="4">
        <v>66000</v>
      </c>
      <c r="P5529" s="3" t="s">
        <v>5849</v>
      </c>
      <c r="Q5529" s="3" t="s">
        <v>1348</v>
      </c>
      <c r="R5529" s="3" t="s">
        <v>391</v>
      </c>
      <c r="S5529" s="3" t="s">
        <v>5842</v>
      </c>
      <c r="T5529" s="3" t="str">
        <f t="shared" si="376"/>
        <v>สายคำโห้เมืองพิจิตรพิจิตร</v>
      </c>
      <c r="U5529" s="3" t="s">
        <v>232</v>
      </c>
      <c r="V5529" s="3" t="str">
        <f t="shared" si="377"/>
        <v/>
      </c>
      <c r="W5529" s="3" t="e">
        <f t="shared" si="378"/>
        <v>#NUM!</v>
      </c>
      <c r="X5529" s="3" t="str">
        <f t="shared" si="379"/>
        <v/>
      </c>
    </row>
    <row r="5530" spans="14:24" ht="14.5" customHeight="1">
      <c r="N5530">
        <v>5527</v>
      </c>
      <c r="O5530" s="4">
        <v>66170</v>
      </c>
      <c r="P5530" s="3" t="s">
        <v>3662</v>
      </c>
      <c r="Q5530" s="3" t="s">
        <v>1348</v>
      </c>
      <c r="R5530" s="3" t="s">
        <v>391</v>
      </c>
      <c r="S5530" s="3" t="s">
        <v>5842</v>
      </c>
      <c r="T5530" s="3" t="str">
        <f t="shared" si="376"/>
        <v>ดงกลางเมืองพิจิตรพิจิตร</v>
      </c>
      <c r="U5530" s="3" t="s">
        <v>232</v>
      </c>
      <c r="V5530" s="3" t="str">
        <f t="shared" si="377"/>
        <v/>
      </c>
      <c r="W5530" s="3" t="e">
        <f t="shared" si="378"/>
        <v>#NUM!</v>
      </c>
      <c r="X5530" s="3" t="str">
        <f t="shared" si="379"/>
        <v/>
      </c>
    </row>
    <row r="5531" spans="14:24" ht="14.5" customHeight="1">
      <c r="N5531">
        <v>5528</v>
      </c>
      <c r="O5531" s="4">
        <v>66180</v>
      </c>
      <c r="P5531" s="3" t="s">
        <v>1352</v>
      </c>
      <c r="Q5531" s="3" t="s">
        <v>1352</v>
      </c>
      <c r="R5531" s="3" t="s">
        <v>391</v>
      </c>
      <c r="S5531" s="3" t="s">
        <v>5850</v>
      </c>
      <c r="T5531" s="3" t="str">
        <f t="shared" si="376"/>
        <v>วังทรายพูนวังทรายพูนพิจิตร</v>
      </c>
      <c r="U5531" s="3" t="s">
        <v>232</v>
      </c>
      <c r="V5531" s="3" t="str">
        <f t="shared" si="377"/>
        <v/>
      </c>
      <c r="W5531" s="3" t="e">
        <f t="shared" si="378"/>
        <v>#NUM!</v>
      </c>
      <c r="X5531" s="3" t="str">
        <f t="shared" si="379"/>
        <v/>
      </c>
    </row>
    <row r="5532" spans="14:24" ht="14.5" customHeight="1">
      <c r="N5532">
        <v>5529</v>
      </c>
      <c r="O5532" s="4">
        <v>66180</v>
      </c>
      <c r="P5532" s="3" t="s">
        <v>2013</v>
      </c>
      <c r="Q5532" s="3" t="s">
        <v>1352</v>
      </c>
      <c r="R5532" s="3" t="s">
        <v>391</v>
      </c>
      <c r="S5532" s="3" t="s">
        <v>5850</v>
      </c>
      <c r="T5532" s="3" t="str">
        <f t="shared" si="376"/>
        <v>หนองปลาไหลวังทรายพูนพิจิตร</v>
      </c>
      <c r="U5532" s="3" t="s">
        <v>232</v>
      </c>
      <c r="V5532" s="3" t="str">
        <f t="shared" si="377"/>
        <v/>
      </c>
      <c r="W5532" s="3" t="e">
        <f t="shared" si="378"/>
        <v>#NUM!</v>
      </c>
      <c r="X5532" s="3" t="str">
        <f t="shared" si="379"/>
        <v/>
      </c>
    </row>
    <row r="5533" spans="14:24" ht="14.5" customHeight="1">
      <c r="N5533">
        <v>5530</v>
      </c>
      <c r="O5533" s="4">
        <v>66180</v>
      </c>
      <c r="P5533" s="3" t="s">
        <v>5835</v>
      </c>
      <c r="Q5533" s="3" t="s">
        <v>1352</v>
      </c>
      <c r="R5533" s="3" t="s">
        <v>391</v>
      </c>
      <c r="S5533" s="3" t="s">
        <v>5850</v>
      </c>
      <c r="T5533" s="3" t="str">
        <f t="shared" si="376"/>
        <v>หนองพระวังทรายพูนพิจิตร</v>
      </c>
      <c r="U5533" s="3" t="s">
        <v>232</v>
      </c>
      <c r="V5533" s="3" t="str">
        <f t="shared" si="377"/>
        <v/>
      </c>
      <c r="W5533" s="3" t="e">
        <f t="shared" si="378"/>
        <v>#NUM!</v>
      </c>
      <c r="X5533" s="3" t="str">
        <f t="shared" si="379"/>
        <v/>
      </c>
    </row>
    <row r="5534" spans="14:24" ht="14.5" customHeight="1">
      <c r="N5534">
        <v>5531</v>
      </c>
      <c r="O5534" s="4">
        <v>66180</v>
      </c>
      <c r="P5534" s="3" t="s">
        <v>5851</v>
      </c>
      <c r="Q5534" s="3" t="s">
        <v>1352</v>
      </c>
      <c r="R5534" s="3" t="s">
        <v>391</v>
      </c>
      <c r="S5534" s="3" t="s">
        <v>5850</v>
      </c>
      <c r="T5534" s="3" t="str">
        <f t="shared" si="376"/>
        <v>หนองปล้องวังทรายพูนพิจิตร</v>
      </c>
      <c r="U5534" s="3" t="s">
        <v>232</v>
      </c>
      <c r="V5534" s="3" t="str">
        <f t="shared" si="377"/>
        <v/>
      </c>
      <c r="W5534" s="3" t="e">
        <f t="shared" si="378"/>
        <v>#NUM!</v>
      </c>
      <c r="X5534" s="3" t="str">
        <f t="shared" si="379"/>
        <v/>
      </c>
    </row>
    <row r="5535" spans="14:24" ht="14.5" customHeight="1">
      <c r="N5535">
        <v>5532</v>
      </c>
      <c r="O5535" s="4">
        <v>66190</v>
      </c>
      <c r="P5535" s="3" t="s">
        <v>1346</v>
      </c>
      <c r="Q5535" s="3" t="s">
        <v>1346</v>
      </c>
      <c r="R5535" s="3" t="s">
        <v>391</v>
      </c>
      <c r="S5535" s="3" t="s">
        <v>5852</v>
      </c>
      <c r="T5535" s="3" t="str">
        <f t="shared" si="376"/>
        <v>โพธิ์ประทับช้างโพธิ์ประทับช้างพิจิตร</v>
      </c>
      <c r="U5535" s="3" t="s">
        <v>232</v>
      </c>
      <c r="V5535" s="3" t="str">
        <f t="shared" si="377"/>
        <v/>
      </c>
      <c r="W5535" s="3" t="e">
        <f t="shared" si="378"/>
        <v>#NUM!</v>
      </c>
      <c r="X5535" s="3" t="str">
        <f t="shared" si="379"/>
        <v/>
      </c>
    </row>
    <row r="5536" spans="14:24" ht="14.5" customHeight="1">
      <c r="N5536">
        <v>5533</v>
      </c>
      <c r="O5536" s="4">
        <v>66190</v>
      </c>
      <c r="P5536" s="3" t="s">
        <v>5853</v>
      </c>
      <c r="Q5536" s="3" t="s">
        <v>1346</v>
      </c>
      <c r="R5536" s="3" t="s">
        <v>391</v>
      </c>
      <c r="S5536" s="3" t="s">
        <v>5852</v>
      </c>
      <c r="T5536" s="3" t="str">
        <f t="shared" si="376"/>
        <v>ไผ่ท่าโพโพธิ์ประทับช้างพิจิตร</v>
      </c>
      <c r="U5536" s="3" t="s">
        <v>232</v>
      </c>
      <c r="V5536" s="3" t="str">
        <f t="shared" si="377"/>
        <v/>
      </c>
      <c r="W5536" s="3" t="e">
        <f t="shared" si="378"/>
        <v>#NUM!</v>
      </c>
      <c r="X5536" s="3" t="str">
        <f t="shared" si="379"/>
        <v/>
      </c>
    </row>
    <row r="5537" spans="14:24" ht="14.5" customHeight="1">
      <c r="N5537">
        <v>5534</v>
      </c>
      <c r="O5537" s="4">
        <v>66190</v>
      </c>
      <c r="P5537" s="3" t="s">
        <v>5854</v>
      </c>
      <c r="Q5537" s="3" t="s">
        <v>1346</v>
      </c>
      <c r="R5537" s="3" t="s">
        <v>391</v>
      </c>
      <c r="S5537" s="3" t="s">
        <v>5852</v>
      </c>
      <c r="T5537" s="3" t="str">
        <f t="shared" si="376"/>
        <v>วังจิกโพธิ์ประทับช้างพิจิตร</v>
      </c>
      <c r="U5537" s="3" t="s">
        <v>232</v>
      </c>
      <c r="V5537" s="3" t="str">
        <f t="shared" si="377"/>
        <v/>
      </c>
      <c r="W5537" s="3" t="e">
        <f t="shared" si="378"/>
        <v>#NUM!</v>
      </c>
      <c r="X5537" s="3" t="str">
        <f t="shared" si="379"/>
        <v/>
      </c>
    </row>
    <row r="5538" spans="14:24" ht="14.5" customHeight="1">
      <c r="N5538">
        <v>5535</v>
      </c>
      <c r="O5538" s="4">
        <v>66190</v>
      </c>
      <c r="P5538" s="3" t="s">
        <v>5855</v>
      </c>
      <c r="Q5538" s="3" t="s">
        <v>1346</v>
      </c>
      <c r="R5538" s="3" t="s">
        <v>391</v>
      </c>
      <c r="S5538" s="3" t="s">
        <v>5852</v>
      </c>
      <c r="T5538" s="3" t="str">
        <f t="shared" si="376"/>
        <v>ไผ่รอบโพธิ์ประทับช้างพิจิตร</v>
      </c>
      <c r="U5538" s="3" t="s">
        <v>232</v>
      </c>
      <c r="V5538" s="3" t="str">
        <f t="shared" si="377"/>
        <v/>
      </c>
      <c r="W5538" s="3" t="e">
        <f t="shared" si="378"/>
        <v>#NUM!</v>
      </c>
      <c r="X5538" s="3" t="str">
        <f t="shared" si="379"/>
        <v/>
      </c>
    </row>
    <row r="5539" spans="14:24" ht="14.5" customHeight="1">
      <c r="N5539">
        <v>5536</v>
      </c>
      <c r="O5539" s="4">
        <v>66190</v>
      </c>
      <c r="P5539" s="3" t="s">
        <v>5856</v>
      </c>
      <c r="Q5539" s="3" t="s">
        <v>1346</v>
      </c>
      <c r="R5539" s="3" t="s">
        <v>391</v>
      </c>
      <c r="S5539" s="3" t="s">
        <v>5852</v>
      </c>
      <c r="T5539" s="3" t="str">
        <f t="shared" si="376"/>
        <v>ดงเสือเหลืองโพธิ์ประทับช้างพิจิตร</v>
      </c>
      <c r="U5539" s="3" t="s">
        <v>232</v>
      </c>
      <c r="V5539" s="3" t="str">
        <f t="shared" si="377"/>
        <v/>
      </c>
      <c r="W5539" s="3" t="e">
        <f t="shared" si="378"/>
        <v>#NUM!</v>
      </c>
      <c r="X5539" s="3" t="str">
        <f t="shared" si="379"/>
        <v/>
      </c>
    </row>
    <row r="5540" spans="14:24" ht="14.5" customHeight="1">
      <c r="N5540">
        <v>5537</v>
      </c>
      <c r="O5540" s="4">
        <v>66190</v>
      </c>
      <c r="P5540" s="3" t="s">
        <v>5857</v>
      </c>
      <c r="Q5540" s="3" t="s">
        <v>1346</v>
      </c>
      <c r="R5540" s="3" t="s">
        <v>391</v>
      </c>
      <c r="S5540" s="3" t="s">
        <v>5852</v>
      </c>
      <c r="T5540" s="3" t="str">
        <f t="shared" si="376"/>
        <v>เนินสว่างโพธิ์ประทับช้างพิจิตร</v>
      </c>
      <c r="U5540" s="3" t="s">
        <v>232</v>
      </c>
      <c r="V5540" s="3" t="str">
        <f t="shared" si="377"/>
        <v/>
      </c>
      <c r="W5540" s="3" t="e">
        <f t="shared" si="378"/>
        <v>#NUM!</v>
      </c>
      <c r="X5540" s="3" t="str">
        <f t="shared" si="379"/>
        <v/>
      </c>
    </row>
    <row r="5541" spans="14:24" ht="14.5" customHeight="1">
      <c r="N5541">
        <v>5538</v>
      </c>
      <c r="O5541" s="4">
        <v>66190</v>
      </c>
      <c r="P5541" s="3" t="s">
        <v>1027</v>
      </c>
      <c r="Q5541" s="3" t="s">
        <v>1346</v>
      </c>
      <c r="R5541" s="3" t="s">
        <v>391</v>
      </c>
      <c r="S5541" s="3" t="s">
        <v>5852</v>
      </c>
      <c r="T5541" s="3" t="str">
        <f t="shared" si="376"/>
        <v>ทุ่งใหญ่โพธิ์ประทับช้างพิจิตร</v>
      </c>
      <c r="U5541" s="3" t="s">
        <v>232</v>
      </c>
      <c r="V5541" s="3" t="str">
        <f t="shared" si="377"/>
        <v/>
      </c>
      <c r="W5541" s="3" t="e">
        <f t="shared" si="378"/>
        <v>#NUM!</v>
      </c>
      <c r="X5541" s="3" t="str">
        <f t="shared" si="379"/>
        <v/>
      </c>
    </row>
    <row r="5542" spans="14:24" ht="14.5" customHeight="1">
      <c r="N5542">
        <v>5539</v>
      </c>
      <c r="O5542" s="4">
        <v>66110</v>
      </c>
      <c r="P5542" s="3" t="s">
        <v>1336</v>
      </c>
      <c r="Q5542" s="3" t="s">
        <v>1336</v>
      </c>
      <c r="R5542" s="3" t="s">
        <v>391</v>
      </c>
      <c r="S5542" s="3" t="s">
        <v>5858</v>
      </c>
      <c r="T5542" s="3" t="str">
        <f t="shared" si="376"/>
        <v>ตะพานหินตะพานหินพิจิตร</v>
      </c>
      <c r="U5542" s="3" t="s">
        <v>232</v>
      </c>
      <c r="V5542" s="3" t="str">
        <f t="shared" si="377"/>
        <v/>
      </c>
      <c r="W5542" s="3" t="e">
        <f t="shared" si="378"/>
        <v>#NUM!</v>
      </c>
      <c r="X5542" s="3" t="str">
        <f t="shared" si="379"/>
        <v/>
      </c>
    </row>
    <row r="5543" spans="14:24" ht="14.5" customHeight="1">
      <c r="N5543">
        <v>5540</v>
      </c>
      <c r="O5543" s="4">
        <v>66110</v>
      </c>
      <c r="P5543" s="3" t="s">
        <v>1603</v>
      </c>
      <c r="Q5543" s="3" t="s">
        <v>1336</v>
      </c>
      <c r="R5543" s="3" t="s">
        <v>391</v>
      </c>
      <c r="S5543" s="3" t="s">
        <v>5858</v>
      </c>
      <c r="T5543" s="3" t="str">
        <f t="shared" si="376"/>
        <v>งิ้วรายตะพานหินพิจิตร</v>
      </c>
      <c r="U5543" s="3" t="s">
        <v>232</v>
      </c>
      <c r="V5543" s="3" t="str">
        <f t="shared" si="377"/>
        <v/>
      </c>
      <c r="W5543" s="3" t="e">
        <f t="shared" si="378"/>
        <v>#NUM!</v>
      </c>
      <c r="X5543" s="3" t="str">
        <f t="shared" si="379"/>
        <v/>
      </c>
    </row>
    <row r="5544" spans="14:24" ht="14.5" customHeight="1">
      <c r="N5544">
        <v>5541</v>
      </c>
      <c r="O5544" s="4">
        <v>66110</v>
      </c>
      <c r="P5544" s="3" t="s">
        <v>5859</v>
      </c>
      <c r="Q5544" s="3" t="s">
        <v>1336</v>
      </c>
      <c r="R5544" s="3" t="s">
        <v>391</v>
      </c>
      <c r="S5544" s="3" t="s">
        <v>5858</v>
      </c>
      <c r="T5544" s="3" t="str">
        <f t="shared" si="376"/>
        <v>ห้วยเกตุตะพานหินพิจิตร</v>
      </c>
      <c r="U5544" s="3" t="s">
        <v>232</v>
      </c>
      <c r="V5544" s="3" t="str">
        <f t="shared" si="377"/>
        <v/>
      </c>
      <c r="W5544" s="3" t="e">
        <f t="shared" si="378"/>
        <v>#NUM!</v>
      </c>
      <c r="X5544" s="3" t="str">
        <f t="shared" si="379"/>
        <v/>
      </c>
    </row>
    <row r="5545" spans="14:24" ht="14.5" customHeight="1">
      <c r="N5545">
        <v>5542</v>
      </c>
      <c r="O5545" s="4">
        <v>66110</v>
      </c>
      <c r="P5545" s="3" t="s">
        <v>5860</v>
      </c>
      <c r="Q5545" s="3" t="s">
        <v>1336</v>
      </c>
      <c r="R5545" s="3" t="s">
        <v>391</v>
      </c>
      <c r="S5545" s="3" t="s">
        <v>5858</v>
      </c>
      <c r="T5545" s="3" t="str">
        <f t="shared" si="376"/>
        <v>ไทรโรงโขนตะพานหินพิจิตร</v>
      </c>
      <c r="U5545" s="3" t="s">
        <v>232</v>
      </c>
      <c r="V5545" s="3" t="str">
        <f t="shared" si="377"/>
        <v/>
      </c>
      <c r="W5545" s="3" t="e">
        <f t="shared" si="378"/>
        <v>#NUM!</v>
      </c>
      <c r="X5545" s="3" t="str">
        <f t="shared" si="379"/>
        <v/>
      </c>
    </row>
    <row r="5546" spans="14:24" ht="14.5" customHeight="1">
      <c r="N5546">
        <v>5543</v>
      </c>
      <c r="O5546" s="4">
        <v>66110</v>
      </c>
      <c r="P5546" s="3" t="s">
        <v>5861</v>
      </c>
      <c r="Q5546" s="3" t="s">
        <v>1336</v>
      </c>
      <c r="R5546" s="3" t="s">
        <v>391</v>
      </c>
      <c r="S5546" s="3" t="s">
        <v>5858</v>
      </c>
      <c r="T5546" s="3" t="str">
        <f t="shared" si="376"/>
        <v>หนองพยอมตะพานหินพิจิตร</v>
      </c>
      <c r="U5546" s="3" t="s">
        <v>232</v>
      </c>
      <c r="V5546" s="3" t="str">
        <f t="shared" si="377"/>
        <v/>
      </c>
      <c r="W5546" s="3" t="e">
        <f t="shared" si="378"/>
        <v>#NUM!</v>
      </c>
      <c r="X5546" s="3" t="str">
        <f t="shared" si="379"/>
        <v/>
      </c>
    </row>
    <row r="5547" spans="14:24" ht="14.5" customHeight="1">
      <c r="N5547">
        <v>5544</v>
      </c>
      <c r="O5547" s="4">
        <v>66150</v>
      </c>
      <c r="P5547" s="3" t="s">
        <v>2512</v>
      </c>
      <c r="Q5547" s="3" t="s">
        <v>1336</v>
      </c>
      <c r="R5547" s="3" t="s">
        <v>391</v>
      </c>
      <c r="S5547" s="3" t="s">
        <v>5858</v>
      </c>
      <c r="T5547" s="3" t="str">
        <f t="shared" si="376"/>
        <v>ทุ่งโพธิ์ตะพานหินพิจิตร</v>
      </c>
      <c r="U5547" s="3" t="s">
        <v>232</v>
      </c>
      <c r="V5547" s="3" t="str">
        <f t="shared" si="377"/>
        <v/>
      </c>
      <c r="W5547" s="3" t="e">
        <f t="shared" si="378"/>
        <v>#NUM!</v>
      </c>
      <c r="X5547" s="3" t="str">
        <f t="shared" si="379"/>
        <v/>
      </c>
    </row>
    <row r="5548" spans="14:24" ht="14.5" customHeight="1">
      <c r="N5548">
        <v>5545</v>
      </c>
      <c r="O5548" s="4">
        <v>66110</v>
      </c>
      <c r="P5548" s="3" t="s">
        <v>5862</v>
      </c>
      <c r="Q5548" s="3" t="s">
        <v>1336</v>
      </c>
      <c r="R5548" s="3" t="s">
        <v>391</v>
      </c>
      <c r="S5548" s="3" t="s">
        <v>5858</v>
      </c>
      <c r="T5548" s="3" t="str">
        <f t="shared" si="376"/>
        <v>ดงตะขบตะพานหินพิจิตร</v>
      </c>
      <c r="U5548" s="3" t="s">
        <v>232</v>
      </c>
      <c r="V5548" s="3" t="str">
        <f t="shared" si="377"/>
        <v/>
      </c>
      <c r="W5548" s="3" t="e">
        <f t="shared" si="378"/>
        <v>#NUM!</v>
      </c>
      <c r="X5548" s="3" t="str">
        <f t="shared" si="379"/>
        <v/>
      </c>
    </row>
    <row r="5549" spans="14:24" ht="14.5" customHeight="1">
      <c r="N5549">
        <v>5546</v>
      </c>
      <c r="O5549" s="4">
        <v>66110</v>
      </c>
      <c r="P5549" s="3" t="s">
        <v>5863</v>
      </c>
      <c r="Q5549" s="3" t="s">
        <v>1336</v>
      </c>
      <c r="R5549" s="3" t="s">
        <v>391</v>
      </c>
      <c r="S5549" s="3" t="s">
        <v>5858</v>
      </c>
      <c r="T5549" s="3" t="str">
        <f t="shared" si="376"/>
        <v>คลองคูณตะพานหินพิจิตร</v>
      </c>
      <c r="U5549" s="3" t="s">
        <v>232</v>
      </c>
      <c r="V5549" s="3" t="str">
        <f t="shared" si="377"/>
        <v/>
      </c>
      <c r="W5549" s="3" t="e">
        <f t="shared" si="378"/>
        <v>#NUM!</v>
      </c>
      <c r="X5549" s="3" t="str">
        <f t="shared" si="379"/>
        <v/>
      </c>
    </row>
    <row r="5550" spans="14:24" ht="14.5" customHeight="1">
      <c r="N5550">
        <v>5547</v>
      </c>
      <c r="O5550" s="4">
        <v>66110</v>
      </c>
      <c r="P5550" s="3" t="s">
        <v>5864</v>
      </c>
      <c r="Q5550" s="3" t="s">
        <v>1336</v>
      </c>
      <c r="R5550" s="3" t="s">
        <v>391</v>
      </c>
      <c r="S5550" s="3" t="s">
        <v>5858</v>
      </c>
      <c r="T5550" s="3" t="str">
        <f t="shared" si="376"/>
        <v>วังสำโรงตะพานหินพิจิตร</v>
      </c>
      <c r="U5550" s="3" t="s">
        <v>232</v>
      </c>
      <c r="V5550" s="3" t="str">
        <f t="shared" si="377"/>
        <v/>
      </c>
      <c r="W5550" s="3" t="e">
        <f t="shared" si="378"/>
        <v>#NUM!</v>
      </c>
      <c r="X5550" s="3" t="str">
        <f t="shared" si="379"/>
        <v/>
      </c>
    </row>
    <row r="5551" spans="14:24" ht="14.5" customHeight="1">
      <c r="N5551">
        <v>5548</v>
      </c>
      <c r="O5551" s="4">
        <v>66110</v>
      </c>
      <c r="P5551" s="3" t="s">
        <v>2276</v>
      </c>
      <c r="Q5551" s="3" t="s">
        <v>1336</v>
      </c>
      <c r="R5551" s="3" t="s">
        <v>391</v>
      </c>
      <c r="S5551" s="3" t="s">
        <v>5858</v>
      </c>
      <c r="T5551" s="3" t="str">
        <f t="shared" si="376"/>
        <v>วังหว้าตะพานหินพิจิตร</v>
      </c>
      <c r="U5551" s="3" t="s">
        <v>232</v>
      </c>
      <c r="V5551" s="3" t="str">
        <f t="shared" si="377"/>
        <v/>
      </c>
      <c r="W5551" s="3" t="e">
        <f t="shared" si="378"/>
        <v>#NUM!</v>
      </c>
      <c r="X5551" s="3" t="str">
        <f t="shared" si="379"/>
        <v/>
      </c>
    </row>
    <row r="5552" spans="14:24" ht="14.5" customHeight="1">
      <c r="N5552">
        <v>5549</v>
      </c>
      <c r="O5552" s="4">
        <v>66150</v>
      </c>
      <c r="P5552" s="3" t="s">
        <v>5865</v>
      </c>
      <c r="Q5552" s="3" t="s">
        <v>1336</v>
      </c>
      <c r="R5552" s="3" t="s">
        <v>391</v>
      </c>
      <c r="S5552" s="3" t="s">
        <v>5858</v>
      </c>
      <c r="T5552" s="3" t="str">
        <f t="shared" si="376"/>
        <v>วังหลุมตะพานหินพิจิตร</v>
      </c>
      <c r="U5552" s="3" t="s">
        <v>232</v>
      </c>
      <c r="V5552" s="3" t="str">
        <f t="shared" si="377"/>
        <v/>
      </c>
      <c r="W5552" s="3" t="e">
        <f t="shared" si="378"/>
        <v>#NUM!</v>
      </c>
      <c r="X5552" s="3" t="str">
        <f t="shared" si="379"/>
        <v/>
      </c>
    </row>
    <row r="5553" spans="14:24" ht="14.5" customHeight="1">
      <c r="N5553">
        <v>5550</v>
      </c>
      <c r="O5553" s="4">
        <v>66110</v>
      </c>
      <c r="P5553" s="3" t="s">
        <v>5866</v>
      </c>
      <c r="Q5553" s="3" t="s">
        <v>1336</v>
      </c>
      <c r="R5553" s="3" t="s">
        <v>391</v>
      </c>
      <c r="S5553" s="3" t="s">
        <v>5858</v>
      </c>
      <c r="T5553" s="3" t="str">
        <f t="shared" si="376"/>
        <v>ทับหมันตะพานหินพิจิตร</v>
      </c>
      <c r="U5553" s="3" t="s">
        <v>232</v>
      </c>
      <c r="V5553" s="3" t="str">
        <f t="shared" si="377"/>
        <v/>
      </c>
      <c r="W5553" s="3" t="e">
        <f t="shared" si="378"/>
        <v>#NUM!</v>
      </c>
      <c r="X5553" s="3" t="str">
        <f t="shared" si="379"/>
        <v/>
      </c>
    </row>
    <row r="5554" spans="14:24" ht="14.5" customHeight="1">
      <c r="N5554">
        <v>5551</v>
      </c>
      <c r="O5554" s="4">
        <v>66110</v>
      </c>
      <c r="P5554" s="3" t="s">
        <v>5867</v>
      </c>
      <c r="Q5554" s="3" t="s">
        <v>1336</v>
      </c>
      <c r="R5554" s="3" t="s">
        <v>391</v>
      </c>
      <c r="S5554" s="3" t="s">
        <v>5858</v>
      </c>
      <c r="T5554" s="3" t="str">
        <f t="shared" si="376"/>
        <v>ไผ่หลวงตะพานหินพิจิตร</v>
      </c>
      <c r="U5554" s="3" t="s">
        <v>232</v>
      </c>
      <c r="V5554" s="3" t="str">
        <f t="shared" si="377"/>
        <v/>
      </c>
      <c r="W5554" s="3" t="e">
        <f t="shared" si="378"/>
        <v>#NUM!</v>
      </c>
      <c r="X5554" s="3" t="str">
        <f t="shared" si="379"/>
        <v/>
      </c>
    </row>
    <row r="5555" spans="14:24" ht="14.5" customHeight="1">
      <c r="N5555">
        <v>5552</v>
      </c>
      <c r="O5555" s="4">
        <v>66120</v>
      </c>
      <c r="P5555" s="3" t="s">
        <v>1340</v>
      </c>
      <c r="Q5555" s="3" t="s">
        <v>1340</v>
      </c>
      <c r="R5555" s="3" t="s">
        <v>391</v>
      </c>
      <c r="S5555" s="3" t="s">
        <v>5868</v>
      </c>
      <c r="T5555" s="3" t="str">
        <f t="shared" si="376"/>
        <v>บางมูลนากบางมูลนากพิจิตร</v>
      </c>
      <c r="U5555" s="3" t="s">
        <v>232</v>
      </c>
      <c r="V5555" s="3" t="str">
        <f t="shared" si="377"/>
        <v/>
      </c>
      <c r="W5555" s="3" t="e">
        <f t="shared" si="378"/>
        <v>#NUM!</v>
      </c>
      <c r="X5555" s="3" t="str">
        <f t="shared" si="379"/>
        <v/>
      </c>
    </row>
    <row r="5556" spans="14:24" ht="14.5" customHeight="1">
      <c r="N5556">
        <v>5553</v>
      </c>
      <c r="O5556" s="4">
        <v>66120</v>
      </c>
      <c r="P5556" s="3" t="s">
        <v>660</v>
      </c>
      <c r="Q5556" s="3" t="s">
        <v>1340</v>
      </c>
      <c r="R5556" s="3" t="s">
        <v>391</v>
      </c>
      <c r="S5556" s="3" t="s">
        <v>5868</v>
      </c>
      <c r="T5556" s="3" t="str">
        <f t="shared" si="376"/>
        <v>บางไผ่บางมูลนากพิจิตร</v>
      </c>
      <c r="U5556" s="3" t="s">
        <v>232</v>
      </c>
      <c r="V5556" s="3" t="str">
        <f t="shared" si="377"/>
        <v/>
      </c>
      <c r="W5556" s="3" t="e">
        <f t="shared" si="378"/>
        <v>#NUM!</v>
      </c>
      <c r="X5556" s="3" t="str">
        <f t="shared" si="379"/>
        <v/>
      </c>
    </row>
    <row r="5557" spans="14:24" ht="14.5" customHeight="1">
      <c r="N5557">
        <v>5554</v>
      </c>
      <c r="O5557" s="4">
        <v>66120</v>
      </c>
      <c r="P5557" s="3" t="s">
        <v>5869</v>
      </c>
      <c r="Q5557" s="3" t="s">
        <v>1340</v>
      </c>
      <c r="R5557" s="3" t="s">
        <v>391</v>
      </c>
      <c r="S5557" s="3" t="s">
        <v>5868</v>
      </c>
      <c r="T5557" s="3" t="str">
        <f t="shared" si="376"/>
        <v>หอไกรบางมูลนากพิจิตร</v>
      </c>
      <c r="U5557" s="3" t="s">
        <v>232</v>
      </c>
      <c r="V5557" s="3" t="str">
        <f t="shared" si="377"/>
        <v/>
      </c>
      <c r="W5557" s="3" t="e">
        <f t="shared" si="378"/>
        <v>#NUM!</v>
      </c>
      <c r="X5557" s="3" t="str">
        <f t="shared" si="379"/>
        <v/>
      </c>
    </row>
    <row r="5558" spans="14:24" ht="14.5" customHeight="1">
      <c r="N5558">
        <v>5555</v>
      </c>
      <c r="O5558" s="4">
        <v>66120</v>
      </c>
      <c r="P5558" s="3" t="s">
        <v>5506</v>
      </c>
      <c r="Q5558" s="3" t="s">
        <v>1340</v>
      </c>
      <c r="R5558" s="3" t="s">
        <v>391</v>
      </c>
      <c r="S5558" s="3" t="s">
        <v>5868</v>
      </c>
      <c r="T5558" s="3" t="str">
        <f t="shared" si="376"/>
        <v>เนินมะกอกบางมูลนากพิจิตร</v>
      </c>
      <c r="U5558" s="3" t="s">
        <v>232</v>
      </c>
      <c r="V5558" s="3" t="str">
        <f t="shared" si="377"/>
        <v/>
      </c>
      <c r="W5558" s="3" t="e">
        <f t="shared" si="378"/>
        <v>#NUM!</v>
      </c>
      <c r="X5558" s="3" t="str">
        <f t="shared" si="379"/>
        <v/>
      </c>
    </row>
    <row r="5559" spans="14:24" ht="14.5" customHeight="1">
      <c r="N5559">
        <v>5556</v>
      </c>
      <c r="O5559" s="4">
        <v>66120</v>
      </c>
      <c r="P5559" s="3" t="s">
        <v>5864</v>
      </c>
      <c r="Q5559" s="3" t="s">
        <v>1340</v>
      </c>
      <c r="R5559" s="3" t="s">
        <v>391</v>
      </c>
      <c r="S5559" s="3" t="s">
        <v>5868</v>
      </c>
      <c r="T5559" s="3" t="str">
        <f t="shared" si="376"/>
        <v>วังสำโรงบางมูลนากพิจิตร</v>
      </c>
      <c r="U5559" s="3" t="s">
        <v>232</v>
      </c>
      <c r="V5559" s="3" t="str">
        <f t="shared" si="377"/>
        <v/>
      </c>
      <c r="W5559" s="3" t="e">
        <f t="shared" si="378"/>
        <v>#NUM!</v>
      </c>
      <c r="X5559" s="3" t="str">
        <f t="shared" si="379"/>
        <v/>
      </c>
    </row>
    <row r="5560" spans="14:24" ht="14.5" customHeight="1">
      <c r="N5560">
        <v>5557</v>
      </c>
      <c r="O5560" s="4">
        <v>66120</v>
      </c>
      <c r="P5560" s="3" t="s">
        <v>5870</v>
      </c>
      <c r="Q5560" s="3" t="s">
        <v>1340</v>
      </c>
      <c r="R5560" s="3" t="s">
        <v>391</v>
      </c>
      <c r="S5560" s="3" t="s">
        <v>5868</v>
      </c>
      <c r="T5560" s="3" t="str">
        <f t="shared" si="376"/>
        <v>ภูมิบางมูลนากพิจิตร</v>
      </c>
      <c r="U5560" s="3" t="s">
        <v>232</v>
      </c>
      <c r="V5560" s="3" t="str">
        <f t="shared" si="377"/>
        <v/>
      </c>
      <c r="W5560" s="3" t="e">
        <f t="shared" si="378"/>
        <v>#NUM!</v>
      </c>
      <c r="X5560" s="3" t="str">
        <f t="shared" si="379"/>
        <v/>
      </c>
    </row>
    <row r="5561" spans="14:24" ht="14.5" customHeight="1">
      <c r="N5561">
        <v>5558</v>
      </c>
      <c r="O5561" s="4">
        <v>66120</v>
      </c>
      <c r="P5561" s="3" t="s">
        <v>5871</v>
      </c>
      <c r="Q5561" s="3" t="s">
        <v>1340</v>
      </c>
      <c r="R5561" s="3" t="s">
        <v>391</v>
      </c>
      <c r="S5561" s="3" t="s">
        <v>5868</v>
      </c>
      <c r="T5561" s="3" t="str">
        <f t="shared" si="376"/>
        <v>วังกรดบางมูลนากพิจิตร</v>
      </c>
      <c r="U5561" s="3" t="s">
        <v>232</v>
      </c>
      <c r="V5561" s="3" t="str">
        <f t="shared" si="377"/>
        <v/>
      </c>
      <c r="W5561" s="3" t="e">
        <f t="shared" si="378"/>
        <v>#NUM!</v>
      </c>
      <c r="X5561" s="3" t="str">
        <f t="shared" si="379"/>
        <v/>
      </c>
    </row>
    <row r="5562" spans="14:24" ht="14.5" customHeight="1">
      <c r="N5562">
        <v>5559</v>
      </c>
      <c r="O5562" s="4">
        <v>66120</v>
      </c>
      <c r="P5562" s="3" t="s">
        <v>5872</v>
      </c>
      <c r="Q5562" s="3" t="s">
        <v>1340</v>
      </c>
      <c r="R5562" s="3" t="s">
        <v>391</v>
      </c>
      <c r="S5562" s="3" t="s">
        <v>5868</v>
      </c>
      <c r="T5562" s="3" t="str">
        <f t="shared" si="376"/>
        <v>ห้วยเขนบางมูลนากพิจิตร</v>
      </c>
      <c r="U5562" s="3" t="s">
        <v>232</v>
      </c>
      <c r="V5562" s="3" t="str">
        <f t="shared" si="377"/>
        <v/>
      </c>
      <c r="W5562" s="3" t="e">
        <f t="shared" si="378"/>
        <v>#NUM!</v>
      </c>
      <c r="X5562" s="3" t="str">
        <f t="shared" si="379"/>
        <v/>
      </c>
    </row>
    <row r="5563" spans="14:24" ht="14.5" customHeight="1">
      <c r="N5563">
        <v>5560</v>
      </c>
      <c r="O5563" s="4">
        <v>66210</v>
      </c>
      <c r="P5563" s="3" t="s">
        <v>5873</v>
      </c>
      <c r="Q5563" s="3" t="s">
        <v>1340</v>
      </c>
      <c r="R5563" s="3" t="s">
        <v>391</v>
      </c>
      <c r="S5563" s="3" t="s">
        <v>5868</v>
      </c>
      <c r="T5563" s="3" t="str">
        <f t="shared" si="376"/>
        <v>วังตะกูบางมูลนากพิจิตร</v>
      </c>
      <c r="U5563" s="3" t="s">
        <v>232</v>
      </c>
      <c r="V5563" s="3" t="str">
        <f t="shared" si="377"/>
        <v/>
      </c>
      <c r="W5563" s="3" t="e">
        <f t="shared" si="378"/>
        <v>#NUM!</v>
      </c>
      <c r="X5563" s="3" t="str">
        <f t="shared" si="379"/>
        <v/>
      </c>
    </row>
    <row r="5564" spans="14:24" ht="14.5" customHeight="1">
      <c r="N5564">
        <v>5561</v>
      </c>
      <c r="O5564" s="4">
        <v>66120</v>
      </c>
      <c r="P5564" s="3" t="s">
        <v>5874</v>
      </c>
      <c r="Q5564" s="3" t="s">
        <v>1340</v>
      </c>
      <c r="R5564" s="3" t="s">
        <v>391</v>
      </c>
      <c r="S5564" s="3" t="s">
        <v>5868</v>
      </c>
      <c r="T5564" s="3" t="str">
        <f t="shared" si="376"/>
        <v>ลำประดาบางมูลนากพิจิตร</v>
      </c>
      <c r="U5564" s="3" t="s">
        <v>232</v>
      </c>
      <c r="V5564" s="3" t="str">
        <f t="shared" si="377"/>
        <v/>
      </c>
      <c r="W5564" s="3" t="e">
        <f t="shared" si="378"/>
        <v>#NUM!</v>
      </c>
      <c r="X5564" s="3" t="str">
        <f t="shared" si="379"/>
        <v/>
      </c>
    </row>
    <row r="5565" spans="14:24" ht="14.5" customHeight="1">
      <c r="N5565">
        <v>5562</v>
      </c>
      <c r="O5565" s="4">
        <v>66130</v>
      </c>
      <c r="P5565" s="3" t="s">
        <v>1344</v>
      </c>
      <c r="Q5565" s="3" t="s">
        <v>1344</v>
      </c>
      <c r="R5565" s="3" t="s">
        <v>391</v>
      </c>
      <c r="S5565" s="3" t="s">
        <v>5875</v>
      </c>
      <c r="T5565" s="3" t="str">
        <f t="shared" si="376"/>
        <v>โพทะเลโพทะเลพิจิตร</v>
      </c>
      <c r="U5565" s="3" t="s">
        <v>232</v>
      </c>
      <c r="V5565" s="3" t="str">
        <f t="shared" si="377"/>
        <v/>
      </c>
      <c r="W5565" s="3" t="e">
        <f t="shared" si="378"/>
        <v>#NUM!</v>
      </c>
      <c r="X5565" s="3" t="str">
        <f t="shared" si="379"/>
        <v/>
      </c>
    </row>
    <row r="5566" spans="14:24" ht="14.5" customHeight="1">
      <c r="N5566">
        <v>5563</v>
      </c>
      <c r="O5566" s="4">
        <v>66130</v>
      </c>
      <c r="P5566" s="3" t="s">
        <v>5876</v>
      </c>
      <c r="Q5566" s="3" t="s">
        <v>1344</v>
      </c>
      <c r="R5566" s="3" t="s">
        <v>391</v>
      </c>
      <c r="S5566" s="3" t="s">
        <v>5875</v>
      </c>
      <c r="T5566" s="3" t="str">
        <f t="shared" si="376"/>
        <v>ท้ายน้ำโพทะเลพิจิตร</v>
      </c>
      <c r="U5566" s="3" t="s">
        <v>232</v>
      </c>
      <c r="V5566" s="3" t="str">
        <f t="shared" si="377"/>
        <v/>
      </c>
      <c r="W5566" s="3" t="e">
        <f t="shared" si="378"/>
        <v>#NUM!</v>
      </c>
      <c r="X5566" s="3" t="str">
        <f t="shared" si="379"/>
        <v/>
      </c>
    </row>
    <row r="5567" spans="14:24" ht="14.5" customHeight="1">
      <c r="N5567">
        <v>5564</v>
      </c>
      <c r="O5567" s="4">
        <v>66130</v>
      </c>
      <c r="P5567" s="3" t="s">
        <v>5877</v>
      </c>
      <c r="Q5567" s="3" t="s">
        <v>1344</v>
      </c>
      <c r="R5567" s="3" t="s">
        <v>391</v>
      </c>
      <c r="S5567" s="3" t="s">
        <v>5875</v>
      </c>
      <c r="T5567" s="3" t="str">
        <f t="shared" si="376"/>
        <v>ทะนงโพทะเลพิจิตร</v>
      </c>
      <c r="U5567" s="3" t="s">
        <v>232</v>
      </c>
      <c r="V5567" s="3" t="str">
        <f t="shared" si="377"/>
        <v/>
      </c>
      <c r="W5567" s="3" t="e">
        <f t="shared" si="378"/>
        <v>#NUM!</v>
      </c>
      <c r="X5567" s="3" t="str">
        <f t="shared" si="379"/>
        <v/>
      </c>
    </row>
    <row r="5568" spans="14:24" ht="14.5" customHeight="1">
      <c r="N5568">
        <v>5565</v>
      </c>
      <c r="O5568" s="4">
        <v>66130</v>
      </c>
      <c r="P5568" s="3" t="s">
        <v>5878</v>
      </c>
      <c r="Q5568" s="3" t="s">
        <v>1344</v>
      </c>
      <c r="R5568" s="3" t="s">
        <v>391</v>
      </c>
      <c r="S5568" s="3" t="s">
        <v>5875</v>
      </c>
      <c r="T5568" s="3" t="str">
        <f t="shared" si="376"/>
        <v>ท่าบัวโพทะเลพิจิตร</v>
      </c>
      <c r="U5568" s="3" t="s">
        <v>232</v>
      </c>
      <c r="V5568" s="3" t="str">
        <f t="shared" si="377"/>
        <v/>
      </c>
      <c r="W5568" s="3" t="e">
        <f t="shared" si="378"/>
        <v>#NUM!</v>
      </c>
      <c r="X5568" s="3" t="str">
        <f t="shared" si="379"/>
        <v/>
      </c>
    </row>
    <row r="5569" spans="14:24" ht="14.5" customHeight="1">
      <c r="N5569">
        <v>5566</v>
      </c>
      <c r="O5569" s="4">
        <v>66130</v>
      </c>
      <c r="P5569" s="3" t="s">
        <v>5879</v>
      </c>
      <c r="Q5569" s="3" t="s">
        <v>1344</v>
      </c>
      <c r="R5569" s="3" t="s">
        <v>391</v>
      </c>
      <c r="S5569" s="3" t="s">
        <v>5875</v>
      </c>
      <c r="T5569" s="3" t="str">
        <f t="shared" si="376"/>
        <v>ทุ่งน้อยโพทะเลพิจิตร</v>
      </c>
      <c r="U5569" s="3" t="s">
        <v>232</v>
      </c>
      <c r="V5569" s="3" t="str">
        <f t="shared" si="377"/>
        <v/>
      </c>
      <c r="W5569" s="3" t="e">
        <f t="shared" si="378"/>
        <v>#NUM!</v>
      </c>
      <c r="X5569" s="3" t="str">
        <f t="shared" si="379"/>
        <v/>
      </c>
    </row>
    <row r="5570" spans="14:24" ht="14.5" customHeight="1">
      <c r="N5570">
        <v>5567</v>
      </c>
      <c r="O5570" s="4">
        <v>66130</v>
      </c>
      <c r="P5570" s="3" t="s">
        <v>5880</v>
      </c>
      <c r="Q5570" s="3" t="s">
        <v>1344</v>
      </c>
      <c r="R5570" s="3" t="s">
        <v>391</v>
      </c>
      <c r="S5570" s="3" t="s">
        <v>5875</v>
      </c>
      <c r="T5570" s="3" t="str">
        <f t="shared" si="376"/>
        <v>ท่าขมิ้นโพทะเลพิจิตร</v>
      </c>
      <c r="U5570" s="3" t="s">
        <v>232</v>
      </c>
      <c r="V5570" s="3" t="str">
        <f t="shared" si="377"/>
        <v/>
      </c>
      <c r="W5570" s="3" t="e">
        <f t="shared" si="378"/>
        <v>#NUM!</v>
      </c>
      <c r="X5570" s="3" t="str">
        <f t="shared" si="379"/>
        <v/>
      </c>
    </row>
    <row r="5571" spans="14:24" ht="14.5" customHeight="1">
      <c r="N5571">
        <v>5568</v>
      </c>
      <c r="O5571" s="4">
        <v>66130</v>
      </c>
      <c r="P5571" s="3" t="s">
        <v>5004</v>
      </c>
      <c r="Q5571" s="3" t="s">
        <v>1344</v>
      </c>
      <c r="R5571" s="3" t="s">
        <v>391</v>
      </c>
      <c r="S5571" s="3" t="s">
        <v>5875</v>
      </c>
      <c r="T5571" s="3" t="str">
        <f t="shared" si="376"/>
        <v>ท่าเสาโพทะเลพิจิตร</v>
      </c>
      <c r="U5571" s="3" t="s">
        <v>232</v>
      </c>
      <c r="V5571" s="3" t="str">
        <f t="shared" si="377"/>
        <v/>
      </c>
      <c r="W5571" s="3" t="e">
        <f t="shared" si="378"/>
        <v>#NUM!</v>
      </c>
      <c r="X5571" s="3" t="str">
        <f t="shared" si="379"/>
        <v/>
      </c>
    </row>
    <row r="5572" spans="14:24" ht="14.5" customHeight="1">
      <c r="N5572">
        <v>5569</v>
      </c>
      <c r="O5572" s="4">
        <v>66130</v>
      </c>
      <c r="P5572" s="3" t="s">
        <v>5881</v>
      </c>
      <c r="Q5572" s="3" t="s">
        <v>1344</v>
      </c>
      <c r="R5572" s="3" t="s">
        <v>391</v>
      </c>
      <c r="S5572" s="3" t="s">
        <v>5875</v>
      </c>
      <c r="T5572" s="3" t="str">
        <f t="shared" si="376"/>
        <v>บางคลานโพทะเลพิจิตร</v>
      </c>
      <c r="U5572" s="3" t="s">
        <v>232</v>
      </c>
      <c r="V5572" s="3" t="str">
        <f t="shared" si="377"/>
        <v/>
      </c>
      <c r="W5572" s="3" t="e">
        <f t="shared" si="378"/>
        <v>#NUM!</v>
      </c>
      <c r="X5572" s="3" t="str">
        <f t="shared" si="379"/>
        <v/>
      </c>
    </row>
    <row r="5573" spans="14:24" ht="14.5" customHeight="1">
      <c r="N5573">
        <v>5570</v>
      </c>
      <c r="O5573" s="4">
        <v>66130</v>
      </c>
      <c r="P5573" s="3" t="s">
        <v>5882</v>
      </c>
      <c r="Q5573" s="3" t="s">
        <v>1344</v>
      </c>
      <c r="R5573" s="3" t="s">
        <v>391</v>
      </c>
      <c r="S5573" s="3" t="s">
        <v>5875</v>
      </c>
      <c r="T5573" s="3" t="str">
        <f t="shared" ref="T5573:T5636" si="380">P5573&amp;Q5573&amp;R5573</f>
        <v>ท่านั่งโพทะเลพิจิตร</v>
      </c>
      <c r="U5573" s="3" t="s">
        <v>232</v>
      </c>
      <c r="V5573" s="3" t="str">
        <f t="shared" ref="V5573:V5636" si="381">IF($V$1=$S5573,$N5573,"")</f>
        <v/>
      </c>
      <c r="W5573" s="3" t="e">
        <f t="shared" ref="W5573:W5636" si="382">SMALL($V$4:$V$7439,N5573)</f>
        <v>#NUM!</v>
      </c>
      <c r="X5573" s="3" t="str">
        <f t="shared" ref="X5573:X5636" si="383">IFERROR(INDEX($P$4:$P$7439,$W5573,1),"")</f>
        <v/>
      </c>
    </row>
    <row r="5574" spans="14:24" ht="14.5" customHeight="1">
      <c r="N5574">
        <v>5571</v>
      </c>
      <c r="O5574" s="4">
        <v>66130</v>
      </c>
      <c r="P5574" s="3" t="s">
        <v>5883</v>
      </c>
      <c r="Q5574" s="3" t="s">
        <v>1344</v>
      </c>
      <c r="R5574" s="3" t="s">
        <v>391</v>
      </c>
      <c r="S5574" s="3" t="s">
        <v>5875</v>
      </c>
      <c r="T5574" s="3" t="str">
        <f t="shared" si="380"/>
        <v>บ้านน้อยโพทะเลพิจิตร</v>
      </c>
      <c r="U5574" s="3" t="s">
        <v>232</v>
      </c>
      <c r="V5574" s="3" t="str">
        <f t="shared" si="381"/>
        <v/>
      </c>
      <c r="W5574" s="3" t="e">
        <f t="shared" si="382"/>
        <v>#NUM!</v>
      </c>
      <c r="X5574" s="3" t="str">
        <f t="shared" si="383"/>
        <v/>
      </c>
    </row>
    <row r="5575" spans="14:24" ht="14.5" customHeight="1">
      <c r="N5575">
        <v>5572</v>
      </c>
      <c r="O5575" s="4">
        <v>66130</v>
      </c>
      <c r="P5575" s="3" t="s">
        <v>5884</v>
      </c>
      <c r="Q5575" s="3" t="s">
        <v>1344</v>
      </c>
      <c r="R5575" s="3" t="s">
        <v>391</v>
      </c>
      <c r="S5575" s="3" t="s">
        <v>5875</v>
      </c>
      <c r="T5575" s="3" t="str">
        <f t="shared" si="380"/>
        <v>วัดขวางโพทะเลพิจิตร</v>
      </c>
      <c r="U5575" s="3" t="s">
        <v>232</v>
      </c>
      <c r="V5575" s="3" t="str">
        <f t="shared" si="381"/>
        <v/>
      </c>
      <c r="W5575" s="3" t="e">
        <f t="shared" si="382"/>
        <v>#NUM!</v>
      </c>
      <c r="X5575" s="3" t="str">
        <f t="shared" si="383"/>
        <v/>
      </c>
    </row>
    <row r="5576" spans="14:24" ht="14.5" customHeight="1">
      <c r="N5576">
        <v>5573</v>
      </c>
      <c r="O5576" s="4">
        <v>66140</v>
      </c>
      <c r="P5576" s="3" t="s">
        <v>1356</v>
      </c>
      <c r="Q5576" s="3" t="s">
        <v>1356</v>
      </c>
      <c r="R5576" s="3" t="s">
        <v>391</v>
      </c>
      <c r="S5576" s="3" t="s">
        <v>5885</v>
      </c>
      <c r="T5576" s="3" t="str">
        <f t="shared" si="380"/>
        <v>สามง่ามสามง่ามพิจิตร</v>
      </c>
      <c r="U5576" s="3" t="s">
        <v>232</v>
      </c>
      <c r="V5576" s="3" t="str">
        <f t="shared" si="381"/>
        <v/>
      </c>
      <c r="W5576" s="3" t="e">
        <f t="shared" si="382"/>
        <v>#NUM!</v>
      </c>
      <c r="X5576" s="3" t="str">
        <f t="shared" si="383"/>
        <v/>
      </c>
    </row>
    <row r="5577" spans="14:24" ht="14.5" customHeight="1">
      <c r="N5577">
        <v>5574</v>
      </c>
      <c r="O5577" s="4">
        <v>66220</v>
      </c>
      <c r="P5577" s="3" t="s">
        <v>5886</v>
      </c>
      <c r="Q5577" s="3" t="s">
        <v>1356</v>
      </c>
      <c r="R5577" s="3" t="s">
        <v>391</v>
      </c>
      <c r="S5577" s="3" t="s">
        <v>5885</v>
      </c>
      <c r="T5577" s="3" t="str">
        <f t="shared" si="380"/>
        <v>กำแพงดินสามง่ามพิจิตร</v>
      </c>
      <c r="U5577" s="3" t="s">
        <v>232</v>
      </c>
      <c r="V5577" s="3" t="str">
        <f t="shared" si="381"/>
        <v/>
      </c>
      <c r="W5577" s="3" t="e">
        <f t="shared" si="382"/>
        <v>#NUM!</v>
      </c>
      <c r="X5577" s="3" t="str">
        <f t="shared" si="383"/>
        <v/>
      </c>
    </row>
    <row r="5578" spans="14:24" ht="14.5" customHeight="1">
      <c r="N5578">
        <v>5575</v>
      </c>
      <c r="O5578" s="4">
        <v>66140</v>
      </c>
      <c r="P5578" s="3" t="s">
        <v>5887</v>
      </c>
      <c r="Q5578" s="3" t="s">
        <v>1356</v>
      </c>
      <c r="R5578" s="3" t="s">
        <v>391</v>
      </c>
      <c r="S5578" s="3" t="s">
        <v>5885</v>
      </c>
      <c r="T5578" s="3" t="str">
        <f t="shared" si="380"/>
        <v>รังนกสามง่ามพิจิตร</v>
      </c>
      <c r="U5578" s="3" t="s">
        <v>232</v>
      </c>
      <c r="V5578" s="3" t="str">
        <f t="shared" si="381"/>
        <v/>
      </c>
      <c r="W5578" s="3" t="e">
        <f t="shared" si="382"/>
        <v>#NUM!</v>
      </c>
      <c r="X5578" s="3" t="str">
        <f t="shared" si="383"/>
        <v/>
      </c>
    </row>
    <row r="5579" spans="14:24" ht="14.5" customHeight="1">
      <c r="N5579">
        <v>5576</v>
      </c>
      <c r="O5579" s="4">
        <v>66140</v>
      </c>
      <c r="P5579" s="3" t="s">
        <v>5888</v>
      </c>
      <c r="Q5579" s="3" t="s">
        <v>1356</v>
      </c>
      <c r="R5579" s="3" t="s">
        <v>391</v>
      </c>
      <c r="S5579" s="3" t="s">
        <v>5885</v>
      </c>
      <c r="T5579" s="3" t="str">
        <f t="shared" si="380"/>
        <v>เนินปอสามง่ามพิจิตร</v>
      </c>
      <c r="U5579" s="3" t="s">
        <v>232</v>
      </c>
      <c r="V5579" s="3" t="str">
        <f t="shared" si="381"/>
        <v/>
      </c>
      <c r="W5579" s="3" t="e">
        <f t="shared" si="382"/>
        <v>#NUM!</v>
      </c>
      <c r="X5579" s="3" t="str">
        <f t="shared" si="383"/>
        <v/>
      </c>
    </row>
    <row r="5580" spans="14:24" ht="14.5" customHeight="1">
      <c r="N5580">
        <v>5577</v>
      </c>
      <c r="O5580" s="4">
        <v>66140</v>
      </c>
      <c r="P5580" s="3" t="s">
        <v>2381</v>
      </c>
      <c r="Q5580" s="3" t="s">
        <v>1356</v>
      </c>
      <c r="R5580" s="3" t="s">
        <v>391</v>
      </c>
      <c r="S5580" s="3" t="s">
        <v>5885</v>
      </c>
      <c r="T5580" s="3" t="str">
        <f t="shared" si="380"/>
        <v>หนองโสนสามง่ามพิจิตร</v>
      </c>
      <c r="U5580" s="3" t="s">
        <v>232</v>
      </c>
      <c r="V5580" s="3" t="str">
        <f t="shared" si="381"/>
        <v/>
      </c>
      <c r="W5580" s="3" t="e">
        <f t="shared" si="382"/>
        <v>#NUM!</v>
      </c>
      <c r="X5580" s="3" t="str">
        <f t="shared" si="383"/>
        <v/>
      </c>
    </row>
    <row r="5581" spans="14:24" ht="14.5" customHeight="1">
      <c r="N5581">
        <v>5578</v>
      </c>
      <c r="O5581" s="4">
        <v>66150</v>
      </c>
      <c r="P5581" s="3" t="s">
        <v>1338</v>
      </c>
      <c r="Q5581" s="3" t="s">
        <v>1338</v>
      </c>
      <c r="R5581" s="3" t="s">
        <v>391</v>
      </c>
      <c r="S5581" s="3" t="s">
        <v>5889</v>
      </c>
      <c r="T5581" s="3" t="str">
        <f t="shared" si="380"/>
        <v>ทับคล้อทับคล้อพิจิตร</v>
      </c>
      <c r="U5581" s="3" t="s">
        <v>232</v>
      </c>
      <c r="V5581" s="3" t="str">
        <f t="shared" si="381"/>
        <v/>
      </c>
      <c r="W5581" s="3" t="e">
        <f t="shared" si="382"/>
        <v>#NUM!</v>
      </c>
      <c r="X5581" s="3" t="str">
        <f t="shared" si="383"/>
        <v/>
      </c>
    </row>
    <row r="5582" spans="14:24" ht="14.5" customHeight="1">
      <c r="N5582">
        <v>5579</v>
      </c>
      <c r="O5582" s="4">
        <v>66230</v>
      </c>
      <c r="P5582" s="3" t="s">
        <v>5890</v>
      </c>
      <c r="Q5582" s="3" t="s">
        <v>1338</v>
      </c>
      <c r="R5582" s="3" t="s">
        <v>391</v>
      </c>
      <c r="S5582" s="3" t="s">
        <v>5889</v>
      </c>
      <c r="T5582" s="3" t="str">
        <f t="shared" si="380"/>
        <v>เขาทรายทับคล้อพิจิตร</v>
      </c>
      <c r="U5582" s="3" t="s">
        <v>232</v>
      </c>
      <c r="V5582" s="3" t="str">
        <f t="shared" si="381"/>
        <v/>
      </c>
      <c r="W5582" s="3" t="e">
        <f t="shared" si="382"/>
        <v>#NUM!</v>
      </c>
      <c r="X5582" s="3" t="str">
        <f t="shared" si="383"/>
        <v/>
      </c>
    </row>
    <row r="5583" spans="14:24" ht="14.5" customHeight="1">
      <c r="N5583">
        <v>5580</v>
      </c>
      <c r="O5583" s="4">
        <v>66230</v>
      </c>
      <c r="P5583" s="3" t="s">
        <v>5891</v>
      </c>
      <c r="Q5583" s="3" t="s">
        <v>1338</v>
      </c>
      <c r="R5583" s="3" t="s">
        <v>391</v>
      </c>
      <c r="S5583" s="3" t="s">
        <v>5889</v>
      </c>
      <c r="T5583" s="3" t="str">
        <f t="shared" si="380"/>
        <v>เขาเจ็ดลูกทับคล้อพิจิตร</v>
      </c>
      <c r="U5583" s="3" t="s">
        <v>232</v>
      </c>
      <c r="V5583" s="3" t="str">
        <f t="shared" si="381"/>
        <v/>
      </c>
      <c r="W5583" s="3" t="e">
        <f t="shared" si="382"/>
        <v>#NUM!</v>
      </c>
      <c r="X5583" s="3" t="str">
        <f t="shared" si="383"/>
        <v/>
      </c>
    </row>
    <row r="5584" spans="14:24" ht="14.5" customHeight="1">
      <c r="N5584">
        <v>5581</v>
      </c>
      <c r="O5584" s="4">
        <v>66150</v>
      </c>
      <c r="P5584" s="3" t="s">
        <v>5892</v>
      </c>
      <c r="Q5584" s="3" t="s">
        <v>1338</v>
      </c>
      <c r="R5584" s="3" t="s">
        <v>391</v>
      </c>
      <c r="S5584" s="3" t="s">
        <v>5889</v>
      </c>
      <c r="T5584" s="3" t="str">
        <f t="shared" si="380"/>
        <v>ท้ายทุ่งทับคล้อพิจิตร</v>
      </c>
      <c r="U5584" s="3" t="s">
        <v>232</v>
      </c>
      <c r="V5584" s="3" t="str">
        <f t="shared" si="381"/>
        <v/>
      </c>
      <c r="W5584" s="3" t="e">
        <f t="shared" si="382"/>
        <v>#NUM!</v>
      </c>
      <c r="X5584" s="3" t="str">
        <f t="shared" si="383"/>
        <v/>
      </c>
    </row>
    <row r="5585" spans="14:24" ht="14.5" customHeight="1">
      <c r="N5585">
        <v>5582</v>
      </c>
      <c r="O5585" s="4">
        <v>66160</v>
      </c>
      <c r="P5585" s="3" t="s">
        <v>1354</v>
      </c>
      <c r="Q5585" s="3" t="s">
        <v>1354</v>
      </c>
      <c r="R5585" s="3" t="s">
        <v>391</v>
      </c>
      <c r="S5585" s="3" t="s">
        <v>5893</v>
      </c>
      <c r="T5585" s="3" t="str">
        <f t="shared" si="380"/>
        <v>สากเหล็กสากเหล็กพิจิตร</v>
      </c>
      <c r="U5585" s="3" t="s">
        <v>232</v>
      </c>
      <c r="V5585" s="3" t="str">
        <f t="shared" si="381"/>
        <v/>
      </c>
      <c r="W5585" s="3" t="e">
        <f t="shared" si="382"/>
        <v>#NUM!</v>
      </c>
      <c r="X5585" s="3" t="str">
        <f t="shared" si="383"/>
        <v/>
      </c>
    </row>
    <row r="5586" spans="14:24" ht="14.5" customHeight="1">
      <c r="N5586">
        <v>5583</v>
      </c>
      <c r="O5586" s="4">
        <v>66160</v>
      </c>
      <c r="P5586" s="3" t="s">
        <v>2686</v>
      </c>
      <c r="Q5586" s="3" t="s">
        <v>1354</v>
      </c>
      <c r="R5586" s="3" t="s">
        <v>391</v>
      </c>
      <c r="S5586" s="3" t="s">
        <v>5893</v>
      </c>
      <c r="T5586" s="3" t="str">
        <f t="shared" si="380"/>
        <v>ท่าเยี่ยมสากเหล็กพิจิตร</v>
      </c>
      <c r="U5586" s="3" t="s">
        <v>232</v>
      </c>
      <c r="V5586" s="3" t="str">
        <f t="shared" si="381"/>
        <v/>
      </c>
      <c r="W5586" s="3" t="e">
        <f t="shared" si="382"/>
        <v>#NUM!</v>
      </c>
      <c r="X5586" s="3" t="str">
        <f t="shared" si="383"/>
        <v/>
      </c>
    </row>
    <row r="5587" spans="14:24" ht="14.5" customHeight="1">
      <c r="N5587">
        <v>5584</v>
      </c>
      <c r="O5587" s="4">
        <v>66160</v>
      </c>
      <c r="P5587" s="3" t="s">
        <v>5894</v>
      </c>
      <c r="Q5587" s="3" t="s">
        <v>1354</v>
      </c>
      <c r="R5587" s="3" t="s">
        <v>391</v>
      </c>
      <c r="S5587" s="3" t="s">
        <v>5893</v>
      </c>
      <c r="T5587" s="3" t="str">
        <f t="shared" si="380"/>
        <v>คลองทรายสากเหล็กพิจิตร</v>
      </c>
      <c r="U5587" s="3" t="s">
        <v>232</v>
      </c>
      <c r="V5587" s="3" t="str">
        <f t="shared" si="381"/>
        <v/>
      </c>
      <c r="W5587" s="3" t="e">
        <f t="shared" si="382"/>
        <v>#NUM!</v>
      </c>
      <c r="X5587" s="3" t="str">
        <f t="shared" si="383"/>
        <v/>
      </c>
    </row>
    <row r="5588" spans="14:24" ht="14.5" customHeight="1">
      <c r="N5588">
        <v>5585</v>
      </c>
      <c r="O5588" s="4">
        <v>66160</v>
      </c>
      <c r="P5588" s="3" t="s">
        <v>5895</v>
      </c>
      <c r="Q5588" s="3" t="s">
        <v>1354</v>
      </c>
      <c r="R5588" s="3" t="s">
        <v>391</v>
      </c>
      <c r="S5588" s="3" t="s">
        <v>5893</v>
      </c>
      <c r="T5588" s="3" t="str">
        <f t="shared" si="380"/>
        <v>หนองหญ้าไทรสากเหล็กพิจิตร</v>
      </c>
      <c r="U5588" s="3" t="s">
        <v>232</v>
      </c>
      <c r="V5588" s="3" t="str">
        <f t="shared" si="381"/>
        <v/>
      </c>
      <c r="W5588" s="3" t="e">
        <f t="shared" si="382"/>
        <v>#NUM!</v>
      </c>
      <c r="X5588" s="3" t="str">
        <f t="shared" si="383"/>
        <v/>
      </c>
    </row>
    <row r="5589" spans="14:24" ht="14.5" customHeight="1">
      <c r="N5589">
        <v>5586</v>
      </c>
      <c r="O5589" s="4">
        <v>66160</v>
      </c>
      <c r="P5589" s="3" t="s">
        <v>5896</v>
      </c>
      <c r="Q5589" s="3" t="s">
        <v>1354</v>
      </c>
      <c r="R5589" s="3" t="s">
        <v>391</v>
      </c>
      <c r="S5589" s="3" t="s">
        <v>5893</v>
      </c>
      <c r="T5589" s="3" t="str">
        <f t="shared" si="380"/>
        <v>วังทับไทรสากเหล็กพิจิตร</v>
      </c>
      <c r="U5589" s="3" t="s">
        <v>232</v>
      </c>
      <c r="V5589" s="3" t="str">
        <f t="shared" si="381"/>
        <v/>
      </c>
      <c r="W5589" s="3" t="e">
        <f t="shared" si="382"/>
        <v>#NUM!</v>
      </c>
      <c r="X5589" s="3" t="str">
        <f t="shared" si="383"/>
        <v/>
      </c>
    </row>
    <row r="5590" spans="14:24" ht="14.5" customHeight="1">
      <c r="N5590">
        <v>5587</v>
      </c>
      <c r="O5590" s="4">
        <v>66130</v>
      </c>
      <c r="P5590" s="3" t="s">
        <v>4860</v>
      </c>
      <c r="Q5590" s="3" t="s">
        <v>1342</v>
      </c>
      <c r="R5590" s="3" t="s">
        <v>391</v>
      </c>
      <c r="S5590" s="3" t="s">
        <v>5897</v>
      </c>
      <c r="T5590" s="3" t="str">
        <f t="shared" si="380"/>
        <v>ห้วยแก้วบึงนารางพิจิตร</v>
      </c>
      <c r="U5590" s="3" t="s">
        <v>232</v>
      </c>
      <c r="V5590" s="3" t="str">
        <f t="shared" si="381"/>
        <v/>
      </c>
      <c r="W5590" s="3" t="e">
        <f t="shared" si="382"/>
        <v>#NUM!</v>
      </c>
      <c r="X5590" s="3" t="str">
        <f t="shared" si="383"/>
        <v/>
      </c>
    </row>
    <row r="5591" spans="14:24" ht="14.5" customHeight="1">
      <c r="N5591">
        <v>5588</v>
      </c>
      <c r="O5591" s="4">
        <v>66130</v>
      </c>
      <c r="P5591" s="3" t="s">
        <v>5898</v>
      </c>
      <c r="Q5591" s="3" t="s">
        <v>1342</v>
      </c>
      <c r="R5591" s="3" t="s">
        <v>391</v>
      </c>
      <c r="S5591" s="3" t="s">
        <v>5897</v>
      </c>
      <c r="T5591" s="3" t="str">
        <f t="shared" si="380"/>
        <v>โพธิ์ไทรงามบึงนารางพิจิตร</v>
      </c>
      <c r="U5591" s="3" t="s">
        <v>232</v>
      </c>
      <c r="V5591" s="3" t="str">
        <f t="shared" si="381"/>
        <v/>
      </c>
      <c r="W5591" s="3" t="e">
        <f t="shared" si="382"/>
        <v>#NUM!</v>
      </c>
      <c r="X5591" s="3" t="str">
        <f t="shared" si="383"/>
        <v/>
      </c>
    </row>
    <row r="5592" spans="14:24" ht="14.5" customHeight="1">
      <c r="N5592">
        <v>5589</v>
      </c>
      <c r="O5592" s="4">
        <v>66130</v>
      </c>
      <c r="P5592" s="3" t="s">
        <v>5899</v>
      </c>
      <c r="Q5592" s="3" t="s">
        <v>1342</v>
      </c>
      <c r="R5592" s="3" t="s">
        <v>391</v>
      </c>
      <c r="S5592" s="3" t="s">
        <v>5897</v>
      </c>
      <c r="T5592" s="3" t="str">
        <f t="shared" si="380"/>
        <v>แหลมรังบึงนารางพิจิตร</v>
      </c>
      <c r="U5592" s="3" t="s">
        <v>232</v>
      </c>
      <c r="V5592" s="3" t="str">
        <f t="shared" si="381"/>
        <v/>
      </c>
      <c r="W5592" s="3" t="e">
        <f t="shared" si="382"/>
        <v>#NUM!</v>
      </c>
      <c r="X5592" s="3" t="str">
        <f t="shared" si="383"/>
        <v/>
      </c>
    </row>
    <row r="5593" spans="14:24" ht="14.5" customHeight="1">
      <c r="N5593">
        <v>5590</v>
      </c>
      <c r="O5593" s="4">
        <v>66130</v>
      </c>
      <c r="P5593" s="3" t="s">
        <v>5900</v>
      </c>
      <c r="Q5593" s="3" t="s">
        <v>1342</v>
      </c>
      <c r="R5593" s="3" t="s">
        <v>391</v>
      </c>
      <c r="S5593" s="3" t="s">
        <v>5897</v>
      </c>
      <c r="T5593" s="3" t="str">
        <f t="shared" si="380"/>
        <v>บางลายบึงนารางพิจิตร</v>
      </c>
      <c r="U5593" s="3" t="s">
        <v>232</v>
      </c>
      <c r="V5593" s="3" t="str">
        <f t="shared" si="381"/>
        <v/>
      </c>
      <c r="W5593" s="3" t="e">
        <f t="shared" si="382"/>
        <v>#NUM!</v>
      </c>
      <c r="X5593" s="3" t="str">
        <f t="shared" si="383"/>
        <v/>
      </c>
    </row>
    <row r="5594" spans="14:24" ht="14.5" customHeight="1">
      <c r="N5594">
        <v>5591</v>
      </c>
      <c r="O5594" s="4">
        <v>66130</v>
      </c>
      <c r="P5594" s="3" t="s">
        <v>1342</v>
      </c>
      <c r="Q5594" s="3" t="s">
        <v>1342</v>
      </c>
      <c r="R5594" s="3" t="s">
        <v>391</v>
      </c>
      <c r="S5594" s="3" t="s">
        <v>5897</v>
      </c>
      <c r="T5594" s="3" t="str">
        <f t="shared" si="380"/>
        <v>บึงนารางบึงนารางพิจิตร</v>
      </c>
      <c r="U5594" s="3" t="s">
        <v>232</v>
      </c>
      <c r="V5594" s="3" t="str">
        <f t="shared" si="381"/>
        <v/>
      </c>
      <c r="W5594" s="3" t="e">
        <f t="shared" si="382"/>
        <v>#NUM!</v>
      </c>
      <c r="X5594" s="3" t="str">
        <f t="shared" si="383"/>
        <v/>
      </c>
    </row>
    <row r="5595" spans="14:24" ht="14.5" customHeight="1">
      <c r="N5595">
        <v>5592</v>
      </c>
      <c r="O5595" s="4">
        <v>66210</v>
      </c>
      <c r="P5595" s="3" t="s">
        <v>5901</v>
      </c>
      <c r="Q5595" s="3" t="s">
        <v>1334</v>
      </c>
      <c r="R5595" s="3" t="s">
        <v>391</v>
      </c>
      <c r="S5595" s="3" t="s">
        <v>5902</v>
      </c>
      <c r="T5595" s="3" t="str">
        <f t="shared" si="380"/>
        <v>วังงิ้วใต้ดงเจริญพิจิตร</v>
      </c>
      <c r="U5595" s="3" t="s">
        <v>232</v>
      </c>
      <c r="V5595" s="3" t="str">
        <f t="shared" si="381"/>
        <v/>
      </c>
      <c r="W5595" s="3" t="e">
        <f t="shared" si="382"/>
        <v>#NUM!</v>
      </c>
      <c r="X5595" s="3" t="str">
        <f t="shared" si="383"/>
        <v/>
      </c>
    </row>
    <row r="5596" spans="14:24" ht="14.5" customHeight="1">
      <c r="N5596">
        <v>5593</v>
      </c>
      <c r="O5596" s="4">
        <v>66210</v>
      </c>
      <c r="P5596" s="3" t="s">
        <v>5903</v>
      </c>
      <c r="Q5596" s="3" t="s">
        <v>1334</v>
      </c>
      <c r="R5596" s="3" t="s">
        <v>391</v>
      </c>
      <c r="S5596" s="3" t="s">
        <v>5902</v>
      </c>
      <c r="T5596" s="3" t="str">
        <f t="shared" si="380"/>
        <v>วังงิ้วดงเจริญพิจิตร</v>
      </c>
      <c r="U5596" s="3" t="s">
        <v>232</v>
      </c>
      <c r="V5596" s="3" t="str">
        <f t="shared" si="381"/>
        <v/>
      </c>
      <c r="W5596" s="3" t="e">
        <f t="shared" si="382"/>
        <v>#NUM!</v>
      </c>
      <c r="X5596" s="3" t="str">
        <f t="shared" si="383"/>
        <v/>
      </c>
    </row>
    <row r="5597" spans="14:24" ht="14.5" customHeight="1">
      <c r="N5597">
        <v>5594</v>
      </c>
      <c r="O5597" s="4">
        <v>66210</v>
      </c>
      <c r="P5597" s="3" t="s">
        <v>5463</v>
      </c>
      <c r="Q5597" s="3" t="s">
        <v>1334</v>
      </c>
      <c r="R5597" s="3" t="s">
        <v>391</v>
      </c>
      <c r="S5597" s="3" t="s">
        <v>5902</v>
      </c>
      <c r="T5597" s="3" t="str">
        <f t="shared" si="380"/>
        <v>ห้วยร่วมดงเจริญพิจิตร</v>
      </c>
      <c r="U5597" s="3" t="s">
        <v>232</v>
      </c>
      <c r="V5597" s="3" t="str">
        <f t="shared" si="381"/>
        <v/>
      </c>
      <c r="W5597" s="3" t="e">
        <f t="shared" si="382"/>
        <v>#NUM!</v>
      </c>
      <c r="X5597" s="3" t="str">
        <f t="shared" si="383"/>
        <v/>
      </c>
    </row>
    <row r="5598" spans="14:24" ht="14.5" customHeight="1">
      <c r="N5598">
        <v>5595</v>
      </c>
      <c r="O5598" s="4">
        <v>66210</v>
      </c>
      <c r="P5598" s="3" t="s">
        <v>5904</v>
      </c>
      <c r="Q5598" s="3" t="s">
        <v>1334</v>
      </c>
      <c r="R5598" s="3" t="s">
        <v>391</v>
      </c>
      <c r="S5598" s="3" t="s">
        <v>5902</v>
      </c>
      <c r="T5598" s="3" t="str">
        <f t="shared" si="380"/>
        <v>ห้วยพุกดงเจริญพิจิตร</v>
      </c>
      <c r="U5598" s="3" t="s">
        <v>232</v>
      </c>
      <c r="V5598" s="3" t="str">
        <f t="shared" si="381"/>
        <v/>
      </c>
      <c r="W5598" s="3" t="e">
        <f t="shared" si="382"/>
        <v>#NUM!</v>
      </c>
      <c r="X5598" s="3" t="str">
        <f t="shared" si="383"/>
        <v/>
      </c>
    </row>
    <row r="5599" spans="14:24" ht="14.5" customHeight="1">
      <c r="N5599">
        <v>5596</v>
      </c>
      <c r="O5599" s="4">
        <v>66210</v>
      </c>
      <c r="P5599" s="3" t="s">
        <v>5905</v>
      </c>
      <c r="Q5599" s="3" t="s">
        <v>1334</v>
      </c>
      <c r="R5599" s="3" t="s">
        <v>391</v>
      </c>
      <c r="S5599" s="3" t="s">
        <v>5902</v>
      </c>
      <c r="T5599" s="3" t="str">
        <f t="shared" si="380"/>
        <v>สำนักขุนเณรดงเจริญพิจิตร</v>
      </c>
      <c r="U5599" s="3" t="s">
        <v>232</v>
      </c>
      <c r="V5599" s="3" t="str">
        <f t="shared" si="381"/>
        <v/>
      </c>
      <c r="W5599" s="3" t="e">
        <f t="shared" si="382"/>
        <v>#NUM!</v>
      </c>
      <c r="X5599" s="3" t="str">
        <f t="shared" si="383"/>
        <v/>
      </c>
    </row>
    <row r="5600" spans="14:24" ht="14.5" customHeight="1">
      <c r="N5600">
        <v>5597</v>
      </c>
      <c r="O5600" s="4">
        <v>66140</v>
      </c>
      <c r="P5600" s="3" t="s">
        <v>893</v>
      </c>
      <c r="Q5600" s="3" t="s">
        <v>1350</v>
      </c>
      <c r="R5600" s="3" t="s">
        <v>391</v>
      </c>
      <c r="S5600" s="3" t="s">
        <v>5906</v>
      </c>
      <c r="T5600" s="3" t="str">
        <f t="shared" si="380"/>
        <v>บ้านนาวชิรบารมีพิจิตร</v>
      </c>
      <c r="U5600" s="3" t="s">
        <v>232</v>
      </c>
      <c r="V5600" s="3" t="str">
        <f t="shared" si="381"/>
        <v/>
      </c>
      <c r="W5600" s="3" t="e">
        <f t="shared" si="382"/>
        <v>#NUM!</v>
      </c>
      <c r="X5600" s="3" t="str">
        <f t="shared" si="383"/>
        <v/>
      </c>
    </row>
    <row r="5601" spans="14:24" ht="14.5" customHeight="1">
      <c r="N5601">
        <v>5598</v>
      </c>
      <c r="O5601" s="4">
        <v>66140</v>
      </c>
      <c r="P5601" s="3" t="s">
        <v>5907</v>
      </c>
      <c r="Q5601" s="3" t="s">
        <v>1350</v>
      </c>
      <c r="R5601" s="3" t="s">
        <v>391</v>
      </c>
      <c r="S5601" s="3" t="s">
        <v>5906</v>
      </c>
      <c r="T5601" s="3" t="str">
        <f t="shared" si="380"/>
        <v>บึงบัววชิรบารมีพิจิตร</v>
      </c>
      <c r="U5601" s="3" t="s">
        <v>232</v>
      </c>
      <c r="V5601" s="3" t="str">
        <f t="shared" si="381"/>
        <v/>
      </c>
      <c r="W5601" s="3" t="e">
        <f t="shared" si="382"/>
        <v>#NUM!</v>
      </c>
      <c r="X5601" s="3" t="str">
        <f t="shared" si="383"/>
        <v/>
      </c>
    </row>
    <row r="5602" spans="14:24" ht="14.5" customHeight="1">
      <c r="N5602">
        <v>5599</v>
      </c>
      <c r="O5602" s="4">
        <v>66140</v>
      </c>
      <c r="P5602" s="3" t="s">
        <v>5908</v>
      </c>
      <c r="Q5602" s="3" t="s">
        <v>1350</v>
      </c>
      <c r="R5602" s="3" t="s">
        <v>391</v>
      </c>
      <c r="S5602" s="3" t="s">
        <v>5906</v>
      </c>
      <c r="T5602" s="3" t="str">
        <f t="shared" si="380"/>
        <v>วังโมกข์วชิรบารมีพิจิตร</v>
      </c>
      <c r="U5602" s="3" t="s">
        <v>232</v>
      </c>
      <c r="V5602" s="3" t="str">
        <f t="shared" si="381"/>
        <v/>
      </c>
      <c r="W5602" s="3" t="e">
        <f t="shared" si="382"/>
        <v>#NUM!</v>
      </c>
      <c r="X5602" s="3" t="str">
        <f t="shared" si="383"/>
        <v/>
      </c>
    </row>
    <row r="5603" spans="14:24" ht="14.5" customHeight="1">
      <c r="N5603">
        <v>5600</v>
      </c>
      <c r="O5603" s="4">
        <v>66220</v>
      </c>
      <c r="P5603" s="3" t="s">
        <v>5909</v>
      </c>
      <c r="Q5603" s="3" t="s">
        <v>1350</v>
      </c>
      <c r="R5603" s="3" t="s">
        <v>391</v>
      </c>
      <c r="S5603" s="3" t="s">
        <v>5906</v>
      </c>
      <c r="T5603" s="3" t="str">
        <f t="shared" si="380"/>
        <v>หนองหลุมวชิรบารมีพิจิตร</v>
      </c>
      <c r="U5603" s="3" t="s">
        <v>232</v>
      </c>
      <c r="V5603" s="3" t="str">
        <f t="shared" si="381"/>
        <v/>
      </c>
      <c r="W5603" s="3" t="e">
        <f t="shared" si="382"/>
        <v>#NUM!</v>
      </c>
      <c r="X5603" s="3" t="str">
        <f t="shared" si="383"/>
        <v/>
      </c>
    </row>
    <row r="5604" spans="14:24" ht="14.5" customHeight="1">
      <c r="N5604">
        <v>5601</v>
      </c>
      <c r="O5604" s="4">
        <v>67000</v>
      </c>
      <c r="P5604" s="3" t="s">
        <v>1895</v>
      </c>
      <c r="Q5604" s="3" t="s">
        <v>1397</v>
      </c>
      <c r="R5604" s="3" t="s">
        <v>399</v>
      </c>
      <c r="S5604" s="3" t="s">
        <v>5910</v>
      </c>
      <c r="T5604" s="3" t="str">
        <f t="shared" si="380"/>
        <v>ในเมืองเมืองเพชรบูรณ์เพชรบูรณ์</v>
      </c>
      <c r="U5604" s="3" t="s">
        <v>232</v>
      </c>
      <c r="V5604" s="3" t="str">
        <f t="shared" si="381"/>
        <v/>
      </c>
      <c r="W5604" s="3" t="e">
        <f t="shared" si="382"/>
        <v>#NUM!</v>
      </c>
      <c r="X5604" s="3" t="str">
        <f t="shared" si="383"/>
        <v/>
      </c>
    </row>
    <row r="5605" spans="14:24" ht="14.5" customHeight="1">
      <c r="N5605">
        <v>5602</v>
      </c>
      <c r="O5605" s="4">
        <v>67000</v>
      </c>
      <c r="P5605" s="3" t="s">
        <v>5911</v>
      </c>
      <c r="Q5605" s="3" t="s">
        <v>1397</v>
      </c>
      <c r="R5605" s="3" t="s">
        <v>399</v>
      </c>
      <c r="S5605" s="3" t="s">
        <v>5910</v>
      </c>
      <c r="T5605" s="3" t="str">
        <f t="shared" si="380"/>
        <v>ตะเบาะเมืองเพชรบูรณ์เพชรบูรณ์</v>
      </c>
      <c r="U5605" s="3" t="s">
        <v>232</v>
      </c>
      <c r="V5605" s="3" t="str">
        <f t="shared" si="381"/>
        <v/>
      </c>
      <c r="W5605" s="3" t="e">
        <f t="shared" si="382"/>
        <v>#NUM!</v>
      </c>
      <c r="X5605" s="3" t="str">
        <f t="shared" si="383"/>
        <v/>
      </c>
    </row>
    <row r="5606" spans="14:24" ht="14.5" customHeight="1">
      <c r="N5606">
        <v>5603</v>
      </c>
      <c r="O5606" s="4">
        <v>67000</v>
      </c>
      <c r="P5606" s="3" t="s">
        <v>5912</v>
      </c>
      <c r="Q5606" s="3" t="s">
        <v>1397</v>
      </c>
      <c r="R5606" s="3" t="s">
        <v>399</v>
      </c>
      <c r="S5606" s="3" t="s">
        <v>5910</v>
      </c>
      <c r="T5606" s="3" t="str">
        <f t="shared" si="380"/>
        <v>บ้านโตกเมืองเพชรบูรณ์เพชรบูรณ์</v>
      </c>
      <c r="U5606" s="3" t="s">
        <v>232</v>
      </c>
      <c r="V5606" s="3" t="str">
        <f t="shared" si="381"/>
        <v/>
      </c>
      <c r="W5606" s="3" t="e">
        <f t="shared" si="382"/>
        <v>#NUM!</v>
      </c>
      <c r="X5606" s="3" t="str">
        <f t="shared" si="383"/>
        <v/>
      </c>
    </row>
    <row r="5607" spans="14:24" ht="14.5" customHeight="1">
      <c r="N5607">
        <v>5604</v>
      </c>
      <c r="O5607" s="4">
        <v>67000</v>
      </c>
      <c r="P5607" s="3" t="s">
        <v>5913</v>
      </c>
      <c r="Q5607" s="3" t="s">
        <v>1397</v>
      </c>
      <c r="R5607" s="3" t="s">
        <v>399</v>
      </c>
      <c r="S5607" s="3" t="s">
        <v>5910</v>
      </c>
      <c r="T5607" s="3" t="str">
        <f t="shared" si="380"/>
        <v>สะเดียงเมืองเพชรบูรณ์เพชรบูรณ์</v>
      </c>
      <c r="U5607" s="3" t="s">
        <v>232</v>
      </c>
      <c r="V5607" s="3" t="str">
        <f t="shared" si="381"/>
        <v/>
      </c>
      <c r="W5607" s="3" t="e">
        <f t="shared" si="382"/>
        <v>#NUM!</v>
      </c>
      <c r="X5607" s="3" t="str">
        <f t="shared" si="383"/>
        <v/>
      </c>
    </row>
    <row r="5608" spans="14:24" ht="14.5" customHeight="1">
      <c r="N5608">
        <v>5605</v>
      </c>
      <c r="O5608" s="4">
        <v>67000</v>
      </c>
      <c r="P5608" s="3" t="s">
        <v>5914</v>
      </c>
      <c r="Q5608" s="3" t="s">
        <v>1397</v>
      </c>
      <c r="R5608" s="3" t="s">
        <v>399</v>
      </c>
      <c r="S5608" s="3" t="s">
        <v>5910</v>
      </c>
      <c r="T5608" s="3" t="str">
        <f t="shared" si="380"/>
        <v>ป่าเลาเมืองเพชรบูรณ์เพชรบูรณ์</v>
      </c>
      <c r="U5608" s="3" t="s">
        <v>232</v>
      </c>
      <c r="V5608" s="3" t="str">
        <f t="shared" si="381"/>
        <v/>
      </c>
      <c r="W5608" s="3" t="e">
        <f t="shared" si="382"/>
        <v>#NUM!</v>
      </c>
      <c r="X5608" s="3" t="str">
        <f t="shared" si="383"/>
        <v/>
      </c>
    </row>
    <row r="5609" spans="14:24" ht="14.5" customHeight="1">
      <c r="N5609">
        <v>5606</v>
      </c>
      <c r="O5609" s="4">
        <v>67000</v>
      </c>
      <c r="P5609" s="3" t="s">
        <v>5915</v>
      </c>
      <c r="Q5609" s="3" t="s">
        <v>1397</v>
      </c>
      <c r="R5609" s="3" t="s">
        <v>399</v>
      </c>
      <c r="S5609" s="3" t="s">
        <v>5910</v>
      </c>
      <c r="T5609" s="3" t="str">
        <f t="shared" si="380"/>
        <v>นางั่วเมืองเพชรบูรณ์เพชรบูรณ์</v>
      </c>
      <c r="U5609" s="3" t="s">
        <v>232</v>
      </c>
      <c r="V5609" s="3" t="str">
        <f t="shared" si="381"/>
        <v/>
      </c>
      <c r="W5609" s="3" t="e">
        <f t="shared" si="382"/>
        <v>#NUM!</v>
      </c>
      <c r="X5609" s="3" t="str">
        <f t="shared" si="383"/>
        <v/>
      </c>
    </row>
    <row r="5610" spans="14:24" ht="14.5" customHeight="1">
      <c r="N5610">
        <v>5607</v>
      </c>
      <c r="O5610" s="4">
        <v>67250</v>
      </c>
      <c r="P5610" s="3" t="s">
        <v>5916</v>
      </c>
      <c r="Q5610" s="3" t="s">
        <v>1397</v>
      </c>
      <c r="R5610" s="3" t="s">
        <v>399</v>
      </c>
      <c r="S5610" s="3" t="s">
        <v>5910</v>
      </c>
      <c r="T5610" s="3" t="str">
        <f t="shared" si="380"/>
        <v>ท่าพลเมืองเพชรบูรณ์เพชรบูรณ์</v>
      </c>
      <c r="U5610" s="3" t="s">
        <v>232</v>
      </c>
      <c r="V5610" s="3" t="str">
        <f t="shared" si="381"/>
        <v/>
      </c>
      <c r="W5610" s="3" t="e">
        <f t="shared" si="382"/>
        <v>#NUM!</v>
      </c>
      <c r="X5610" s="3" t="str">
        <f t="shared" si="383"/>
        <v/>
      </c>
    </row>
    <row r="5611" spans="14:24" ht="14.5" customHeight="1">
      <c r="N5611">
        <v>5608</v>
      </c>
      <c r="O5611" s="4">
        <v>67000</v>
      </c>
      <c r="P5611" s="3" t="s">
        <v>5917</v>
      </c>
      <c r="Q5611" s="3" t="s">
        <v>1397</v>
      </c>
      <c r="R5611" s="3" t="s">
        <v>399</v>
      </c>
      <c r="S5611" s="3" t="s">
        <v>5910</v>
      </c>
      <c r="T5611" s="3" t="str">
        <f t="shared" si="380"/>
        <v>ดงมูลเหล็กเมืองเพชรบูรณ์เพชรบูรณ์</v>
      </c>
      <c r="U5611" s="3" t="s">
        <v>232</v>
      </c>
      <c r="V5611" s="3" t="str">
        <f t="shared" si="381"/>
        <v/>
      </c>
      <c r="W5611" s="3" t="e">
        <f t="shared" si="382"/>
        <v>#NUM!</v>
      </c>
      <c r="X5611" s="3" t="str">
        <f t="shared" si="383"/>
        <v/>
      </c>
    </row>
    <row r="5612" spans="14:24" ht="14.5" customHeight="1">
      <c r="N5612">
        <v>5609</v>
      </c>
      <c r="O5612" s="4">
        <v>67000</v>
      </c>
      <c r="P5612" s="3" t="s">
        <v>2077</v>
      </c>
      <c r="Q5612" s="3" t="s">
        <v>1397</v>
      </c>
      <c r="R5612" s="3" t="s">
        <v>399</v>
      </c>
      <c r="S5612" s="3" t="s">
        <v>5910</v>
      </c>
      <c r="T5612" s="3" t="str">
        <f t="shared" si="380"/>
        <v>บ้านโคกเมืองเพชรบูรณ์เพชรบูรณ์</v>
      </c>
      <c r="U5612" s="3" t="s">
        <v>232</v>
      </c>
      <c r="V5612" s="3" t="str">
        <f t="shared" si="381"/>
        <v/>
      </c>
      <c r="W5612" s="3" t="e">
        <f t="shared" si="382"/>
        <v>#NUM!</v>
      </c>
      <c r="X5612" s="3" t="str">
        <f t="shared" si="383"/>
        <v/>
      </c>
    </row>
    <row r="5613" spans="14:24" ht="14.5" customHeight="1">
      <c r="N5613">
        <v>5610</v>
      </c>
      <c r="O5613" s="4">
        <v>67000</v>
      </c>
      <c r="P5613" s="3" t="s">
        <v>5918</v>
      </c>
      <c r="Q5613" s="3" t="s">
        <v>1397</v>
      </c>
      <c r="R5613" s="3" t="s">
        <v>399</v>
      </c>
      <c r="S5613" s="3" t="s">
        <v>5910</v>
      </c>
      <c r="T5613" s="3" t="str">
        <f t="shared" si="380"/>
        <v>ชอนไพรเมืองเพชรบูรณ์เพชรบูรณ์</v>
      </c>
      <c r="U5613" s="3" t="s">
        <v>232</v>
      </c>
      <c r="V5613" s="3" t="str">
        <f t="shared" si="381"/>
        <v/>
      </c>
      <c r="W5613" s="3" t="e">
        <f t="shared" si="382"/>
        <v>#NUM!</v>
      </c>
      <c r="X5613" s="3" t="str">
        <f t="shared" si="383"/>
        <v/>
      </c>
    </row>
    <row r="5614" spans="14:24" ht="14.5" customHeight="1">
      <c r="N5614">
        <v>5611</v>
      </c>
      <c r="O5614" s="4">
        <v>67000</v>
      </c>
      <c r="P5614" s="3" t="s">
        <v>2180</v>
      </c>
      <c r="Q5614" s="3" t="s">
        <v>1397</v>
      </c>
      <c r="R5614" s="3" t="s">
        <v>399</v>
      </c>
      <c r="S5614" s="3" t="s">
        <v>5910</v>
      </c>
      <c r="T5614" s="3" t="str">
        <f t="shared" si="380"/>
        <v>นาป่าเมืองเพชรบูรณ์เพชรบูรณ์</v>
      </c>
      <c r="U5614" s="3" t="s">
        <v>232</v>
      </c>
      <c r="V5614" s="3" t="str">
        <f t="shared" si="381"/>
        <v/>
      </c>
      <c r="W5614" s="3" t="e">
        <f t="shared" si="382"/>
        <v>#NUM!</v>
      </c>
      <c r="X5614" s="3" t="str">
        <f t="shared" si="383"/>
        <v/>
      </c>
    </row>
    <row r="5615" spans="14:24" ht="14.5" customHeight="1">
      <c r="N5615">
        <v>5612</v>
      </c>
      <c r="O5615" s="4">
        <v>67210</v>
      </c>
      <c r="P5615" s="3" t="s">
        <v>3690</v>
      </c>
      <c r="Q5615" s="3" t="s">
        <v>1397</v>
      </c>
      <c r="R5615" s="3" t="s">
        <v>399</v>
      </c>
      <c r="S5615" s="3" t="s">
        <v>5910</v>
      </c>
      <c r="T5615" s="3" t="str">
        <f t="shared" si="380"/>
        <v>นายมเมืองเพชรบูรณ์เพชรบูรณ์</v>
      </c>
      <c r="U5615" s="3" t="s">
        <v>232</v>
      </c>
      <c r="V5615" s="3" t="str">
        <f t="shared" si="381"/>
        <v/>
      </c>
      <c r="W5615" s="3" t="e">
        <f t="shared" si="382"/>
        <v>#NUM!</v>
      </c>
      <c r="X5615" s="3" t="str">
        <f t="shared" si="383"/>
        <v/>
      </c>
    </row>
    <row r="5616" spans="14:24" ht="14.5" customHeight="1">
      <c r="N5616">
        <v>5613</v>
      </c>
      <c r="O5616" s="4">
        <v>67210</v>
      </c>
      <c r="P5616" s="3" t="s">
        <v>3619</v>
      </c>
      <c r="Q5616" s="3" t="s">
        <v>1397</v>
      </c>
      <c r="R5616" s="3" t="s">
        <v>399</v>
      </c>
      <c r="S5616" s="3" t="s">
        <v>5910</v>
      </c>
      <c r="T5616" s="3" t="str">
        <f t="shared" si="380"/>
        <v>วังชมภูเมืองเพชรบูรณ์เพชรบูรณ์</v>
      </c>
      <c r="U5616" s="3" t="s">
        <v>232</v>
      </c>
      <c r="V5616" s="3" t="str">
        <f t="shared" si="381"/>
        <v/>
      </c>
      <c r="W5616" s="3" t="e">
        <f t="shared" si="382"/>
        <v>#NUM!</v>
      </c>
      <c r="X5616" s="3" t="str">
        <f t="shared" si="383"/>
        <v/>
      </c>
    </row>
    <row r="5617" spans="14:24" ht="14.5" customHeight="1">
      <c r="N5617">
        <v>5614</v>
      </c>
      <c r="O5617" s="4">
        <v>67000</v>
      </c>
      <c r="P5617" s="3" t="s">
        <v>5919</v>
      </c>
      <c r="Q5617" s="3" t="s">
        <v>1397</v>
      </c>
      <c r="R5617" s="3" t="s">
        <v>399</v>
      </c>
      <c r="S5617" s="3" t="s">
        <v>5910</v>
      </c>
      <c r="T5617" s="3" t="str">
        <f t="shared" si="380"/>
        <v>น้ำร้อนเมืองเพชรบูรณ์เพชรบูรณ์</v>
      </c>
      <c r="U5617" s="3" t="s">
        <v>232</v>
      </c>
      <c r="V5617" s="3" t="str">
        <f t="shared" si="381"/>
        <v/>
      </c>
      <c r="W5617" s="3" t="e">
        <f t="shared" si="382"/>
        <v>#NUM!</v>
      </c>
      <c r="X5617" s="3" t="str">
        <f t="shared" si="383"/>
        <v/>
      </c>
    </row>
    <row r="5618" spans="14:24" ht="14.5" customHeight="1">
      <c r="N5618">
        <v>5615</v>
      </c>
      <c r="O5618" s="4">
        <v>67210</v>
      </c>
      <c r="P5618" s="3" t="s">
        <v>5920</v>
      </c>
      <c r="Q5618" s="3" t="s">
        <v>1397</v>
      </c>
      <c r="R5618" s="3" t="s">
        <v>399</v>
      </c>
      <c r="S5618" s="3" t="s">
        <v>5910</v>
      </c>
      <c r="T5618" s="3" t="str">
        <f t="shared" si="380"/>
        <v>ห้วยสะแกเมืองเพชรบูรณ์เพชรบูรณ์</v>
      </c>
      <c r="U5618" s="3" t="s">
        <v>232</v>
      </c>
      <c r="V5618" s="3" t="str">
        <f t="shared" si="381"/>
        <v/>
      </c>
      <c r="W5618" s="3" t="e">
        <f t="shared" si="382"/>
        <v>#NUM!</v>
      </c>
      <c r="X5618" s="3" t="str">
        <f t="shared" si="383"/>
        <v/>
      </c>
    </row>
    <row r="5619" spans="14:24" ht="14.5" customHeight="1">
      <c r="N5619">
        <v>5616</v>
      </c>
      <c r="O5619" s="4">
        <v>67000</v>
      </c>
      <c r="P5619" s="3" t="s">
        <v>1788</v>
      </c>
      <c r="Q5619" s="3" t="s">
        <v>1397</v>
      </c>
      <c r="R5619" s="3" t="s">
        <v>399</v>
      </c>
      <c r="S5619" s="3" t="s">
        <v>5910</v>
      </c>
      <c r="T5619" s="3" t="str">
        <f t="shared" si="380"/>
        <v>ห้วยใหญ่เมืองเพชรบูรณ์เพชรบูรณ์</v>
      </c>
      <c r="U5619" s="3" t="s">
        <v>232</v>
      </c>
      <c r="V5619" s="3" t="str">
        <f t="shared" si="381"/>
        <v/>
      </c>
      <c r="W5619" s="3" t="e">
        <f t="shared" si="382"/>
        <v>#NUM!</v>
      </c>
      <c r="X5619" s="3" t="str">
        <f t="shared" si="383"/>
        <v/>
      </c>
    </row>
    <row r="5620" spans="14:24" ht="14.5" customHeight="1">
      <c r="N5620">
        <v>5617</v>
      </c>
      <c r="O5620" s="4">
        <v>67210</v>
      </c>
      <c r="P5620" s="3" t="s">
        <v>5921</v>
      </c>
      <c r="Q5620" s="3" t="s">
        <v>1397</v>
      </c>
      <c r="R5620" s="3" t="s">
        <v>399</v>
      </c>
      <c r="S5620" s="3" t="s">
        <v>5910</v>
      </c>
      <c r="T5620" s="3" t="str">
        <f t="shared" si="380"/>
        <v>ระวิงเมืองเพชรบูรณ์เพชรบูรณ์</v>
      </c>
      <c r="U5620" s="3" t="s">
        <v>232</v>
      </c>
      <c r="V5620" s="3" t="str">
        <f t="shared" si="381"/>
        <v/>
      </c>
      <c r="W5620" s="3" t="e">
        <f t="shared" si="382"/>
        <v>#NUM!</v>
      </c>
      <c r="X5620" s="3" t="str">
        <f t="shared" si="383"/>
        <v/>
      </c>
    </row>
    <row r="5621" spans="14:24" ht="14.5" customHeight="1">
      <c r="N5621">
        <v>5618</v>
      </c>
      <c r="O5621" s="4">
        <v>67150</v>
      </c>
      <c r="P5621" s="3" t="s">
        <v>1392</v>
      </c>
      <c r="Q5621" s="3" t="s">
        <v>1392</v>
      </c>
      <c r="R5621" s="3" t="s">
        <v>399</v>
      </c>
      <c r="S5621" s="3" t="s">
        <v>5922</v>
      </c>
      <c r="T5621" s="3" t="str">
        <f t="shared" si="380"/>
        <v>ชนแดนชนแดนเพชรบูรณ์</v>
      </c>
      <c r="U5621" s="3" t="s">
        <v>232</v>
      </c>
      <c r="V5621" s="3" t="str">
        <f t="shared" si="381"/>
        <v/>
      </c>
      <c r="W5621" s="3" t="e">
        <f t="shared" si="382"/>
        <v>#NUM!</v>
      </c>
      <c r="X5621" s="3" t="str">
        <f t="shared" si="383"/>
        <v/>
      </c>
    </row>
    <row r="5622" spans="14:24" ht="14.5" customHeight="1">
      <c r="N5622">
        <v>5619</v>
      </c>
      <c r="O5622" s="4">
        <v>67190</v>
      </c>
      <c r="P5622" s="3" t="s">
        <v>5923</v>
      </c>
      <c r="Q5622" s="3" t="s">
        <v>1392</v>
      </c>
      <c r="R5622" s="3" t="s">
        <v>399</v>
      </c>
      <c r="S5622" s="3" t="s">
        <v>5922</v>
      </c>
      <c r="T5622" s="3" t="str">
        <f t="shared" si="380"/>
        <v>ดงขุยชนแดนเพชรบูรณ์</v>
      </c>
      <c r="U5622" s="3" t="s">
        <v>232</v>
      </c>
      <c r="V5622" s="3" t="str">
        <f t="shared" si="381"/>
        <v/>
      </c>
      <c r="W5622" s="3" t="e">
        <f t="shared" si="382"/>
        <v>#NUM!</v>
      </c>
      <c r="X5622" s="3" t="str">
        <f t="shared" si="383"/>
        <v/>
      </c>
    </row>
    <row r="5623" spans="14:24" ht="14.5" customHeight="1">
      <c r="N5623">
        <v>5620</v>
      </c>
      <c r="O5623" s="4">
        <v>67150</v>
      </c>
      <c r="P5623" s="3" t="s">
        <v>534</v>
      </c>
      <c r="Q5623" s="3" t="s">
        <v>1392</v>
      </c>
      <c r="R5623" s="3" t="s">
        <v>399</v>
      </c>
      <c r="S5623" s="3" t="s">
        <v>5922</v>
      </c>
      <c r="T5623" s="3" t="str">
        <f t="shared" si="380"/>
        <v>ท่าข้ามชนแดนเพชรบูรณ์</v>
      </c>
      <c r="U5623" s="3" t="s">
        <v>232</v>
      </c>
      <c r="V5623" s="3" t="str">
        <f t="shared" si="381"/>
        <v/>
      </c>
      <c r="W5623" s="3" t="e">
        <f t="shared" si="382"/>
        <v>#NUM!</v>
      </c>
      <c r="X5623" s="3" t="str">
        <f t="shared" si="383"/>
        <v/>
      </c>
    </row>
    <row r="5624" spans="14:24" ht="14.5" customHeight="1">
      <c r="N5624">
        <v>5621</v>
      </c>
      <c r="O5624" s="4">
        <v>67150</v>
      </c>
      <c r="P5624" s="3" t="s">
        <v>5924</v>
      </c>
      <c r="Q5624" s="3" t="s">
        <v>1392</v>
      </c>
      <c r="R5624" s="3" t="s">
        <v>399</v>
      </c>
      <c r="S5624" s="3" t="s">
        <v>5922</v>
      </c>
      <c r="T5624" s="3" t="str">
        <f t="shared" si="380"/>
        <v>พุทธบาทชนแดนเพชรบูรณ์</v>
      </c>
      <c r="U5624" s="3" t="s">
        <v>232</v>
      </c>
      <c r="V5624" s="3" t="str">
        <f t="shared" si="381"/>
        <v/>
      </c>
      <c r="W5624" s="3" t="e">
        <f t="shared" si="382"/>
        <v>#NUM!</v>
      </c>
      <c r="X5624" s="3" t="str">
        <f t="shared" si="383"/>
        <v/>
      </c>
    </row>
    <row r="5625" spans="14:24" ht="14.5" customHeight="1">
      <c r="N5625">
        <v>5622</v>
      </c>
      <c r="O5625" s="4">
        <v>67150</v>
      </c>
      <c r="P5625" s="3" t="s">
        <v>5925</v>
      </c>
      <c r="Q5625" s="3" t="s">
        <v>1392</v>
      </c>
      <c r="R5625" s="3" t="s">
        <v>399</v>
      </c>
      <c r="S5625" s="3" t="s">
        <v>5922</v>
      </c>
      <c r="T5625" s="3" t="str">
        <f t="shared" si="380"/>
        <v>ลาดแคชนแดนเพชรบูรณ์</v>
      </c>
      <c r="U5625" s="3" t="s">
        <v>232</v>
      </c>
      <c r="V5625" s="3" t="str">
        <f t="shared" si="381"/>
        <v/>
      </c>
      <c r="W5625" s="3" t="e">
        <f t="shared" si="382"/>
        <v>#NUM!</v>
      </c>
      <c r="X5625" s="3" t="str">
        <f t="shared" si="383"/>
        <v/>
      </c>
    </row>
    <row r="5626" spans="14:24" ht="14.5" customHeight="1">
      <c r="N5626">
        <v>5623</v>
      </c>
      <c r="O5626" s="4">
        <v>67190</v>
      </c>
      <c r="P5626" s="3" t="s">
        <v>1733</v>
      </c>
      <c r="Q5626" s="3" t="s">
        <v>1392</v>
      </c>
      <c r="R5626" s="3" t="s">
        <v>399</v>
      </c>
      <c r="S5626" s="3" t="s">
        <v>5922</v>
      </c>
      <c r="T5626" s="3" t="str">
        <f t="shared" si="380"/>
        <v>บ้านกล้วยชนแดนเพชรบูรณ์</v>
      </c>
      <c r="U5626" s="3" t="s">
        <v>232</v>
      </c>
      <c r="V5626" s="3" t="str">
        <f t="shared" si="381"/>
        <v/>
      </c>
      <c r="W5626" s="3" t="e">
        <f t="shared" si="382"/>
        <v>#NUM!</v>
      </c>
      <c r="X5626" s="3" t="str">
        <f t="shared" si="383"/>
        <v/>
      </c>
    </row>
    <row r="5627" spans="14:24" ht="14.5" customHeight="1">
      <c r="N5627">
        <v>5624</v>
      </c>
      <c r="O5627" s="4">
        <v>67150</v>
      </c>
      <c r="P5627" s="3" t="s">
        <v>5926</v>
      </c>
      <c r="Q5627" s="3" t="s">
        <v>1392</v>
      </c>
      <c r="R5627" s="3" t="s">
        <v>399</v>
      </c>
      <c r="S5627" s="3" t="s">
        <v>5922</v>
      </c>
      <c r="T5627" s="3" t="str">
        <f t="shared" si="380"/>
        <v>ซับพุทราชนแดนเพชรบูรณ์</v>
      </c>
      <c r="U5627" s="3" t="s">
        <v>232</v>
      </c>
      <c r="V5627" s="3" t="str">
        <f t="shared" si="381"/>
        <v/>
      </c>
      <c r="W5627" s="3" t="e">
        <f t="shared" si="382"/>
        <v>#NUM!</v>
      </c>
      <c r="X5627" s="3" t="str">
        <f t="shared" si="383"/>
        <v/>
      </c>
    </row>
    <row r="5628" spans="14:24" ht="14.5" customHeight="1">
      <c r="N5628">
        <v>5625</v>
      </c>
      <c r="O5628" s="4">
        <v>67190</v>
      </c>
      <c r="P5628" s="3" t="s">
        <v>5927</v>
      </c>
      <c r="Q5628" s="3" t="s">
        <v>1392</v>
      </c>
      <c r="R5628" s="3" t="s">
        <v>399</v>
      </c>
      <c r="S5628" s="3" t="s">
        <v>5922</v>
      </c>
      <c r="T5628" s="3" t="str">
        <f t="shared" si="380"/>
        <v>ตะกุดไรชนแดนเพชรบูรณ์</v>
      </c>
      <c r="U5628" s="3" t="s">
        <v>232</v>
      </c>
      <c r="V5628" s="3" t="str">
        <f t="shared" si="381"/>
        <v/>
      </c>
      <c r="W5628" s="3" t="e">
        <f t="shared" si="382"/>
        <v>#NUM!</v>
      </c>
      <c r="X5628" s="3" t="str">
        <f t="shared" si="383"/>
        <v/>
      </c>
    </row>
    <row r="5629" spans="14:24" ht="14.5" customHeight="1">
      <c r="N5629">
        <v>5626</v>
      </c>
      <c r="O5629" s="4">
        <v>67150</v>
      </c>
      <c r="P5629" s="3" t="s">
        <v>5928</v>
      </c>
      <c r="Q5629" s="3" t="s">
        <v>1392</v>
      </c>
      <c r="R5629" s="3" t="s">
        <v>399</v>
      </c>
      <c r="S5629" s="3" t="s">
        <v>5922</v>
      </c>
      <c r="T5629" s="3" t="str">
        <f t="shared" si="380"/>
        <v>ศาลาลายชนแดนเพชรบูรณ์</v>
      </c>
      <c r="U5629" s="3" t="s">
        <v>232</v>
      </c>
      <c r="V5629" s="3" t="str">
        <f t="shared" si="381"/>
        <v/>
      </c>
      <c r="W5629" s="3" t="e">
        <f t="shared" si="382"/>
        <v>#NUM!</v>
      </c>
      <c r="X5629" s="3" t="str">
        <f t="shared" si="383"/>
        <v/>
      </c>
    </row>
    <row r="5630" spans="14:24" ht="14.5" customHeight="1">
      <c r="N5630">
        <v>5627</v>
      </c>
      <c r="O5630" s="4">
        <v>67110</v>
      </c>
      <c r="P5630" s="3" t="s">
        <v>1409</v>
      </c>
      <c r="Q5630" s="3" t="s">
        <v>1409</v>
      </c>
      <c r="R5630" s="3" t="s">
        <v>399</v>
      </c>
      <c r="S5630" s="3" t="s">
        <v>5929</v>
      </c>
      <c r="T5630" s="3" t="str">
        <f t="shared" si="380"/>
        <v>หล่มสักหล่มสักเพชรบูรณ์</v>
      </c>
      <c r="U5630" s="3" t="s">
        <v>232</v>
      </c>
      <c r="V5630" s="3" t="str">
        <f t="shared" si="381"/>
        <v/>
      </c>
      <c r="W5630" s="3" t="e">
        <f t="shared" si="382"/>
        <v>#NUM!</v>
      </c>
      <c r="X5630" s="3" t="str">
        <f t="shared" si="383"/>
        <v/>
      </c>
    </row>
    <row r="5631" spans="14:24" ht="14.5" customHeight="1">
      <c r="N5631">
        <v>5628</v>
      </c>
      <c r="O5631" s="4">
        <v>67110</v>
      </c>
      <c r="P5631" s="3" t="s">
        <v>5930</v>
      </c>
      <c r="Q5631" s="3" t="s">
        <v>1409</v>
      </c>
      <c r="R5631" s="3" t="s">
        <v>399</v>
      </c>
      <c r="S5631" s="3" t="s">
        <v>5929</v>
      </c>
      <c r="T5631" s="3" t="str">
        <f t="shared" si="380"/>
        <v>วัดป่าหล่มสักเพชรบูรณ์</v>
      </c>
      <c r="U5631" s="3" t="s">
        <v>232</v>
      </c>
      <c r="V5631" s="3" t="str">
        <f t="shared" si="381"/>
        <v/>
      </c>
      <c r="W5631" s="3" t="e">
        <f t="shared" si="382"/>
        <v>#NUM!</v>
      </c>
      <c r="X5631" s="3" t="str">
        <f t="shared" si="383"/>
        <v/>
      </c>
    </row>
    <row r="5632" spans="14:24" ht="14.5" customHeight="1">
      <c r="N5632">
        <v>5629</v>
      </c>
      <c r="O5632" s="4">
        <v>67110</v>
      </c>
      <c r="P5632" s="3" t="s">
        <v>2019</v>
      </c>
      <c r="Q5632" s="3" t="s">
        <v>1409</v>
      </c>
      <c r="R5632" s="3" t="s">
        <v>399</v>
      </c>
      <c r="S5632" s="3" t="s">
        <v>5929</v>
      </c>
      <c r="T5632" s="3" t="str">
        <f t="shared" si="380"/>
        <v>ตาลเดี่ยวหล่มสักเพชรบูรณ์</v>
      </c>
      <c r="U5632" s="3" t="s">
        <v>232</v>
      </c>
      <c r="V5632" s="3" t="str">
        <f t="shared" si="381"/>
        <v/>
      </c>
      <c r="W5632" s="3" t="e">
        <f t="shared" si="382"/>
        <v>#NUM!</v>
      </c>
      <c r="X5632" s="3" t="str">
        <f t="shared" si="383"/>
        <v/>
      </c>
    </row>
    <row r="5633" spans="14:24" ht="14.5" customHeight="1">
      <c r="N5633">
        <v>5630</v>
      </c>
      <c r="O5633" s="4">
        <v>67110</v>
      </c>
      <c r="P5633" s="3" t="s">
        <v>5931</v>
      </c>
      <c r="Q5633" s="3" t="s">
        <v>1409</v>
      </c>
      <c r="R5633" s="3" t="s">
        <v>399</v>
      </c>
      <c r="S5633" s="3" t="s">
        <v>5929</v>
      </c>
      <c r="T5633" s="3" t="str">
        <f t="shared" si="380"/>
        <v>ฝายนาแซงหล่มสักเพชรบูรณ์</v>
      </c>
      <c r="U5633" s="3" t="s">
        <v>232</v>
      </c>
      <c r="V5633" s="3" t="str">
        <f t="shared" si="381"/>
        <v/>
      </c>
      <c r="W5633" s="3" t="e">
        <f t="shared" si="382"/>
        <v>#NUM!</v>
      </c>
      <c r="X5633" s="3" t="str">
        <f t="shared" si="383"/>
        <v/>
      </c>
    </row>
    <row r="5634" spans="14:24" ht="14.5" customHeight="1">
      <c r="N5634">
        <v>5631</v>
      </c>
      <c r="O5634" s="4">
        <v>67110</v>
      </c>
      <c r="P5634" s="3" t="s">
        <v>5932</v>
      </c>
      <c r="Q5634" s="3" t="s">
        <v>1409</v>
      </c>
      <c r="R5634" s="3" t="s">
        <v>399</v>
      </c>
      <c r="S5634" s="3" t="s">
        <v>5929</v>
      </c>
      <c r="T5634" s="3" t="str">
        <f t="shared" si="380"/>
        <v>หนองสว่างหล่มสักเพชรบูรณ์</v>
      </c>
      <c r="U5634" s="3" t="s">
        <v>232</v>
      </c>
      <c r="V5634" s="3" t="str">
        <f t="shared" si="381"/>
        <v/>
      </c>
      <c r="W5634" s="3" t="e">
        <f t="shared" si="382"/>
        <v>#NUM!</v>
      </c>
      <c r="X5634" s="3" t="str">
        <f t="shared" si="383"/>
        <v/>
      </c>
    </row>
    <row r="5635" spans="14:24" ht="14.5" customHeight="1">
      <c r="N5635">
        <v>5632</v>
      </c>
      <c r="O5635" s="4">
        <v>67110</v>
      </c>
      <c r="P5635" s="3" t="s">
        <v>5933</v>
      </c>
      <c r="Q5635" s="3" t="s">
        <v>1409</v>
      </c>
      <c r="R5635" s="3" t="s">
        <v>399</v>
      </c>
      <c r="S5635" s="3" t="s">
        <v>5929</v>
      </c>
      <c r="T5635" s="3" t="str">
        <f t="shared" si="380"/>
        <v>น้ำเฮี้ยหล่มสักเพชรบูรณ์</v>
      </c>
      <c r="U5635" s="3" t="s">
        <v>232</v>
      </c>
      <c r="V5635" s="3" t="str">
        <f t="shared" si="381"/>
        <v/>
      </c>
      <c r="W5635" s="3" t="e">
        <f t="shared" si="382"/>
        <v>#NUM!</v>
      </c>
      <c r="X5635" s="3" t="str">
        <f t="shared" si="383"/>
        <v/>
      </c>
    </row>
    <row r="5636" spans="14:24" ht="14.5" customHeight="1">
      <c r="N5636">
        <v>5633</v>
      </c>
      <c r="O5636" s="4">
        <v>67110</v>
      </c>
      <c r="P5636" s="3" t="s">
        <v>5934</v>
      </c>
      <c r="Q5636" s="3" t="s">
        <v>1409</v>
      </c>
      <c r="R5636" s="3" t="s">
        <v>399</v>
      </c>
      <c r="S5636" s="3" t="s">
        <v>5929</v>
      </c>
      <c r="T5636" s="3" t="str">
        <f t="shared" si="380"/>
        <v>สักหลงหล่มสักเพชรบูรณ์</v>
      </c>
      <c r="U5636" s="3" t="s">
        <v>232</v>
      </c>
      <c r="V5636" s="3" t="str">
        <f t="shared" si="381"/>
        <v/>
      </c>
      <c r="W5636" s="3" t="e">
        <f t="shared" si="382"/>
        <v>#NUM!</v>
      </c>
      <c r="X5636" s="3" t="str">
        <f t="shared" si="383"/>
        <v/>
      </c>
    </row>
    <row r="5637" spans="14:24" ht="14.5" customHeight="1">
      <c r="N5637">
        <v>5634</v>
      </c>
      <c r="O5637" s="4">
        <v>67110</v>
      </c>
      <c r="P5637" s="3" t="s">
        <v>5935</v>
      </c>
      <c r="Q5637" s="3" t="s">
        <v>1409</v>
      </c>
      <c r="R5637" s="3" t="s">
        <v>399</v>
      </c>
      <c r="S5637" s="3" t="s">
        <v>5929</v>
      </c>
      <c r="T5637" s="3" t="str">
        <f t="shared" ref="T5637:T5700" si="384">P5637&amp;Q5637&amp;R5637</f>
        <v>ท่าอิบุญหล่มสักเพชรบูรณ์</v>
      </c>
      <c r="U5637" s="3" t="s">
        <v>232</v>
      </c>
      <c r="V5637" s="3" t="str">
        <f t="shared" ref="V5637:V5700" si="385">IF($V$1=$S5637,$N5637,"")</f>
        <v/>
      </c>
      <c r="W5637" s="3" t="e">
        <f t="shared" ref="W5637:W5700" si="386">SMALL($V$4:$V$7439,N5637)</f>
        <v>#NUM!</v>
      </c>
      <c r="X5637" s="3" t="str">
        <f t="shared" ref="X5637:X5700" si="387">IFERROR(INDEX($P$4:$P$7439,$W5637,1),"")</f>
        <v/>
      </c>
    </row>
    <row r="5638" spans="14:24" ht="14.5" customHeight="1">
      <c r="N5638">
        <v>5635</v>
      </c>
      <c r="O5638" s="4">
        <v>67110</v>
      </c>
      <c r="P5638" s="3" t="s">
        <v>3604</v>
      </c>
      <c r="Q5638" s="3" t="s">
        <v>1409</v>
      </c>
      <c r="R5638" s="3" t="s">
        <v>399</v>
      </c>
      <c r="S5638" s="3" t="s">
        <v>5929</v>
      </c>
      <c r="T5638" s="3" t="str">
        <f t="shared" si="384"/>
        <v>บ้านโสกหล่มสักเพชรบูรณ์</v>
      </c>
      <c r="U5638" s="3" t="s">
        <v>232</v>
      </c>
      <c r="V5638" s="3" t="str">
        <f t="shared" si="385"/>
        <v/>
      </c>
      <c r="W5638" s="3" t="e">
        <f t="shared" si="386"/>
        <v>#NUM!</v>
      </c>
      <c r="X5638" s="3" t="str">
        <f t="shared" si="387"/>
        <v/>
      </c>
    </row>
    <row r="5639" spans="14:24" ht="14.5" customHeight="1">
      <c r="N5639">
        <v>5636</v>
      </c>
      <c r="O5639" s="4">
        <v>67110</v>
      </c>
      <c r="P5639" s="3" t="s">
        <v>5936</v>
      </c>
      <c r="Q5639" s="3" t="s">
        <v>1409</v>
      </c>
      <c r="R5639" s="3" t="s">
        <v>399</v>
      </c>
      <c r="S5639" s="3" t="s">
        <v>5929</v>
      </c>
      <c r="T5639" s="3" t="str">
        <f t="shared" si="384"/>
        <v>บ้านติ้วหล่มสักเพชรบูรณ์</v>
      </c>
      <c r="U5639" s="3" t="s">
        <v>232</v>
      </c>
      <c r="V5639" s="3" t="str">
        <f t="shared" si="385"/>
        <v/>
      </c>
      <c r="W5639" s="3" t="e">
        <f t="shared" si="386"/>
        <v>#NUM!</v>
      </c>
      <c r="X5639" s="3" t="str">
        <f t="shared" si="387"/>
        <v/>
      </c>
    </row>
    <row r="5640" spans="14:24" ht="14.5" customHeight="1">
      <c r="N5640">
        <v>5637</v>
      </c>
      <c r="O5640" s="4">
        <v>67110</v>
      </c>
      <c r="P5640" s="3" t="s">
        <v>3603</v>
      </c>
      <c r="Q5640" s="3" t="s">
        <v>1409</v>
      </c>
      <c r="R5640" s="3" t="s">
        <v>399</v>
      </c>
      <c r="S5640" s="3" t="s">
        <v>5929</v>
      </c>
      <c r="T5640" s="3" t="str">
        <f t="shared" si="384"/>
        <v>ห้วยไร่หล่มสักเพชรบูรณ์</v>
      </c>
      <c r="U5640" s="3" t="s">
        <v>232</v>
      </c>
      <c r="V5640" s="3" t="str">
        <f t="shared" si="385"/>
        <v/>
      </c>
      <c r="W5640" s="3" t="e">
        <f t="shared" si="386"/>
        <v>#NUM!</v>
      </c>
      <c r="X5640" s="3" t="str">
        <f t="shared" si="387"/>
        <v/>
      </c>
    </row>
    <row r="5641" spans="14:24" ht="14.5" customHeight="1">
      <c r="N5641">
        <v>5638</v>
      </c>
      <c r="O5641" s="4">
        <v>67110</v>
      </c>
      <c r="P5641" s="3" t="s">
        <v>5937</v>
      </c>
      <c r="Q5641" s="3" t="s">
        <v>1409</v>
      </c>
      <c r="R5641" s="3" t="s">
        <v>399</v>
      </c>
      <c r="S5641" s="3" t="s">
        <v>5929</v>
      </c>
      <c r="T5641" s="3" t="str">
        <f t="shared" si="384"/>
        <v>น้ำก้อหล่มสักเพชรบูรณ์</v>
      </c>
      <c r="U5641" s="3" t="s">
        <v>232</v>
      </c>
      <c r="V5641" s="3" t="str">
        <f t="shared" si="385"/>
        <v/>
      </c>
      <c r="W5641" s="3" t="e">
        <f t="shared" si="386"/>
        <v>#NUM!</v>
      </c>
      <c r="X5641" s="3" t="str">
        <f t="shared" si="387"/>
        <v/>
      </c>
    </row>
    <row r="5642" spans="14:24" ht="14.5" customHeight="1">
      <c r="N5642">
        <v>5639</v>
      </c>
      <c r="O5642" s="4">
        <v>67110</v>
      </c>
      <c r="P5642" s="3" t="s">
        <v>976</v>
      </c>
      <c r="Q5642" s="3" t="s">
        <v>1409</v>
      </c>
      <c r="R5642" s="3" t="s">
        <v>399</v>
      </c>
      <c r="S5642" s="3" t="s">
        <v>5929</v>
      </c>
      <c r="T5642" s="3" t="str">
        <f t="shared" si="384"/>
        <v>ปากช่องหล่มสักเพชรบูรณ์</v>
      </c>
      <c r="U5642" s="3" t="s">
        <v>232</v>
      </c>
      <c r="V5642" s="3" t="str">
        <f t="shared" si="385"/>
        <v/>
      </c>
      <c r="W5642" s="3" t="e">
        <f t="shared" si="386"/>
        <v>#NUM!</v>
      </c>
      <c r="X5642" s="3" t="str">
        <f t="shared" si="387"/>
        <v/>
      </c>
    </row>
    <row r="5643" spans="14:24" ht="14.5" customHeight="1">
      <c r="N5643">
        <v>5640</v>
      </c>
      <c r="O5643" s="4">
        <v>67110</v>
      </c>
      <c r="P5643" s="3" t="s">
        <v>5938</v>
      </c>
      <c r="Q5643" s="3" t="s">
        <v>1409</v>
      </c>
      <c r="R5643" s="3" t="s">
        <v>399</v>
      </c>
      <c r="S5643" s="3" t="s">
        <v>5929</v>
      </c>
      <c r="T5643" s="3" t="str">
        <f t="shared" si="384"/>
        <v>น้ำชุนหล่มสักเพชรบูรณ์</v>
      </c>
      <c r="U5643" s="3" t="s">
        <v>232</v>
      </c>
      <c r="V5643" s="3" t="str">
        <f t="shared" si="385"/>
        <v/>
      </c>
      <c r="W5643" s="3" t="e">
        <f t="shared" si="386"/>
        <v>#NUM!</v>
      </c>
      <c r="X5643" s="3" t="str">
        <f t="shared" si="387"/>
        <v/>
      </c>
    </row>
    <row r="5644" spans="14:24" ht="14.5" customHeight="1">
      <c r="N5644">
        <v>5641</v>
      </c>
      <c r="O5644" s="4">
        <v>67110</v>
      </c>
      <c r="P5644" s="3" t="s">
        <v>5939</v>
      </c>
      <c r="Q5644" s="3" t="s">
        <v>1409</v>
      </c>
      <c r="R5644" s="3" t="s">
        <v>399</v>
      </c>
      <c r="S5644" s="3" t="s">
        <v>5929</v>
      </c>
      <c r="T5644" s="3" t="str">
        <f t="shared" si="384"/>
        <v>หนองไขว่หล่มสักเพชรบูรณ์</v>
      </c>
      <c r="U5644" s="3" t="s">
        <v>232</v>
      </c>
      <c r="V5644" s="3" t="str">
        <f t="shared" si="385"/>
        <v/>
      </c>
      <c r="W5644" s="3" t="e">
        <f t="shared" si="386"/>
        <v>#NUM!</v>
      </c>
      <c r="X5644" s="3" t="str">
        <f t="shared" si="387"/>
        <v/>
      </c>
    </row>
    <row r="5645" spans="14:24" ht="14.5" customHeight="1">
      <c r="N5645">
        <v>5642</v>
      </c>
      <c r="O5645" s="4">
        <v>67110</v>
      </c>
      <c r="P5645" s="3" t="s">
        <v>5940</v>
      </c>
      <c r="Q5645" s="3" t="s">
        <v>1409</v>
      </c>
      <c r="R5645" s="3" t="s">
        <v>399</v>
      </c>
      <c r="S5645" s="3" t="s">
        <v>5929</v>
      </c>
      <c r="T5645" s="3" t="str">
        <f t="shared" si="384"/>
        <v>ลานบ่าหล่มสักเพชรบูรณ์</v>
      </c>
      <c r="U5645" s="3" t="s">
        <v>232</v>
      </c>
      <c r="V5645" s="3" t="str">
        <f t="shared" si="385"/>
        <v/>
      </c>
      <c r="W5645" s="3" t="e">
        <f t="shared" si="386"/>
        <v>#NUM!</v>
      </c>
      <c r="X5645" s="3" t="str">
        <f t="shared" si="387"/>
        <v/>
      </c>
    </row>
    <row r="5646" spans="14:24" ht="14.5" customHeight="1">
      <c r="N5646">
        <v>5643</v>
      </c>
      <c r="O5646" s="4">
        <v>67110</v>
      </c>
      <c r="P5646" s="3" t="s">
        <v>1150</v>
      </c>
      <c r="Q5646" s="3" t="s">
        <v>1409</v>
      </c>
      <c r="R5646" s="3" t="s">
        <v>399</v>
      </c>
      <c r="S5646" s="3" t="s">
        <v>5929</v>
      </c>
      <c r="T5646" s="3" t="str">
        <f t="shared" si="384"/>
        <v>บุ่งคล้าหล่มสักเพชรบูรณ์</v>
      </c>
      <c r="U5646" s="3" t="s">
        <v>232</v>
      </c>
      <c r="V5646" s="3" t="str">
        <f t="shared" si="385"/>
        <v/>
      </c>
      <c r="W5646" s="3" t="e">
        <f t="shared" si="386"/>
        <v>#NUM!</v>
      </c>
      <c r="X5646" s="3" t="str">
        <f t="shared" si="387"/>
        <v/>
      </c>
    </row>
    <row r="5647" spans="14:24" ht="14.5" customHeight="1">
      <c r="N5647">
        <v>5644</v>
      </c>
      <c r="O5647" s="4">
        <v>67110</v>
      </c>
      <c r="P5647" s="3" t="s">
        <v>5941</v>
      </c>
      <c r="Q5647" s="3" t="s">
        <v>1409</v>
      </c>
      <c r="R5647" s="3" t="s">
        <v>399</v>
      </c>
      <c r="S5647" s="3" t="s">
        <v>5929</v>
      </c>
      <c r="T5647" s="3" t="str">
        <f t="shared" si="384"/>
        <v>บุ่งน้ำเต้าหล่มสักเพชรบูรณ์</v>
      </c>
      <c r="U5647" s="3" t="s">
        <v>232</v>
      </c>
      <c r="V5647" s="3" t="str">
        <f t="shared" si="385"/>
        <v/>
      </c>
      <c r="W5647" s="3" t="e">
        <f t="shared" si="386"/>
        <v>#NUM!</v>
      </c>
      <c r="X5647" s="3" t="str">
        <f t="shared" si="387"/>
        <v/>
      </c>
    </row>
    <row r="5648" spans="14:24" ht="14.5" customHeight="1">
      <c r="N5648">
        <v>5645</v>
      </c>
      <c r="O5648" s="4">
        <v>67110</v>
      </c>
      <c r="P5648" s="3" t="s">
        <v>941</v>
      </c>
      <c r="Q5648" s="3" t="s">
        <v>1409</v>
      </c>
      <c r="R5648" s="3" t="s">
        <v>399</v>
      </c>
      <c r="S5648" s="3" t="s">
        <v>5929</v>
      </c>
      <c r="T5648" s="3" t="str">
        <f t="shared" si="384"/>
        <v>บ้านกลางหล่มสักเพชรบูรณ์</v>
      </c>
      <c r="U5648" s="3" t="s">
        <v>232</v>
      </c>
      <c r="V5648" s="3" t="str">
        <f t="shared" si="385"/>
        <v/>
      </c>
      <c r="W5648" s="3" t="e">
        <f t="shared" si="386"/>
        <v>#NUM!</v>
      </c>
      <c r="X5648" s="3" t="str">
        <f t="shared" si="387"/>
        <v/>
      </c>
    </row>
    <row r="5649" spans="14:24" ht="14.5" customHeight="1">
      <c r="N5649">
        <v>5646</v>
      </c>
      <c r="O5649" s="4">
        <v>67110</v>
      </c>
      <c r="P5649" s="3" t="s">
        <v>5942</v>
      </c>
      <c r="Q5649" s="3" t="s">
        <v>1409</v>
      </c>
      <c r="R5649" s="3" t="s">
        <v>399</v>
      </c>
      <c r="S5649" s="3" t="s">
        <v>5929</v>
      </c>
      <c r="T5649" s="3" t="str">
        <f t="shared" si="384"/>
        <v>ช้างตะลูดหล่มสักเพชรบูรณ์</v>
      </c>
      <c r="U5649" s="3" t="s">
        <v>232</v>
      </c>
      <c r="V5649" s="3" t="str">
        <f t="shared" si="385"/>
        <v/>
      </c>
      <c r="W5649" s="3" t="e">
        <f t="shared" si="386"/>
        <v>#NUM!</v>
      </c>
      <c r="X5649" s="3" t="str">
        <f t="shared" si="387"/>
        <v/>
      </c>
    </row>
    <row r="5650" spans="14:24" ht="14.5" customHeight="1">
      <c r="N5650">
        <v>5647</v>
      </c>
      <c r="O5650" s="4">
        <v>67110</v>
      </c>
      <c r="P5650" s="3" t="s">
        <v>2089</v>
      </c>
      <c r="Q5650" s="3" t="s">
        <v>1409</v>
      </c>
      <c r="R5650" s="3" t="s">
        <v>399</v>
      </c>
      <c r="S5650" s="3" t="s">
        <v>5929</v>
      </c>
      <c r="T5650" s="3" t="str">
        <f t="shared" si="384"/>
        <v>บ้านไร่หล่มสักเพชรบูรณ์</v>
      </c>
      <c r="U5650" s="3" t="s">
        <v>232</v>
      </c>
      <c r="V5650" s="3" t="str">
        <f t="shared" si="385"/>
        <v/>
      </c>
      <c r="W5650" s="3" t="e">
        <f t="shared" si="386"/>
        <v>#NUM!</v>
      </c>
      <c r="X5650" s="3" t="str">
        <f t="shared" si="387"/>
        <v/>
      </c>
    </row>
    <row r="5651" spans="14:24" ht="14.5" customHeight="1">
      <c r="N5651">
        <v>5648</v>
      </c>
      <c r="O5651" s="4">
        <v>67110</v>
      </c>
      <c r="P5651" s="3" t="s">
        <v>5943</v>
      </c>
      <c r="Q5651" s="3" t="s">
        <v>1409</v>
      </c>
      <c r="R5651" s="3" t="s">
        <v>399</v>
      </c>
      <c r="S5651" s="3" t="s">
        <v>5929</v>
      </c>
      <c r="T5651" s="3" t="str">
        <f t="shared" si="384"/>
        <v>ปากดุกหล่มสักเพชรบูรณ์</v>
      </c>
      <c r="U5651" s="3" t="s">
        <v>232</v>
      </c>
      <c r="V5651" s="3" t="str">
        <f t="shared" si="385"/>
        <v/>
      </c>
      <c r="W5651" s="3" t="e">
        <f t="shared" si="386"/>
        <v>#NUM!</v>
      </c>
      <c r="X5651" s="3" t="str">
        <f t="shared" si="387"/>
        <v/>
      </c>
    </row>
    <row r="5652" spans="14:24" ht="14.5" customHeight="1">
      <c r="N5652">
        <v>5649</v>
      </c>
      <c r="O5652" s="4">
        <v>67110</v>
      </c>
      <c r="P5652" s="3" t="s">
        <v>4244</v>
      </c>
      <c r="Q5652" s="3" t="s">
        <v>1409</v>
      </c>
      <c r="R5652" s="3" t="s">
        <v>399</v>
      </c>
      <c r="S5652" s="3" t="s">
        <v>5929</v>
      </c>
      <c r="T5652" s="3" t="str">
        <f t="shared" si="384"/>
        <v>บ้านหวายหล่มสักเพชรบูรณ์</v>
      </c>
      <c r="U5652" s="3" t="s">
        <v>232</v>
      </c>
      <c r="V5652" s="3" t="str">
        <f t="shared" si="385"/>
        <v/>
      </c>
      <c r="W5652" s="3" t="e">
        <f t="shared" si="386"/>
        <v>#NUM!</v>
      </c>
      <c r="X5652" s="3" t="str">
        <f t="shared" si="387"/>
        <v/>
      </c>
    </row>
    <row r="5653" spans="14:24" ht="14.5" customHeight="1">
      <c r="N5653">
        <v>5650</v>
      </c>
      <c r="O5653" s="4">
        <v>67120</v>
      </c>
      <c r="P5653" s="3" t="s">
        <v>1406</v>
      </c>
      <c r="Q5653" s="3" t="s">
        <v>1406</v>
      </c>
      <c r="R5653" s="3" t="s">
        <v>399</v>
      </c>
      <c r="S5653" s="3" t="s">
        <v>5944</v>
      </c>
      <c r="T5653" s="3" t="str">
        <f t="shared" si="384"/>
        <v>หล่มเก่าหล่มเก่าเพชรบูรณ์</v>
      </c>
      <c r="U5653" s="3" t="s">
        <v>232</v>
      </c>
      <c r="V5653" s="3" t="str">
        <f t="shared" si="385"/>
        <v/>
      </c>
      <c r="W5653" s="3" t="e">
        <f t="shared" si="386"/>
        <v>#NUM!</v>
      </c>
      <c r="X5653" s="3" t="str">
        <f t="shared" si="387"/>
        <v/>
      </c>
    </row>
    <row r="5654" spans="14:24" ht="14.5" customHeight="1">
      <c r="N5654">
        <v>5651</v>
      </c>
      <c r="O5654" s="4">
        <v>67120</v>
      </c>
      <c r="P5654" s="3" t="s">
        <v>5945</v>
      </c>
      <c r="Q5654" s="3" t="s">
        <v>1406</v>
      </c>
      <c r="R5654" s="3" t="s">
        <v>399</v>
      </c>
      <c r="S5654" s="3" t="s">
        <v>5944</v>
      </c>
      <c r="T5654" s="3" t="str">
        <f t="shared" si="384"/>
        <v>นาซำหล่มเก่าเพชรบูรณ์</v>
      </c>
      <c r="U5654" s="3" t="s">
        <v>232</v>
      </c>
      <c r="V5654" s="3" t="str">
        <f t="shared" si="385"/>
        <v/>
      </c>
      <c r="W5654" s="3" t="e">
        <f t="shared" si="386"/>
        <v>#NUM!</v>
      </c>
      <c r="X5654" s="3" t="str">
        <f t="shared" si="387"/>
        <v/>
      </c>
    </row>
    <row r="5655" spans="14:24" ht="14.5" customHeight="1">
      <c r="N5655">
        <v>5652</v>
      </c>
      <c r="O5655" s="4">
        <v>67120</v>
      </c>
      <c r="P5655" s="3" t="s">
        <v>5946</v>
      </c>
      <c r="Q5655" s="3" t="s">
        <v>1406</v>
      </c>
      <c r="R5655" s="3" t="s">
        <v>399</v>
      </c>
      <c r="S5655" s="3" t="s">
        <v>5944</v>
      </c>
      <c r="T5655" s="3" t="str">
        <f t="shared" si="384"/>
        <v>หินฮาวหล่มเก่าเพชรบูรณ์</v>
      </c>
      <c r="U5655" s="3" t="s">
        <v>232</v>
      </c>
      <c r="V5655" s="3" t="str">
        <f t="shared" si="385"/>
        <v/>
      </c>
      <c r="W5655" s="3" t="e">
        <f t="shared" si="386"/>
        <v>#NUM!</v>
      </c>
      <c r="X5655" s="3" t="str">
        <f t="shared" si="387"/>
        <v/>
      </c>
    </row>
    <row r="5656" spans="14:24" ht="14.5" customHeight="1">
      <c r="N5656">
        <v>5653</v>
      </c>
      <c r="O5656" s="4">
        <v>67120</v>
      </c>
      <c r="P5656" s="3" t="s">
        <v>5947</v>
      </c>
      <c r="Q5656" s="3" t="s">
        <v>1406</v>
      </c>
      <c r="R5656" s="3" t="s">
        <v>399</v>
      </c>
      <c r="S5656" s="3" t="s">
        <v>5944</v>
      </c>
      <c r="T5656" s="3" t="str">
        <f t="shared" si="384"/>
        <v>บ้านเนินหล่มเก่าเพชรบูรณ์</v>
      </c>
      <c r="U5656" s="3" t="s">
        <v>232</v>
      </c>
      <c r="V5656" s="3" t="str">
        <f t="shared" si="385"/>
        <v/>
      </c>
      <c r="W5656" s="3" t="e">
        <f t="shared" si="386"/>
        <v>#NUM!</v>
      </c>
      <c r="X5656" s="3" t="str">
        <f t="shared" si="387"/>
        <v/>
      </c>
    </row>
    <row r="5657" spans="14:24" ht="14.5" customHeight="1">
      <c r="N5657">
        <v>5654</v>
      </c>
      <c r="O5657" s="4">
        <v>67120</v>
      </c>
      <c r="P5657" s="3" t="s">
        <v>3813</v>
      </c>
      <c r="Q5657" s="3" t="s">
        <v>1406</v>
      </c>
      <c r="R5657" s="3" t="s">
        <v>399</v>
      </c>
      <c r="S5657" s="3" t="s">
        <v>5944</v>
      </c>
      <c r="T5657" s="3" t="str">
        <f t="shared" si="384"/>
        <v>ศิลาหล่มเก่าเพชรบูรณ์</v>
      </c>
      <c r="U5657" s="3" t="s">
        <v>232</v>
      </c>
      <c r="V5657" s="3" t="str">
        <f t="shared" si="385"/>
        <v/>
      </c>
      <c r="W5657" s="3" t="e">
        <f t="shared" si="386"/>
        <v>#NUM!</v>
      </c>
      <c r="X5657" s="3" t="str">
        <f t="shared" si="387"/>
        <v/>
      </c>
    </row>
    <row r="5658" spans="14:24" ht="14.5" customHeight="1">
      <c r="N5658">
        <v>5655</v>
      </c>
      <c r="O5658" s="4">
        <v>67120</v>
      </c>
      <c r="P5658" s="3" t="s">
        <v>4331</v>
      </c>
      <c r="Q5658" s="3" t="s">
        <v>1406</v>
      </c>
      <c r="R5658" s="3" t="s">
        <v>399</v>
      </c>
      <c r="S5658" s="3" t="s">
        <v>5944</v>
      </c>
      <c r="T5658" s="3" t="str">
        <f t="shared" si="384"/>
        <v>นาแซงหล่มเก่าเพชรบูรณ์</v>
      </c>
      <c r="U5658" s="3" t="s">
        <v>232</v>
      </c>
      <c r="V5658" s="3" t="str">
        <f t="shared" si="385"/>
        <v/>
      </c>
      <c r="W5658" s="3" t="e">
        <f t="shared" si="386"/>
        <v>#NUM!</v>
      </c>
      <c r="X5658" s="3" t="str">
        <f t="shared" si="387"/>
        <v/>
      </c>
    </row>
    <row r="5659" spans="14:24" ht="14.5" customHeight="1">
      <c r="N5659">
        <v>5656</v>
      </c>
      <c r="O5659" s="4">
        <v>67120</v>
      </c>
      <c r="P5659" s="3" t="s">
        <v>5948</v>
      </c>
      <c r="Q5659" s="3" t="s">
        <v>1406</v>
      </c>
      <c r="R5659" s="3" t="s">
        <v>399</v>
      </c>
      <c r="S5659" s="3" t="s">
        <v>5944</v>
      </c>
      <c r="T5659" s="3" t="str">
        <f t="shared" si="384"/>
        <v>วังบาลหล่มเก่าเพชรบูรณ์</v>
      </c>
      <c r="U5659" s="3" t="s">
        <v>232</v>
      </c>
      <c r="V5659" s="3" t="str">
        <f t="shared" si="385"/>
        <v/>
      </c>
      <c r="W5659" s="3" t="e">
        <f t="shared" si="386"/>
        <v>#NUM!</v>
      </c>
      <c r="X5659" s="3" t="str">
        <f t="shared" si="387"/>
        <v/>
      </c>
    </row>
    <row r="5660" spans="14:24" ht="14.5" customHeight="1">
      <c r="N5660">
        <v>5657</v>
      </c>
      <c r="O5660" s="4">
        <v>67120</v>
      </c>
      <c r="P5660" s="3" t="s">
        <v>5949</v>
      </c>
      <c r="Q5660" s="3" t="s">
        <v>1406</v>
      </c>
      <c r="R5660" s="3" t="s">
        <v>399</v>
      </c>
      <c r="S5660" s="3" t="s">
        <v>5944</v>
      </c>
      <c r="T5660" s="3" t="str">
        <f t="shared" si="384"/>
        <v>นาเกาะหล่มเก่าเพชรบูรณ์</v>
      </c>
      <c r="U5660" s="3" t="s">
        <v>232</v>
      </c>
      <c r="V5660" s="3" t="str">
        <f t="shared" si="385"/>
        <v/>
      </c>
      <c r="W5660" s="3" t="e">
        <f t="shared" si="386"/>
        <v>#NUM!</v>
      </c>
      <c r="X5660" s="3" t="str">
        <f t="shared" si="387"/>
        <v/>
      </c>
    </row>
    <row r="5661" spans="14:24" ht="14.5" customHeight="1">
      <c r="N5661">
        <v>5658</v>
      </c>
      <c r="O5661" s="4">
        <v>67120</v>
      </c>
      <c r="P5661" s="3" t="s">
        <v>5950</v>
      </c>
      <c r="Q5661" s="3" t="s">
        <v>1406</v>
      </c>
      <c r="R5661" s="3" t="s">
        <v>399</v>
      </c>
      <c r="S5661" s="3" t="s">
        <v>5944</v>
      </c>
      <c r="T5661" s="3" t="str">
        <f t="shared" si="384"/>
        <v>ตาดกลอยหล่มเก่าเพชรบูรณ์</v>
      </c>
      <c r="U5661" s="3" t="s">
        <v>232</v>
      </c>
      <c r="V5661" s="3" t="str">
        <f t="shared" si="385"/>
        <v/>
      </c>
      <c r="W5661" s="3" t="e">
        <f t="shared" si="386"/>
        <v>#NUM!</v>
      </c>
      <c r="X5661" s="3" t="str">
        <f t="shared" si="387"/>
        <v/>
      </c>
    </row>
    <row r="5662" spans="14:24" ht="14.5" customHeight="1">
      <c r="N5662">
        <v>5659</v>
      </c>
      <c r="O5662" s="4">
        <v>67130</v>
      </c>
      <c r="P5662" s="3" t="s">
        <v>5951</v>
      </c>
      <c r="Q5662" s="3" t="s">
        <v>1400</v>
      </c>
      <c r="R5662" s="3" t="s">
        <v>399</v>
      </c>
      <c r="S5662" s="3" t="s">
        <v>5952</v>
      </c>
      <c r="T5662" s="3" t="str">
        <f t="shared" si="384"/>
        <v>ท่าโรงวิเชียรบุรีเพชรบูรณ์</v>
      </c>
      <c r="U5662" s="3" t="s">
        <v>232</v>
      </c>
      <c r="V5662" s="3" t="str">
        <f t="shared" si="385"/>
        <v/>
      </c>
      <c r="W5662" s="3" t="e">
        <f t="shared" si="386"/>
        <v>#NUM!</v>
      </c>
      <c r="X5662" s="3" t="str">
        <f t="shared" si="387"/>
        <v/>
      </c>
    </row>
    <row r="5663" spans="14:24" ht="14.5" customHeight="1">
      <c r="N5663">
        <v>5660</v>
      </c>
      <c r="O5663" s="4">
        <v>67130</v>
      </c>
      <c r="P5663" s="3" t="s">
        <v>5953</v>
      </c>
      <c r="Q5663" s="3" t="s">
        <v>1400</v>
      </c>
      <c r="R5663" s="3" t="s">
        <v>399</v>
      </c>
      <c r="S5663" s="3" t="s">
        <v>5952</v>
      </c>
      <c r="T5663" s="3" t="str">
        <f t="shared" si="384"/>
        <v>สระประดู่วิเชียรบุรีเพชรบูรณ์</v>
      </c>
      <c r="U5663" s="3" t="s">
        <v>232</v>
      </c>
      <c r="V5663" s="3" t="str">
        <f t="shared" si="385"/>
        <v/>
      </c>
      <c r="W5663" s="3" t="e">
        <f t="shared" si="386"/>
        <v>#NUM!</v>
      </c>
      <c r="X5663" s="3" t="str">
        <f t="shared" si="387"/>
        <v/>
      </c>
    </row>
    <row r="5664" spans="14:24" ht="14.5" customHeight="1">
      <c r="N5664">
        <v>5661</v>
      </c>
      <c r="O5664" s="4">
        <v>67130</v>
      </c>
      <c r="P5664" s="3" t="s">
        <v>3576</v>
      </c>
      <c r="Q5664" s="3" t="s">
        <v>1400</v>
      </c>
      <c r="R5664" s="3" t="s">
        <v>399</v>
      </c>
      <c r="S5664" s="3" t="s">
        <v>5952</v>
      </c>
      <c r="T5664" s="3" t="str">
        <f t="shared" si="384"/>
        <v>สามแยกวิเชียรบุรีเพชรบูรณ์</v>
      </c>
      <c r="U5664" s="3" t="s">
        <v>232</v>
      </c>
      <c r="V5664" s="3" t="str">
        <f t="shared" si="385"/>
        <v/>
      </c>
      <c r="W5664" s="3" t="e">
        <f t="shared" si="386"/>
        <v>#NUM!</v>
      </c>
      <c r="X5664" s="3" t="str">
        <f t="shared" si="387"/>
        <v/>
      </c>
    </row>
    <row r="5665" spans="14:24" ht="14.5" customHeight="1">
      <c r="N5665">
        <v>5662</v>
      </c>
      <c r="O5665" s="4">
        <v>67130</v>
      </c>
      <c r="P5665" s="3" t="s">
        <v>5954</v>
      </c>
      <c r="Q5665" s="3" t="s">
        <v>1400</v>
      </c>
      <c r="R5665" s="3" t="s">
        <v>399</v>
      </c>
      <c r="S5665" s="3" t="s">
        <v>5952</v>
      </c>
      <c r="T5665" s="3" t="str">
        <f t="shared" si="384"/>
        <v>โคกปรงวิเชียรบุรีเพชรบูรณ์</v>
      </c>
      <c r="U5665" s="3" t="s">
        <v>232</v>
      </c>
      <c r="V5665" s="3" t="str">
        <f t="shared" si="385"/>
        <v/>
      </c>
      <c r="W5665" s="3" t="e">
        <f t="shared" si="386"/>
        <v>#NUM!</v>
      </c>
      <c r="X5665" s="3" t="str">
        <f t="shared" si="387"/>
        <v/>
      </c>
    </row>
    <row r="5666" spans="14:24" ht="14.5" customHeight="1">
      <c r="N5666">
        <v>5663</v>
      </c>
      <c r="O5666" s="4">
        <v>67130</v>
      </c>
      <c r="P5666" s="3" t="s">
        <v>5919</v>
      </c>
      <c r="Q5666" s="3" t="s">
        <v>1400</v>
      </c>
      <c r="R5666" s="3" t="s">
        <v>399</v>
      </c>
      <c r="S5666" s="3" t="s">
        <v>5952</v>
      </c>
      <c r="T5666" s="3" t="str">
        <f t="shared" si="384"/>
        <v>น้ำร้อนวิเชียรบุรีเพชรบูรณ์</v>
      </c>
      <c r="U5666" s="3" t="s">
        <v>232</v>
      </c>
      <c r="V5666" s="3" t="str">
        <f t="shared" si="385"/>
        <v/>
      </c>
      <c r="W5666" s="3" t="e">
        <f t="shared" si="386"/>
        <v>#NUM!</v>
      </c>
      <c r="X5666" s="3" t="str">
        <f t="shared" si="387"/>
        <v/>
      </c>
    </row>
    <row r="5667" spans="14:24" ht="14.5" customHeight="1">
      <c r="N5667">
        <v>5664</v>
      </c>
      <c r="O5667" s="4">
        <v>67130</v>
      </c>
      <c r="P5667" s="3" t="s">
        <v>5955</v>
      </c>
      <c r="Q5667" s="3" t="s">
        <v>1400</v>
      </c>
      <c r="R5667" s="3" t="s">
        <v>399</v>
      </c>
      <c r="S5667" s="3" t="s">
        <v>5952</v>
      </c>
      <c r="T5667" s="3" t="str">
        <f t="shared" si="384"/>
        <v>บ่อรังวิเชียรบุรีเพชรบูรณ์</v>
      </c>
      <c r="U5667" s="3" t="s">
        <v>232</v>
      </c>
      <c r="V5667" s="3" t="str">
        <f t="shared" si="385"/>
        <v/>
      </c>
      <c r="W5667" s="3" t="e">
        <f t="shared" si="386"/>
        <v>#NUM!</v>
      </c>
      <c r="X5667" s="3" t="str">
        <f t="shared" si="387"/>
        <v/>
      </c>
    </row>
    <row r="5668" spans="14:24" ht="14.5" customHeight="1">
      <c r="N5668">
        <v>5665</v>
      </c>
      <c r="O5668" s="4">
        <v>67180</v>
      </c>
      <c r="P5668" s="3" t="s">
        <v>5956</v>
      </c>
      <c r="Q5668" s="3" t="s">
        <v>1400</v>
      </c>
      <c r="R5668" s="3" t="s">
        <v>399</v>
      </c>
      <c r="S5668" s="3" t="s">
        <v>5952</v>
      </c>
      <c r="T5668" s="3" t="str">
        <f t="shared" si="384"/>
        <v>พุเตยวิเชียรบุรีเพชรบูรณ์</v>
      </c>
      <c r="U5668" s="3" t="s">
        <v>232</v>
      </c>
      <c r="V5668" s="3" t="str">
        <f t="shared" si="385"/>
        <v/>
      </c>
      <c r="W5668" s="3" t="e">
        <f t="shared" si="386"/>
        <v>#NUM!</v>
      </c>
      <c r="X5668" s="3" t="str">
        <f t="shared" si="387"/>
        <v/>
      </c>
    </row>
    <row r="5669" spans="14:24" ht="14.5" customHeight="1">
      <c r="N5669">
        <v>5666</v>
      </c>
      <c r="O5669" s="4">
        <v>67180</v>
      </c>
      <c r="P5669" s="3" t="s">
        <v>5957</v>
      </c>
      <c r="Q5669" s="3" t="s">
        <v>1400</v>
      </c>
      <c r="R5669" s="3" t="s">
        <v>399</v>
      </c>
      <c r="S5669" s="3" t="s">
        <v>5952</v>
      </c>
      <c r="T5669" s="3" t="str">
        <f t="shared" si="384"/>
        <v>พุขามวิเชียรบุรีเพชรบูรณ์</v>
      </c>
      <c r="U5669" s="3" t="s">
        <v>232</v>
      </c>
      <c r="V5669" s="3" t="str">
        <f t="shared" si="385"/>
        <v/>
      </c>
      <c r="W5669" s="3" t="e">
        <f t="shared" si="386"/>
        <v>#NUM!</v>
      </c>
      <c r="X5669" s="3" t="str">
        <f t="shared" si="387"/>
        <v/>
      </c>
    </row>
    <row r="5670" spans="14:24" ht="14.5" customHeight="1">
      <c r="N5670">
        <v>5667</v>
      </c>
      <c r="O5670" s="4">
        <v>67180</v>
      </c>
      <c r="P5670" s="3" t="s">
        <v>5958</v>
      </c>
      <c r="Q5670" s="3" t="s">
        <v>1400</v>
      </c>
      <c r="R5670" s="3" t="s">
        <v>399</v>
      </c>
      <c r="S5670" s="3" t="s">
        <v>5952</v>
      </c>
      <c r="T5670" s="3" t="str">
        <f t="shared" si="384"/>
        <v>ภูน้ำหยดวิเชียรบุรีเพชรบูรณ์</v>
      </c>
      <c r="U5670" s="3" t="s">
        <v>232</v>
      </c>
      <c r="V5670" s="3" t="str">
        <f t="shared" si="385"/>
        <v/>
      </c>
      <c r="W5670" s="3" t="e">
        <f t="shared" si="386"/>
        <v>#NUM!</v>
      </c>
      <c r="X5670" s="3" t="str">
        <f t="shared" si="387"/>
        <v/>
      </c>
    </row>
    <row r="5671" spans="14:24" ht="14.5" customHeight="1">
      <c r="N5671">
        <v>5668</v>
      </c>
      <c r="O5671" s="4">
        <v>67180</v>
      </c>
      <c r="P5671" s="3" t="s">
        <v>1803</v>
      </c>
      <c r="Q5671" s="3" t="s">
        <v>1400</v>
      </c>
      <c r="R5671" s="3" t="s">
        <v>399</v>
      </c>
      <c r="S5671" s="3" t="s">
        <v>5952</v>
      </c>
      <c r="T5671" s="3" t="str">
        <f t="shared" si="384"/>
        <v>ซับสมบูรณ์วิเชียรบุรีเพชรบูรณ์</v>
      </c>
      <c r="U5671" s="3" t="s">
        <v>232</v>
      </c>
      <c r="V5671" s="3" t="str">
        <f t="shared" si="385"/>
        <v/>
      </c>
      <c r="W5671" s="3" t="e">
        <f t="shared" si="386"/>
        <v>#NUM!</v>
      </c>
      <c r="X5671" s="3" t="str">
        <f t="shared" si="387"/>
        <v/>
      </c>
    </row>
    <row r="5672" spans="14:24" ht="14.5" customHeight="1">
      <c r="N5672">
        <v>5669</v>
      </c>
      <c r="O5672" s="4">
        <v>67130</v>
      </c>
      <c r="P5672" s="3" t="s">
        <v>5959</v>
      </c>
      <c r="Q5672" s="3" t="s">
        <v>1400</v>
      </c>
      <c r="R5672" s="3" t="s">
        <v>399</v>
      </c>
      <c r="S5672" s="3" t="s">
        <v>5952</v>
      </c>
      <c r="T5672" s="3" t="str">
        <f t="shared" si="384"/>
        <v>บึงกระจับวิเชียรบุรีเพชรบูรณ์</v>
      </c>
      <c r="U5672" s="3" t="s">
        <v>232</v>
      </c>
      <c r="V5672" s="3" t="str">
        <f t="shared" si="385"/>
        <v/>
      </c>
      <c r="W5672" s="3" t="e">
        <f t="shared" si="386"/>
        <v>#NUM!</v>
      </c>
      <c r="X5672" s="3" t="str">
        <f t="shared" si="387"/>
        <v/>
      </c>
    </row>
    <row r="5673" spans="14:24" ht="14.5" customHeight="1">
      <c r="N5673">
        <v>5670</v>
      </c>
      <c r="O5673" s="4">
        <v>67180</v>
      </c>
      <c r="P5673" s="3" t="s">
        <v>5494</v>
      </c>
      <c r="Q5673" s="3" t="s">
        <v>1400</v>
      </c>
      <c r="R5673" s="3" t="s">
        <v>399</v>
      </c>
      <c r="S5673" s="3" t="s">
        <v>5952</v>
      </c>
      <c r="T5673" s="3" t="str">
        <f t="shared" si="384"/>
        <v>วังใหญ่วิเชียรบุรีเพชรบูรณ์</v>
      </c>
      <c r="U5673" s="3" t="s">
        <v>232</v>
      </c>
      <c r="V5673" s="3" t="str">
        <f t="shared" si="385"/>
        <v/>
      </c>
      <c r="W5673" s="3" t="e">
        <f t="shared" si="386"/>
        <v>#NUM!</v>
      </c>
      <c r="X5673" s="3" t="str">
        <f t="shared" si="387"/>
        <v/>
      </c>
    </row>
    <row r="5674" spans="14:24" ht="14.5" customHeight="1">
      <c r="N5674">
        <v>5671</v>
      </c>
      <c r="O5674" s="4">
        <v>67130</v>
      </c>
      <c r="P5674" s="3" t="s">
        <v>5960</v>
      </c>
      <c r="Q5674" s="3" t="s">
        <v>1400</v>
      </c>
      <c r="R5674" s="3" t="s">
        <v>399</v>
      </c>
      <c r="S5674" s="3" t="s">
        <v>5952</v>
      </c>
      <c r="T5674" s="3" t="str">
        <f t="shared" si="384"/>
        <v>ยางสาววิเชียรบุรีเพชรบูรณ์</v>
      </c>
      <c r="U5674" s="3" t="s">
        <v>232</v>
      </c>
      <c r="V5674" s="3" t="str">
        <f t="shared" si="385"/>
        <v/>
      </c>
      <c r="W5674" s="3" t="e">
        <f t="shared" si="386"/>
        <v>#NUM!</v>
      </c>
      <c r="X5674" s="3" t="str">
        <f t="shared" si="387"/>
        <v/>
      </c>
    </row>
    <row r="5675" spans="14:24" ht="14.5" customHeight="1">
      <c r="N5675">
        <v>5672</v>
      </c>
      <c r="O5675" s="4">
        <v>67180</v>
      </c>
      <c r="P5675" s="3" t="s">
        <v>5961</v>
      </c>
      <c r="Q5675" s="3" t="s">
        <v>1400</v>
      </c>
      <c r="R5675" s="3" t="s">
        <v>399</v>
      </c>
      <c r="S5675" s="3" t="s">
        <v>5952</v>
      </c>
      <c r="T5675" s="3" t="str">
        <f t="shared" si="384"/>
        <v>ซับน้อยวิเชียรบุรีเพชรบูรณ์</v>
      </c>
      <c r="U5675" s="3" t="s">
        <v>232</v>
      </c>
      <c r="V5675" s="3" t="str">
        <f t="shared" si="385"/>
        <v/>
      </c>
      <c r="W5675" s="3" t="e">
        <f t="shared" si="386"/>
        <v>#NUM!</v>
      </c>
      <c r="X5675" s="3" t="str">
        <f t="shared" si="387"/>
        <v/>
      </c>
    </row>
    <row r="5676" spans="14:24" ht="14.5" customHeight="1">
      <c r="N5676">
        <v>5673</v>
      </c>
      <c r="O5676" s="4">
        <v>67170</v>
      </c>
      <c r="P5676" s="3" t="s">
        <v>1402</v>
      </c>
      <c r="Q5676" s="3" t="s">
        <v>1402</v>
      </c>
      <c r="R5676" s="3" t="s">
        <v>399</v>
      </c>
      <c r="S5676" s="3" t="s">
        <v>5962</v>
      </c>
      <c r="T5676" s="3" t="str">
        <f t="shared" si="384"/>
        <v>ศรีเทพศรีเทพเพชรบูรณ์</v>
      </c>
      <c r="U5676" s="3" t="s">
        <v>232</v>
      </c>
      <c r="V5676" s="3" t="str">
        <f t="shared" si="385"/>
        <v/>
      </c>
      <c r="W5676" s="3" t="e">
        <f t="shared" si="386"/>
        <v>#NUM!</v>
      </c>
      <c r="X5676" s="3" t="str">
        <f t="shared" si="387"/>
        <v/>
      </c>
    </row>
    <row r="5677" spans="14:24" ht="14.5" customHeight="1">
      <c r="N5677">
        <v>5674</v>
      </c>
      <c r="O5677" s="4">
        <v>67170</v>
      </c>
      <c r="P5677" s="3" t="s">
        <v>5963</v>
      </c>
      <c r="Q5677" s="3" t="s">
        <v>1402</v>
      </c>
      <c r="R5677" s="3" t="s">
        <v>399</v>
      </c>
      <c r="S5677" s="3" t="s">
        <v>5962</v>
      </c>
      <c r="T5677" s="3" t="str">
        <f t="shared" si="384"/>
        <v>สระกรวดศรีเทพเพชรบูรณ์</v>
      </c>
      <c r="U5677" s="3" t="s">
        <v>232</v>
      </c>
      <c r="V5677" s="3" t="str">
        <f t="shared" si="385"/>
        <v/>
      </c>
      <c r="W5677" s="3" t="e">
        <f t="shared" si="386"/>
        <v>#NUM!</v>
      </c>
      <c r="X5677" s="3" t="str">
        <f t="shared" si="387"/>
        <v/>
      </c>
    </row>
    <row r="5678" spans="14:24" ht="14.5" customHeight="1">
      <c r="N5678">
        <v>5675</v>
      </c>
      <c r="O5678" s="4">
        <v>67170</v>
      </c>
      <c r="P5678" s="3" t="s">
        <v>5964</v>
      </c>
      <c r="Q5678" s="3" t="s">
        <v>1402</v>
      </c>
      <c r="R5678" s="3" t="s">
        <v>399</v>
      </c>
      <c r="S5678" s="3" t="s">
        <v>5962</v>
      </c>
      <c r="T5678" s="3" t="str">
        <f t="shared" si="384"/>
        <v>คลองกระจังศรีเทพเพชรบูรณ์</v>
      </c>
      <c r="U5678" s="3" t="s">
        <v>232</v>
      </c>
      <c r="V5678" s="3" t="str">
        <f t="shared" si="385"/>
        <v/>
      </c>
      <c r="W5678" s="3" t="e">
        <f t="shared" si="386"/>
        <v>#NUM!</v>
      </c>
      <c r="X5678" s="3" t="str">
        <f t="shared" si="387"/>
        <v/>
      </c>
    </row>
    <row r="5679" spans="14:24" ht="14.5" customHeight="1">
      <c r="N5679">
        <v>5676</v>
      </c>
      <c r="O5679" s="4">
        <v>67170</v>
      </c>
      <c r="P5679" s="3" t="s">
        <v>5965</v>
      </c>
      <c r="Q5679" s="3" t="s">
        <v>1402</v>
      </c>
      <c r="R5679" s="3" t="s">
        <v>399</v>
      </c>
      <c r="S5679" s="3" t="s">
        <v>5962</v>
      </c>
      <c r="T5679" s="3" t="str">
        <f t="shared" si="384"/>
        <v>นาสนุ่นศรีเทพเพชรบูรณ์</v>
      </c>
      <c r="U5679" s="3" t="s">
        <v>232</v>
      </c>
      <c r="V5679" s="3" t="str">
        <f t="shared" si="385"/>
        <v/>
      </c>
      <c r="W5679" s="3" t="e">
        <f t="shared" si="386"/>
        <v>#NUM!</v>
      </c>
      <c r="X5679" s="3" t="str">
        <f t="shared" si="387"/>
        <v/>
      </c>
    </row>
    <row r="5680" spans="14:24" ht="14.5" customHeight="1">
      <c r="N5680">
        <v>5677</v>
      </c>
      <c r="O5680" s="4">
        <v>67170</v>
      </c>
      <c r="P5680" s="3" t="s">
        <v>2094</v>
      </c>
      <c r="Q5680" s="3" t="s">
        <v>1402</v>
      </c>
      <c r="R5680" s="3" t="s">
        <v>399</v>
      </c>
      <c r="S5680" s="3" t="s">
        <v>5962</v>
      </c>
      <c r="T5680" s="3" t="str">
        <f t="shared" si="384"/>
        <v>โคกสะอาดศรีเทพเพชรบูรณ์</v>
      </c>
      <c r="U5680" s="3" t="s">
        <v>232</v>
      </c>
      <c r="V5680" s="3" t="str">
        <f t="shared" si="385"/>
        <v/>
      </c>
      <c r="W5680" s="3" t="e">
        <f t="shared" si="386"/>
        <v>#NUM!</v>
      </c>
      <c r="X5680" s="3" t="str">
        <f t="shared" si="387"/>
        <v/>
      </c>
    </row>
    <row r="5681" spans="14:24" ht="14.5" customHeight="1">
      <c r="N5681">
        <v>5678</v>
      </c>
      <c r="O5681" s="4">
        <v>67170</v>
      </c>
      <c r="P5681" s="3" t="s">
        <v>5966</v>
      </c>
      <c r="Q5681" s="3" t="s">
        <v>1402</v>
      </c>
      <c r="R5681" s="3" t="s">
        <v>399</v>
      </c>
      <c r="S5681" s="3" t="s">
        <v>5962</v>
      </c>
      <c r="T5681" s="3" t="str">
        <f t="shared" si="384"/>
        <v>หนองย่างทอยศรีเทพเพชรบูรณ์</v>
      </c>
      <c r="U5681" s="3" t="s">
        <v>232</v>
      </c>
      <c r="V5681" s="3" t="str">
        <f t="shared" si="385"/>
        <v/>
      </c>
      <c r="W5681" s="3" t="e">
        <f t="shared" si="386"/>
        <v>#NUM!</v>
      </c>
      <c r="X5681" s="3" t="str">
        <f t="shared" si="387"/>
        <v/>
      </c>
    </row>
    <row r="5682" spans="14:24" ht="14.5" customHeight="1">
      <c r="N5682">
        <v>5679</v>
      </c>
      <c r="O5682" s="4">
        <v>67170</v>
      </c>
      <c r="P5682" s="3" t="s">
        <v>5967</v>
      </c>
      <c r="Q5682" s="3" t="s">
        <v>1402</v>
      </c>
      <c r="R5682" s="3" t="s">
        <v>399</v>
      </c>
      <c r="S5682" s="3" t="s">
        <v>5962</v>
      </c>
      <c r="T5682" s="3" t="str">
        <f t="shared" si="384"/>
        <v>ประดู่งามศรีเทพเพชรบูรณ์</v>
      </c>
      <c r="U5682" s="3" t="s">
        <v>232</v>
      </c>
      <c r="V5682" s="3" t="str">
        <f t="shared" si="385"/>
        <v/>
      </c>
      <c r="W5682" s="3" t="e">
        <f t="shared" si="386"/>
        <v>#NUM!</v>
      </c>
      <c r="X5682" s="3" t="str">
        <f t="shared" si="387"/>
        <v/>
      </c>
    </row>
    <row r="5683" spans="14:24" ht="14.5" customHeight="1">
      <c r="N5683">
        <v>5680</v>
      </c>
      <c r="O5683" s="4">
        <v>67140</v>
      </c>
      <c r="P5683" s="3" t="s">
        <v>5968</v>
      </c>
      <c r="Q5683" s="3" t="s">
        <v>1404</v>
      </c>
      <c r="R5683" s="3" t="s">
        <v>399</v>
      </c>
      <c r="S5683" s="3" t="s">
        <v>5969</v>
      </c>
      <c r="T5683" s="3" t="str">
        <f t="shared" si="384"/>
        <v>กองทูลหนองไผ่เพชรบูรณ์</v>
      </c>
      <c r="U5683" s="3" t="s">
        <v>232</v>
      </c>
      <c r="V5683" s="3" t="str">
        <f t="shared" si="385"/>
        <v/>
      </c>
      <c r="W5683" s="3" t="e">
        <f t="shared" si="386"/>
        <v>#NUM!</v>
      </c>
      <c r="X5683" s="3" t="str">
        <f t="shared" si="387"/>
        <v/>
      </c>
    </row>
    <row r="5684" spans="14:24" ht="14.5" customHeight="1">
      <c r="N5684">
        <v>5681</v>
      </c>
      <c r="O5684" s="4">
        <v>67220</v>
      </c>
      <c r="P5684" s="3" t="s">
        <v>5970</v>
      </c>
      <c r="Q5684" s="3" t="s">
        <v>1404</v>
      </c>
      <c r="R5684" s="3" t="s">
        <v>399</v>
      </c>
      <c r="S5684" s="3" t="s">
        <v>5969</v>
      </c>
      <c r="T5684" s="3" t="str">
        <f t="shared" si="384"/>
        <v>นาเฉลียงหนองไผ่เพชรบูรณ์</v>
      </c>
      <c r="U5684" s="3" t="s">
        <v>232</v>
      </c>
      <c r="V5684" s="3" t="str">
        <f t="shared" si="385"/>
        <v/>
      </c>
      <c r="W5684" s="3" t="e">
        <f t="shared" si="386"/>
        <v>#NUM!</v>
      </c>
      <c r="X5684" s="3" t="str">
        <f t="shared" si="387"/>
        <v/>
      </c>
    </row>
    <row r="5685" spans="14:24" ht="14.5" customHeight="1">
      <c r="N5685">
        <v>5682</v>
      </c>
      <c r="O5685" s="4">
        <v>67140</v>
      </c>
      <c r="P5685" s="3" t="s">
        <v>5971</v>
      </c>
      <c r="Q5685" s="3" t="s">
        <v>1404</v>
      </c>
      <c r="R5685" s="3" t="s">
        <v>399</v>
      </c>
      <c r="S5685" s="3" t="s">
        <v>5969</v>
      </c>
      <c r="T5685" s="3" t="str">
        <f t="shared" si="384"/>
        <v>บ้านโภชน์หนองไผ่เพชรบูรณ์</v>
      </c>
      <c r="U5685" s="3" t="s">
        <v>232</v>
      </c>
      <c r="V5685" s="3" t="str">
        <f t="shared" si="385"/>
        <v/>
      </c>
      <c r="W5685" s="3" t="e">
        <f t="shared" si="386"/>
        <v>#NUM!</v>
      </c>
      <c r="X5685" s="3" t="str">
        <f t="shared" si="387"/>
        <v/>
      </c>
    </row>
    <row r="5686" spans="14:24" ht="14.5" customHeight="1">
      <c r="N5686">
        <v>5683</v>
      </c>
      <c r="O5686" s="4">
        <v>67140</v>
      </c>
      <c r="P5686" s="3" t="s">
        <v>5972</v>
      </c>
      <c r="Q5686" s="3" t="s">
        <v>1404</v>
      </c>
      <c r="R5686" s="3" t="s">
        <v>399</v>
      </c>
      <c r="S5686" s="3" t="s">
        <v>5969</v>
      </c>
      <c r="T5686" s="3" t="str">
        <f t="shared" si="384"/>
        <v>ท่าแดงหนองไผ่เพชรบูรณ์</v>
      </c>
      <c r="U5686" s="3" t="s">
        <v>232</v>
      </c>
      <c r="V5686" s="3" t="str">
        <f t="shared" si="385"/>
        <v/>
      </c>
      <c r="W5686" s="3" t="e">
        <f t="shared" si="386"/>
        <v>#NUM!</v>
      </c>
      <c r="X5686" s="3" t="str">
        <f t="shared" si="387"/>
        <v/>
      </c>
    </row>
    <row r="5687" spans="14:24" ht="14.5" customHeight="1">
      <c r="N5687">
        <v>5684</v>
      </c>
      <c r="O5687" s="4">
        <v>67140</v>
      </c>
      <c r="P5687" s="3" t="s">
        <v>5973</v>
      </c>
      <c r="Q5687" s="3" t="s">
        <v>1404</v>
      </c>
      <c r="R5687" s="3" t="s">
        <v>399</v>
      </c>
      <c r="S5687" s="3" t="s">
        <v>5969</v>
      </c>
      <c r="T5687" s="3" t="str">
        <f t="shared" si="384"/>
        <v>เพชรละครหนองไผ่เพชรบูรณ์</v>
      </c>
      <c r="U5687" s="3" t="s">
        <v>232</v>
      </c>
      <c r="V5687" s="3" t="str">
        <f t="shared" si="385"/>
        <v/>
      </c>
      <c r="W5687" s="3" t="e">
        <f t="shared" si="386"/>
        <v>#NUM!</v>
      </c>
      <c r="X5687" s="3" t="str">
        <f t="shared" si="387"/>
        <v/>
      </c>
    </row>
    <row r="5688" spans="14:24" ht="14.5" customHeight="1">
      <c r="N5688">
        <v>5685</v>
      </c>
      <c r="O5688" s="4">
        <v>67140</v>
      </c>
      <c r="P5688" s="3" t="s">
        <v>5974</v>
      </c>
      <c r="Q5688" s="3" t="s">
        <v>1404</v>
      </c>
      <c r="R5688" s="3" t="s">
        <v>399</v>
      </c>
      <c r="S5688" s="3" t="s">
        <v>5969</v>
      </c>
      <c r="T5688" s="3" t="str">
        <f t="shared" si="384"/>
        <v>บ่อไทยหนองไผ่เพชรบูรณ์</v>
      </c>
      <c r="U5688" s="3" t="s">
        <v>232</v>
      </c>
      <c r="V5688" s="3" t="str">
        <f t="shared" si="385"/>
        <v/>
      </c>
      <c r="W5688" s="3" t="e">
        <f t="shared" si="386"/>
        <v>#NUM!</v>
      </c>
      <c r="X5688" s="3" t="str">
        <f t="shared" si="387"/>
        <v/>
      </c>
    </row>
    <row r="5689" spans="14:24" ht="14.5" customHeight="1">
      <c r="N5689">
        <v>5686</v>
      </c>
      <c r="O5689" s="4">
        <v>67220</v>
      </c>
      <c r="P5689" s="3" t="s">
        <v>1655</v>
      </c>
      <c r="Q5689" s="3" t="s">
        <v>1404</v>
      </c>
      <c r="R5689" s="3" t="s">
        <v>399</v>
      </c>
      <c r="S5689" s="3" t="s">
        <v>5969</v>
      </c>
      <c r="T5689" s="3" t="str">
        <f t="shared" si="384"/>
        <v>ห้วยโป่งหนองไผ่เพชรบูรณ์</v>
      </c>
      <c r="U5689" s="3" t="s">
        <v>232</v>
      </c>
      <c r="V5689" s="3" t="str">
        <f t="shared" si="385"/>
        <v/>
      </c>
      <c r="W5689" s="3" t="e">
        <f t="shared" si="386"/>
        <v>#NUM!</v>
      </c>
      <c r="X5689" s="3" t="str">
        <f t="shared" si="387"/>
        <v/>
      </c>
    </row>
    <row r="5690" spans="14:24" ht="14.5" customHeight="1">
      <c r="N5690">
        <v>5687</v>
      </c>
      <c r="O5690" s="4">
        <v>67140</v>
      </c>
      <c r="P5690" s="3" t="s">
        <v>5975</v>
      </c>
      <c r="Q5690" s="3" t="s">
        <v>1404</v>
      </c>
      <c r="R5690" s="3" t="s">
        <v>399</v>
      </c>
      <c r="S5690" s="3" t="s">
        <v>5969</v>
      </c>
      <c r="T5690" s="3" t="str">
        <f t="shared" si="384"/>
        <v>วังท่าดีหนองไผ่เพชรบูรณ์</v>
      </c>
      <c r="U5690" s="3" t="s">
        <v>232</v>
      </c>
      <c r="V5690" s="3" t="str">
        <f t="shared" si="385"/>
        <v/>
      </c>
      <c r="W5690" s="3" t="e">
        <f t="shared" si="386"/>
        <v>#NUM!</v>
      </c>
      <c r="X5690" s="3" t="str">
        <f t="shared" si="387"/>
        <v/>
      </c>
    </row>
    <row r="5691" spans="14:24" ht="14.5" customHeight="1">
      <c r="N5691">
        <v>5688</v>
      </c>
      <c r="O5691" s="4">
        <v>67140</v>
      </c>
      <c r="P5691" s="3" t="s">
        <v>5976</v>
      </c>
      <c r="Q5691" s="3" t="s">
        <v>1404</v>
      </c>
      <c r="R5691" s="3" t="s">
        <v>399</v>
      </c>
      <c r="S5691" s="3" t="s">
        <v>5969</v>
      </c>
      <c r="T5691" s="3" t="str">
        <f t="shared" si="384"/>
        <v>บัววัฒนาหนองไผ่เพชรบูรณ์</v>
      </c>
      <c r="U5691" s="3" t="s">
        <v>232</v>
      </c>
      <c r="V5691" s="3" t="str">
        <f t="shared" si="385"/>
        <v/>
      </c>
      <c r="W5691" s="3" t="e">
        <f t="shared" si="386"/>
        <v>#NUM!</v>
      </c>
      <c r="X5691" s="3" t="str">
        <f t="shared" si="387"/>
        <v/>
      </c>
    </row>
    <row r="5692" spans="14:24" ht="14.5" customHeight="1">
      <c r="N5692">
        <v>5689</v>
      </c>
      <c r="O5692" s="4">
        <v>67140</v>
      </c>
      <c r="P5692" s="3" t="s">
        <v>1404</v>
      </c>
      <c r="Q5692" s="3" t="s">
        <v>1404</v>
      </c>
      <c r="R5692" s="3" t="s">
        <v>399</v>
      </c>
      <c r="S5692" s="3" t="s">
        <v>5969</v>
      </c>
      <c r="T5692" s="3" t="str">
        <f t="shared" si="384"/>
        <v>หนองไผ่หนองไผ่เพชรบูรณ์</v>
      </c>
      <c r="U5692" s="3" t="s">
        <v>232</v>
      </c>
      <c r="V5692" s="3" t="str">
        <f t="shared" si="385"/>
        <v/>
      </c>
      <c r="W5692" s="3" t="e">
        <f t="shared" si="386"/>
        <v>#NUM!</v>
      </c>
      <c r="X5692" s="3" t="str">
        <f t="shared" si="387"/>
        <v/>
      </c>
    </row>
    <row r="5693" spans="14:24" ht="14.5" customHeight="1">
      <c r="N5693">
        <v>5690</v>
      </c>
      <c r="O5693" s="4">
        <v>67140</v>
      </c>
      <c r="P5693" s="3" t="s">
        <v>5977</v>
      </c>
      <c r="Q5693" s="3" t="s">
        <v>1404</v>
      </c>
      <c r="R5693" s="3" t="s">
        <v>399</v>
      </c>
      <c r="S5693" s="3" t="s">
        <v>5969</v>
      </c>
      <c r="T5693" s="3" t="str">
        <f t="shared" si="384"/>
        <v>วังโบสถ์หนองไผ่เพชรบูรณ์</v>
      </c>
      <c r="U5693" s="3" t="s">
        <v>232</v>
      </c>
      <c r="V5693" s="3" t="str">
        <f t="shared" si="385"/>
        <v/>
      </c>
      <c r="W5693" s="3" t="e">
        <f t="shared" si="386"/>
        <v>#NUM!</v>
      </c>
      <c r="X5693" s="3" t="str">
        <f t="shared" si="387"/>
        <v/>
      </c>
    </row>
    <row r="5694" spans="14:24" ht="14.5" customHeight="1">
      <c r="N5694">
        <v>5691</v>
      </c>
      <c r="O5694" s="4">
        <v>67220</v>
      </c>
      <c r="P5694" s="3" t="s">
        <v>5978</v>
      </c>
      <c r="Q5694" s="3" t="s">
        <v>1404</v>
      </c>
      <c r="R5694" s="3" t="s">
        <v>399</v>
      </c>
      <c r="S5694" s="3" t="s">
        <v>5969</v>
      </c>
      <c r="T5694" s="3" t="str">
        <f t="shared" si="384"/>
        <v>ยางงามหนองไผ่เพชรบูรณ์</v>
      </c>
      <c r="U5694" s="3" t="s">
        <v>232</v>
      </c>
      <c r="V5694" s="3" t="str">
        <f t="shared" si="385"/>
        <v/>
      </c>
      <c r="W5694" s="3" t="e">
        <f t="shared" si="386"/>
        <v>#NUM!</v>
      </c>
      <c r="X5694" s="3" t="str">
        <f t="shared" si="387"/>
        <v/>
      </c>
    </row>
    <row r="5695" spans="14:24" ht="14.5" customHeight="1">
      <c r="N5695">
        <v>5692</v>
      </c>
      <c r="O5695" s="4">
        <v>67140</v>
      </c>
      <c r="P5695" s="3" t="s">
        <v>5979</v>
      </c>
      <c r="Q5695" s="3" t="s">
        <v>1404</v>
      </c>
      <c r="R5695" s="3" t="s">
        <v>399</v>
      </c>
      <c r="S5695" s="3" t="s">
        <v>5969</v>
      </c>
      <c r="T5695" s="3" t="str">
        <f t="shared" si="384"/>
        <v>ท่าด้วงหนองไผ่เพชรบูรณ์</v>
      </c>
      <c r="U5695" s="3" t="s">
        <v>232</v>
      </c>
      <c r="V5695" s="3" t="str">
        <f t="shared" si="385"/>
        <v/>
      </c>
      <c r="W5695" s="3" t="e">
        <f t="shared" si="386"/>
        <v>#NUM!</v>
      </c>
      <c r="X5695" s="3" t="str">
        <f t="shared" si="387"/>
        <v/>
      </c>
    </row>
    <row r="5696" spans="14:24" ht="14.5" customHeight="1">
      <c r="N5696">
        <v>5693</v>
      </c>
      <c r="O5696" s="4">
        <v>67160</v>
      </c>
      <c r="P5696" s="3" t="s">
        <v>5980</v>
      </c>
      <c r="Q5696" s="3" t="s">
        <v>1396</v>
      </c>
      <c r="R5696" s="3" t="s">
        <v>399</v>
      </c>
      <c r="S5696" s="3" t="s">
        <v>5981</v>
      </c>
      <c r="T5696" s="3" t="str">
        <f t="shared" si="384"/>
        <v>ซับสมอทอดบึงสามพันเพชรบูรณ์</v>
      </c>
      <c r="U5696" s="3" t="s">
        <v>232</v>
      </c>
      <c r="V5696" s="3" t="str">
        <f t="shared" si="385"/>
        <v/>
      </c>
      <c r="W5696" s="3" t="e">
        <f t="shared" si="386"/>
        <v>#NUM!</v>
      </c>
      <c r="X5696" s="3" t="str">
        <f t="shared" si="387"/>
        <v/>
      </c>
    </row>
    <row r="5697" spans="14:24" ht="14.5" customHeight="1">
      <c r="N5697">
        <v>5694</v>
      </c>
      <c r="O5697" s="4">
        <v>67160</v>
      </c>
      <c r="P5697" s="3" t="s">
        <v>5982</v>
      </c>
      <c r="Q5697" s="3" t="s">
        <v>1396</v>
      </c>
      <c r="R5697" s="3" t="s">
        <v>399</v>
      </c>
      <c r="S5697" s="3" t="s">
        <v>5981</v>
      </c>
      <c r="T5697" s="3" t="str">
        <f t="shared" si="384"/>
        <v>ซับไม้แดงบึงสามพันเพชรบูรณ์</v>
      </c>
      <c r="U5697" s="3" t="s">
        <v>232</v>
      </c>
      <c r="V5697" s="3" t="str">
        <f t="shared" si="385"/>
        <v/>
      </c>
      <c r="W5697" s="3" t="e">
        <f t="shared" si="386"/>
        <v>#NUM!</v>
      </c>
      <c r="X5697" s="3" t="str">
        <f t="shared" si="387"/>
        <v/>
      </c>
    </row>
    <row r="5698" spans="14:24" ht="14.5" customHeight="1">
      <c r="N5698">
        <v>5695</v>
      </c>
      <c r="O5698" s="4">
        <v>67160</v>
      </c>
      <c r="P5698" s="3" t="s">
        <v>5983</v>
      </c>
      <c r="Q5698" s="3" t="s">
        <v>1396</v>
      </c>
      <c r="R5698" s="3" t="s">
        <v>399</v>
      </c>
      <c r="S5698" s="3" t="s">
        <v>5981</v>
      </c>
      <c r="T5698" s="3" t="str">
        <f t="shared" si="384"/>
        <v>หนองแจงบึงสามพันเพชรบูรณ์</v>
      </c>
      <c r="U5698" s="3" t="s">
        <v>232</v>
      </c>
      <c r="V5698" s="3" t="str">
        <f t="shared" si="385"/>
        <v/>
      </c>
      <c r="W5698" s="3" t="e">
        <f t="shared" si="386"/>
        <v>#NUM!</v>
      </c>
      <c r="X5698" s="3" t="str">
        <f t="shared" si="387"/>
        <v/>
      </c>
    </row>
    <row r="5699" spans="14:24" ht="14.5" customHeight="1">
      <c r="N5699">
        <v>5696</v>
      </c>
      <c r="O5699" s="4">
        <v>67160</v>
      </c>
      <c r="P5699" s="3" t="s">
        <v>5984</v>
      </c>
      <c r="Q5699" s="3" t="s">
        <v>1396</v>
      </c>
      <c r="R5699" s="3" t="s">
        <v>399</v>
      </c>
      <c r="S5699" s="3" t="s">
        <v>5981</v>
      </c>
      <c r="T5699" s="3" t="str">
        <f t="shared" si="384"/>
        <v>กันจุบึงสามพันเพชรบูรณ์</v>
      </c>
      <c r="U5699" s="3" t="s">
        <v>232</v>
      </c>
      <c r="V5699" s="3" t="str">
        <f t="shared" si="385"/>
        <v/>
      </c>
      <c r="W5699" s="3" t="e">
        <f t="shared" si="386"/>
        <v>#NUM!</v>
      </c>
      <c r="X5699" s="3" t="str">
        <f t="shared" si="387"/>
        <v/>
      </c>
    </row>
    <row r="5700" spans="14:24" ht="14.5" customHeight="1">
      <c r="N5700">
        <v>5697</v>
      </c>
      <c r="O5700" s="4">
        <v>67230</v>
      </c>
      <c r="P5700" s="3" t="s">
        <v>5831</v>
      </c>
      <c r="Q5700" s="3" t="s">
        <v>1396</v>
      </c>
      <c r="R5700" s="3" t="s">
        <v>399</v>
      </c>
      <c r="S5700" s="3" t="s">
        <v>5981</v>
      </c>
      <c r="T5700" s="3" t="str">
        <f t="shared" si="384"/>
        <v>วังพิกุลบึงสามพันเพชรบูรณ์</v>
      </c>
      <c r="U5700" s="3" t="s">
        <v>232</v>
      </c>
      <c r="V5700" s="3" t="str">
        <f t="shared" si="385"/>
        <v/>
      </c>
      <c r="W5700" s="3" t="e">
        <f t="shared" si="386"/>
        <v>#NUM!</v>
      </c>
      <c r="X5700" s="3" t="str">
        <f t="shared" si="387"/>
        <v/>
      </c>
    </row>
    <row r="5701" spans="14:24" ht="14.5" customHeight="1">
      <c r="N5701">
        <v>5698</v>
      </c>
      <c r="O5701" s="4">
        <v>67160</v>
      </c>
      <c r="P5701" s="3" t="s">
        <v>5985</v>
      </c>
      <c r="Q5701" s="3" t="s">
        <v>1396</v>
      </c>
      <c r="R5701" s="3" t="s">
        <v>399</v>
      </c>
      <c r="S5701" s="3" t="s">
        <v>5981</v>
      </c>
      <c r="T5701" s="3" t="str">
        <f t="shared" ref="T5701:T5764" si="388">P5701&amp;Q5701&amp;R5701</f>
        <v>พญาวังบึงสามพันเพชรบูรณ์</v>
      </c>
      <c r="U5701" s="3" t="s">
        <v>232</v>
      </c>
      <c r="V5701" s="3" t="str">
        <f t="shared" ref="V5701:V5764" si="389">IF($V$1=$S5701,$N5701,"")</f>
        <v/>
      </c>
      <c r="W5701" s="3" t="e">
        <f t="shared" ref="W5701:W5764" si="390">SMALL($V$4:$V$7439,N5701)</f>
        <v>#NUM!</v>
      </c>
      <c r="X5701" s="3" t="str">
        <f t="shared" ref="X5701:X5764" si="391">IFERROR(INDEX($P$4:$P$7439,$W5701,1),"")</f>
        <v/>
      </c>
    </row>
    <row r="5702" spans="14:24" ht="14.5" customHeight="1">
      <c r="N5702">
        <v>5699</v>
      </c>
      <c r="O5702" s="4">
        <v>67160</v>
      </c>
      <c r="P5702" s="3" t="s">
        <v>5986</v>
      </c>
      <c r="Q5702" s="3" t="s">
        <v>1396</v>
      </c>
      <c r="R5702" s="3" t="s">
        <v>399</v>
      </c>
      <c r="S5702" s="3" t="s">
        <v>5981</v>
      </c>
      <c r="T5702" s="3" t="str">
        <f t="shared" si="388"/>
        <v>ศรีมงคลบึงสามพันเพชรบูรณ์</v>
      </c>
      <c r="U5702" s="3" t="s">
        <v>232</v>
      </c>
      <c r="V5702" s="3" t="str">
        <f t="shared" si="389"/>
        <v/>
      </c>
      <c r="W5702" s="3" t="e">
        <f t="shared" si="390"/>
        <v>#NUM!</v>
      </c>
      <c r="X5702" s="3" t="str">
        <f t="shared" si="391"/>
        <v/>
      </c>
    </row>
    <row r="5703" spans="14:24" ht="14.5" customHeight="1">
      <c r="N5703">
        <v>5700</v>
      </c>
      <c r="O5703" s="4">
        <v>67160</v>
      </c>
      <c r="P5703" s="3" t="s">
        <v>470</v>
      </c>
      <c r="Q5703" s="3" t="s">
        <v>1396</v>
      </c>
      <c r="R5703" s="3" t="s">
        <v>399</v>
      </c>
      <c r="S5703" s="3" t="s">
        <v>5981</v>
      </c>
      <c r="T5703" s="3" t="str">
        <f t="shared" si="388"/>
        <v>สระแก้วบึงสามพันเพชรบูรณ์</v>
      </c>
      <c r="U5703" s="3" t="s">
        <v>232</v>
      </c>
      <c r="V5703" s="3" t="str">
        <f t="shared" si="389"/>
        <v/>
      </c>
      <c r="W5703" s="3" t="e">
        <f t="shared" si="390"/>
        <v>#NUM!</v>
      </c>
      <c r="X5703" s="3" t="str">
        <f t="shared" si="391"/>
        <v/>
      </c>
    </row>
    <row r="5704" spans="14:24" ht="14.5" customHeight="1">
      <c r="N5704">
        <v>5701</v>
      </c>
      <c r="O5704" s="4">
        <v>67160</v>
      </c>
      <c r="P5704" s="3" t="s">
        <v>1396</v>
      </c>
      <c r="Q5704" s="3" t="s">
        <v>1396</v>
      </c>
      <c r="R5704" s="3" t="s">
        <v>399</v>
      </c>
      <c r="S5704" s="3" t="s">
        <v>5981</v>
      </c>
      <c r="T5704" s="3" t="str">
        <f t="shared" si="388"/>
        <v>บึงสามพันบึงสามพันเพชรบูรณ์</v>
      </c>
      <c r="U5704" s="3" t="s">
        <v>232</v>
      </c>
      <c r="V5704" s="3" t="str">
        <f t="shared" si="389"/>
        <v/>
      </c>
      <c r="W5704" s="3" t="e">
        <f t="shared" si="390"/>
        <v>#NUM!</v>
      </c>
      <c r="X5704" s="3" t="str">
        <f t="shared" si="391"/>
        <v/>
      </c>
    </row>
    <row r="5705" spans="14:24" ht="14.5" customHeight="1">
      <c r="N5705">
        <v>5702</v>
      </c>
      <c r="O5705" s="4">
        <v>67260</v>
      </c>
      <c r="P5705" s="3" t="s">
        <v>1394</v>
      </c>
      <c r="Q5705" s="3" t="s">
        <v>1394</v>
      </c>
      <c r="R5705" s="3" t="s">
        <v>399</v>
      </c>
      <c r="S5705" s="3" t="s">
        <v>5987</v>
      </c>
      <c r="T5705" s="3" t="str">
        <f t="shared" si="388"/>
        <v>น้ำหนาวน้ำหนาวเพชรบูรณ์</v>
      </c>
      <c r="U5705" s="3" t="s">
        <v>232</v>
      </c>
      <c r="V5705" s="3" t="str">
        <f t="shared" si="389"/>
        <v/>
      </c>
      <c r="W5705" s="3" t="e">
        <f t="shared" si="390"/>
        <v>#NUM!</v>
      </c>
      <c r="X5705" s="3" t="str">
        <f t="shared" si="391"/>
        <v/>
      </c>
    </row>
    <row r="5706" spans="14:24" ht="14.5" customHeight="1">
      <c r="N5706">
        <v>5703</v>
      </c>
      <c r="O5706" s="4">
        <v>67260</v>
      </c>
      <c r="P5706" s="3" t="s">
        <v>5988</v>
      </c>
      <c r="Q5706" s="3" t="s">
        <v>1394</v>
      </c>
      <c r="R5706" s="3" t="s">
        <v>399</v>
      </c>
      <c r="S5706" s="3" t="s">
        <v>5987</v>
      </c>
      <c r="T5706" s="3" t="str">
        <f t="shared" si="388"/>
        <v>หลักด่านน้ำหนาวเพชรบูรณ์</v>
      </c>
      <c r="U5706" s="3" t="s">
        <v>232</v>
      </c>
      <c r="V5706" s="3" t="str">
        <f t="shared" si="389"/>
        <v/>
      </c>
      <c r="W5706" s="3" t="e">
        <f t="shared" si="390"/>
        <v>#NUM!</v>
      </c>
      <c r="X5706" s="3" t="str">
        <f t="shared" si="391"/>
        <v/>
      </c>
    </row>
    <row r="5707" spans="14:24" ht="14.5" customHeight="1">
      <c r="N5707">
        <v>5704</v>
      </c>
      <c r="O5707" s="4">
        <v>67260</v>
      </c>
      <c r="P5707" s="3" t="s">
        <v>5989</v>
      </c>
      <c r="Q5707" s="3" t="s">
        <v>1394</v>
      </c>
      <c r="R5707" s="3" t="s">
        <v>399</v>
      </c>
      <c r="S5707" s="3" t="s">
        <v>5987</v>
      </c>
      <c r="T5707" s="3" t="str">
        <f t="shared" si="388"/>
        <v>วังกวางน้ำหนาวเพชรบูรณ์</v>
      </c>
      <c r="U5707" s="3" t="s">
        <v>232</v>
      </c>
      <c r="V5707" s="3" t="str">
        <f t="shared" si="389"/>
        <v/>
      </c>
      <c r="W5707" s="3" t="e">
        <f t="shared" si="390"/>
        <v>#NUM!</v>
      </c>
      <c r="X5707" s="3" t="str">
        <f t="shared" si="391"/>
        <v/>
      </c>
    </row>
    <row r="5708" spans="14:24" ht="14.5" customHeight="1">
      <c r="N5708">
        <v>5705</v>
      </c>
      <c r="O5708" s="4">
        <v>67260</v>
      </c>
      <c r="P5708" s="3" t="s">
        <v>5990</v>
      </c>
      <c r="Q5708" s="3" t="s">
        <v>1394</v>
      </c>
      <c r="R5708" s="3" t="s">
        <v>399</v>
      </c>
      <c r="S5708" s="3" t="s">
        <v>5987</v>
      </c>
      <c r="T5708" s="3" t="str">
        <f t="shared" si="388"/>
        <v>โคกมนน้ำหนาวเพชรบูรณ์</v>
      </c>
      <c r="U5708" s="3" t="s">
        <v>232</v>
      </c>
      <c r="V5708" s="3" t="str">
        <f t="shared" si="389"/>
        <v/>
      </c>
      <c r="W5708" s="3" t="e">
        <f t="shared" si="390"/>
        <v>#NUM!</v>
      </c>
      <c r="X5708" s="3" t="str">
        <f t="shared" si="391"/>
        <v/>
      </c>
    </row>
    <row r="5709" spans="14:24" ht="14.5" customHeight="1">
      <c r="N5709">
        <v>5706</v>
      </c>
      <c r="O5709" s="4">
        <v>67240</v>
      </c>
      <c r="P5709" s="3" t="s">
        <v>1398</v>
      </c>
      <c r="Q5709" s="3" t="s">
        <v>1398</v>
      </c>
      <c r="R5709" s="3" t="s">
        <v>399</v>
      </c>
      <c r="S5709" s="3" t="s">
        <v>5991</v>
      </c>
      <c r="T5709" s="3" t="str">
        <f t="shared" si="388"/>
        <v>วังโป่งวังโป่งเพชรบูรณ์</v>
      </c>
      <c r="U5709" s="3" t="s">
        <v>232</v>
      </c>
      <c r="V5709" s="3" t="str">
        <f t="shared" si="389"/>
        <v/>
      </c>
      <c r="W5709" s="3" t="e">
        <f t="shared" si="390"/>
        <v>#NUM!</v>
      </c>
      <c r="X5709" s="3" t="str">
        <f t="shared" si="391"/>
        <v/>
      </c>
    </row>
    <row r="5710" spans="14:24" ht="14.5" customHeight="1">
      <c r="N5710">
        <v>5707</v>
      </c>
      <c r="O5710" s="4">
        <v>67240</v>
      </c>
      <c r="P5710" s="3" t="s">
        <v>5992</v>
      </c>
      <c r="Q5710" s="3" t="s">
        <v>1398</v>
      </c>
      <c r="R5710" s="3" t="s">
        <v>399</v>
      </c>
      <c r="S5710" s="3" t="s">
        <v>5991</v>
      </c>
      <c r="T5710" s="3" t="str">
        <f t="shared" si="388"/>
        <v>ท้ายดงวังโป่งเพชรบูรณ์</v>
      </c>
      <c r="U5710" s="3" t="s">
        <v>232</v>
      </c>
      <c r="V5710" s="3" t="str">
        <f t="shared" si="389"/>
        <v/>
      </c>
      <c r="W5710" s="3" t="e">
        <f t="shared" si="390"/>
        <v>#NUM!</v>
      </c>
      <c r="X5710" s="3" t="str">
        <f t="shared" si="391"/>
        <v/>
      </c>
    </row>
    <row r="5711" spans="14:24" ht="14.5" customHeight="1">
      <c r="N5711">
        <v>5708</v>
      </c>
      <c r="O5711" s="4">
        <v>67240</v>
      </c>
      <c r="P5711" s="3" t="s">
        <v>5993</v>
      </c>
      <c r="Q5711" s="3" t="s">
        <v>1398</v>
      </c>
      <c r="R5711" s="3" t="s">
        <v>399</v>
      </c>
      <c r="S5711" s="3" t="s">
        <v>5991</v>
      </c>
      <c r="T5711" s="3" t="str">
        <f t="shared" si="388"/>
        <v>ซับเปิบวังโป่งเพชรบูรณ์</v>
      </c>
      <c r="U5711" s="3" t="s">
        <v>232</v>
      </c>
      <c r="V5711" s="3" t="str">
        <f t="shared" si="389"/>
        <v/>
      </c>
      <c r="W5711" s="3" t="e">
        <f t="shared" si="390"/>
        <v>#NUM!</v>
      </c>
      <c r="X5711" s="3" t="str">
        <f t="shared" si="391"/>
        <v/>
      </c>
    </row>
    <row r="5712" spans="14:24" ht="14.5" customHeight="1">
      <c r="N5712">
        <v>5709</v>
      </c>
      <c r="O5712" s="4">
        <v>67240</v>
      </c>
      <c r="P5712" s="3" t="s">
        <v>1725</v>
      </c>
      <c r="Q5712" s="3" t="s">
        <v>1398</v>
      </c>
      <c r="R5712" s="3" t="s">
        <v>399</v>
      </c>
      <c r="S5712" s="3" t="s">
        <v>5991</v>
      </c>
      <c r="T5712" s="3" t="str">
        <f t="shared" si="388"/>
        <v>วังหินวังโป่งเพชรบูรณ์</v>
      </c>
      <c r="U5712" s="3" t="s">
        <v>232</v>
      </c>
      <c r="V5712" s="3" t="str">
        <f t="shared" si="389"/>
        <v/>
      </c>
      <c r="W5712" s="3" t="e">
        <f t="shared" si="390"/>
        <v>#NUM!</v>
      </c>
      <c r="X5712" s="3" t="str">
        <f t="shared" si="391"/>
        <v/>
      </c>
    </row>
    <row r="5713" spans="14:24" ht="14.5" customHeight="1">
      <c r="N5713">
        <v>5710</v>
      </c>
      <c r="O5713" s="4">
        <v>67240</v>
      </c>
      <c r="P5713" s="3" t="s">
        <v>5994</v>
      </c>
      <c r="Q5713" s="3" t="s">
        <v>1398</v>
      </c>
      <c r="R5713" s="3" t="s">
        <v>399</v>
      </c>
      <c r="S5713" s="3" t="s">
        <v>5991</v>
      </c>
      <c r="T5713" s="3" t="str">
        <f t="shared" si="388"/>
        <v>วังศาลวังโป่งเพชรบูรณ์</v>
      </c>
      <c r="U5713" s="3" t="s">
        <v>232</v>
      </c>
      <c r="V5713" s="3" t="str">
        <f t="shared" si="389"/>
        <v/>
      </c>
      <c r="W5713" s="3" t="e">
        <f t="shared" si="390"/>
        <v>#NUM!</v>
      </c>
      <c r="X5713" s="3" t="str">
        <f t="shared" si="391"/>
        <v/>
      </c>
    </row>
    <row r="5714" spans="14:24" ht="14.5" customHeight="1">
      <c r="N5714">
        <v>5711</v>
      </c>
      <c r="O5714" s="4">
        <v>67270</v>
      </c>
      <c r="P5714" s="3" t="s">
        <v>5995</v>
      </c>
      <c r="Q5714" s="3" t="s">
        <v>1390</v>
      </c>
      <c r="R5714" s="3" t="s">
        <v>399</v>
      </c>
      <c r="S5714" s="3" t="s">
        <v>5996</v>
      </c>
      <c r="T5714" s="3" t="str">
        <f t="shared" si="388"/>
        <v>ทุ่งสมอเขาค้อเพชรบูรณ์</v>
      </c>
      <c r="U5714" s="3" t="s">
        <v>232</v>
      </c>
      <c r="V5714" s="3" t="str">
        <f t="shared" si="389"/>
        <v/>
      </c>
      <c r="W5714" s="3" t="e">
        <f t="shared" si="390"/>
        <v>#NUM!</v>
      </c>
      <c r="X5714" s="3" t="str">
        <f t="shared" si="391"/>
        <v/>
      </c>
    </row>
    <row r="5715" spans="14:24" ht="14.5" customHeight="1">
      <c r="N5715">
        <v>5712</v>
      </c>
      <c r="O5715" s="4">
        <v>67280</v>
      </c>
      <c r="P5715" s="3" t="s">
        <v>5997</v>
      </c>
      <c r="Q5715" s="3" t="s">
        <v>1390</v>
      </c>
      <c r="R5715" s="3" t="s">
        <v>399</v>
      </c>
      <c r="S5715" s="3" t="s">
        <v>5996</v>
      </c>
      <c r="T5715" s="3" t="str">
        <f t="shared" si="388"/>
        <v>แคมป์สนเขาค้อเพชรบูรณ์</v>
      </c>
      <c r="U5715" s="3" t="s">
        <v>232</v>
      </c>
      <c r="V5715" s="3" t="str">
        <f t="shared" si="389"/>
        <v/>
      </c>
      <c r="W5715" s="3" t="e">
        <f t="shared" si="390"/>
        <v>#NUM!</v>
      </c>
      <c r="X5715" s="3" t="str">
        <f t="shared" si="391"/>
        <v/>
      </c>
    </row>
    <row r="5716" spans="14:24" ht="14.5" customHeight="1">
      <c r="N5716">
        <v>5713</v>
      </c>
      <c r="O5716" s="4">
        <v>67270</v>
      </c>
      <c r="P5716" s="3" t="s">
        <v>1390</v>
      </c>
      <c r="Q5716" s="3" t="s">
        <v>1390</v>
      </c>
      <c r="R5716" s="3" t="s">
        <v>399</v>
      </c>
      <c r="S5716" s="3" t="s">
        <v>5996</v>
      </c>
      <c r="T5716" s="3" t="str">
        <f t="shared" si="388"/>
        <v>เขาค้อเขาค้อเพชรบูรณ์</v>
      </c>
      <c r="U5716" s="3" t="s">
        <v>232</v>
      </c>
      <c r="V5716" s="3" t="str">
        <f t="shared" si="389"/>
        <v/>
      </c>
      <c r="W5716" s="3" t="e">
        <f t="shared" si="390"/>
        <v>#NUM!</v>
      </c>
      <c r="X5716" s="3" t="str">
        <f t="shared" si="391"/>
        <v/>
      </c>
    </row>
    <row r="5717" spans="14:24" ht="14.5" customHeight="1">
      <c r="N5717">
        <v>5714</v>
      </c>
      <c r="O5717" s="4">
        <v>67270</v>
      </c>
      <c r="P5717" s="3" t="s">
        <v>5998</v>
      </c>
      <c r="Q5717" s="3" t="s">
        <v>1390</v>
      </c>
      <c r="R5717" s="3" t="s">
        <v>399</v>
      </c>
      <c r="S5717" s="3" t="s">
        <v>5996</v>
      </c>
      <c r="T5717" s="3" t="str">
        <f t="shared" si="388"/>
        <v>ริมสีม่วงเขาค้อเพชรบูรณ์</v>
      </c>
      <c r="U5717" s="3" t="s">
        <v>232</v>
      </c>
      <c r="V5717" s="3" t="str">
        <f t="shared" si="389"/>
        <v/>
      </c>
      <c r="W5717" s="3" t="e">
        <f t="shared" si="390"/>
        <v>#NUM!</v>
      </c>
      <c r="X5717" s="3" t="str">
        <f t="shared" si="391"/>
        <v/>
      </c>
    </row>
    <row r="5718" spans="14:24" ht="14.5" customHeight="1">
      <c r="N5718">
        <v>5715</v>
      </c>
      <c r="O5718" s="4">
        <v>67270</v>
      </c>
      <c r="P5718" s="3" t="s">
        <v>5999</v>
      </c>
      <c r="Q5718" s="3" t="s">
        <v>1390</v>
      </c>
      <c r="R5718" s="3" t="s">
        <v>399</v>
      </c>
      <c r="S5718" s="3" t="s">
        <v>5996</v>
      </c>
      <c r="T5718" s="3" t="str">
        <f t="shared" si="388"/>
        <v>สะเดาะพงเขาค้อเพชรบูรณ์</v>
      </c>
      <c r="U5718" s="3" t="s">
        <v>232</v>
      </c>
      <c r="V5718" s="3" t="str">
        <f t="shared" si="389"/>
        <v/>
      </c>
      <c r="W5718" s="3" t="e">
        <f t="shared" si="390"/>
        <v>#NUM!</v>
      </c>
      <c r="X5718" s="3" t="str">
        <f t="shared" si="391"/>
        <v/>
      </c>
    </row>
    <row r="5719" spans="14:24" ht="14.5" customHeight="1">
      <c r="N5719">
        <v>5716</v>
      </c>
      <c r="O5719" s="4">
        <v>67270</v>
      </c>
      <c r="P5719" s="3" t="s">
        <v>6000</v>
      </c>
      <c r="Q5719" s="3" t="s">
        <v>1390</v>
      </c>
      <c r="R5719" s="3" t="s">
        <v>399</v>
      </c>
      <c r="S5719" s="3" t="s">
        <v>5996</v>
      </c>
      <c r="T5719" s="3" t="str">
        <f t="shared" si="388"/>
        <v>หนองแม่นาเขาค้อเพชรบูรณ์</v>
      </c>
      <c r="U5719" s="3" t="s">
        <v>232</v>
      </c>
      <c r="V5719" s="3" t="str">
        <f t="shared" si="389"/>
        <v/>
      </c>
      <c r="W5719" s="3" t="e">
        <f t="shared" si="390"/>
        <v>#NUM!</v>
      </c>
      <c r="X5719" s="3" t="str">
        <f t="shared" si="391"/>
        <v/>
      </c>
    </row>
    <row r="5720" spans="14:24" ht="14.5" customHeight="1">
      <c r="N5720">
        <v>5717</v>
      </c>
      <c r="O5720" s="4">
        <v>67280</v>
      </c>
      <c r="P5720" s="3" t="s">
        <v>6001</v>
      </c>
      <c r="Q5720" s="3" t="s">
        <v>1390</v>
      </c>
      <c r="R5720" s="3" t="s">
        <v>399</v>
      </c>
      <c r="S5720" s="3" t="s">
        <v>5996</v>
      </c>
      <c r="T5720" s="3" t="str">
        <f t="shared" si="388"/>
        <v>เข็กน้อยเขาค้อเพชรบูรณ์</v>
      </c>
      <c r="U5720" s="3" t="s">
        <v>232</v>
      </c>
      <c r="V5720" s="3" t="str">
        <f t="shared" si="389"/>
        <v/>
      </c>
      <c r="W5720" s="3" t="e">
        <f t="shared" si="390"/>
        <v>#NUM!</v>
      </c>
      <c r="X5720" s="3" t="str">
        <f t="shared" si="391"/>
        <v/>
      </c>
    </row>
    <row r="5721" spans="14:24" ht="14.5" customHeight="1">
      <c r="N5721">
        <v>5718</v>
      </c>
      <c r="O5721" s="4">
        <v>70000</v>
      </c>
      <c r="P5721" s="3" t="s">
        <v>2413</v>
      </c>
      <c r="Q5721" s="3" t="s">
        <v>1598</v>
      </c>
      <c r="R5721" s="3" t="s">
        <v>433</v>
      </c>
      <c r="S5721" s="3" t="s">
        <v>6002</v>
      </c>
      <c r="T5721" s="3" t="str">
        <f t="shared" si="388"/>
        <v>หน้าเมืองเมืองราชบุรีราชบุรี</v>
      </c>
      <c r="U5721" s="3" t="s">
        <v>5659</v>
      </c>
      <c r="V5721" s="3" t="str">
        <f t="shared" si="389"/>
        <v/>
      </c>
      <c r="W5721" s="3" t="e">
        <f t="shared" si="390"/>
        <v>#NUM!</v>
      </c>
      <c r="X5721" s="3" t="str">
        <f t="shared" si="391"/>
        <v/>
      </c>
    </row>
    <row r="5722" spans="14:24" ht="14.5" customHeight="1">
      <c r="N5722">
        <v>5719</v>
      </c>
      <c r="O5722" s="4">
        <v>70000</v>
      </c>
      <c r="P5722" s="3" t="s">
        <v>6003</v>
      </c>
      <c r="Q5722" s="3" t="s">
        <v>1598</v>
      </c>
      <c r="R5722" s="3" t="s">
        <v>433</v>
      </c>
      <c r="S5722" s="3" t="s">
        <v>6002</v>
      </c>
      <c r="T5722" s="3" t="str">
        <f t="shared" si="388"/>
        <v>เจดีย์หักเมืองราชบุรีราชบุรี</v>
      </c>
      <c r="U5722" s="3" t="s">
        <v>5659</v>
      </c>
      <c r="V5722" s="3" t="str">
        <f t="shared" si="389"/>
        <v/>
      </c>
      <c r="W5722" s="3" t="e">
        <f t="shared" si="390"/>
        <v>#NUM!</v>
      </c>
      <c r="X5722" s="3" t="str">
        <f t="shared" si="391"/>
        <v/>
      </c>
    </row>
    <row r="5723" spans="14:24" ht="14.5" customHeight="1">
      <c r="N5723">
        <v>5720</v>
      </c>
      <c r="O5723" s="4">
        <v>70000</v>
      </c>
      <c r="P5723" s="3" t="s">
        <v>6004</v>
      </c>
      <c r="Q5723" s="3" t="s">
        <v>1598</v>
      </c>
      <c r="R5723" s="3" t="s">
        <v>433</v>
      </c>
      <c r="S5723" s="3" t="s">
        <v>6002</v>
      </c>
      <c r="T5723" s="3" t="str">
        <f t="shared" si="388"/>
        <v>ดอนตะโกเมืองราชบุรีราชบุรี</v>
      </c>
      <c r="U5723" s="3" t="s">
        <v>5659</v>
      </c>
      <c r="V5723" s="3" t="str">
        <f t="shared" si="389"/>
        <v/>
      </c>
      <c r="W5723" s="3" t="e">
        <f t="shared" si="390"/>
        <v>#NUM!</v>
      </c>
      <c r="X5723" s="3" t="str">
        <f t="shared" si="391"/>
        <v/>
      </c>
    </row>
    <row r="5724" spans="14:24" ht="14.5" customHeight="1">
      <c r="N5724">
        <v>5721</v>
      </c>
      <c r="O5724" s="4">
        <v>70000</v>
      </c>
      <c r="P5724" s="3" t="s">
        <v>6005</v>
      </c>
      <c r="Q5724" s="3" t="s">
        <v>1598</v>
      </c>
      <c r="R5724" s="3" t="s">
        <v>433</v>
      </c>
      <c r="S5724" s="3" t="s">
        <v>6002</v>
      </c>
      <c r="T5724" s="3" t="str">
        <f t="shared" si="388"/>
        <v>หนองกลางนาเมืองราชบุรีราชบุรี</v>
      </c>
      <c r="U5724" s="3" t="s">
        <v>5659</v>
      </c>
      <c r="V5724" s="3" t="str">
        <f t="shared" si="389"/>
        <v/>
      </c>
      <c r="W5724" s="3" t="e">
        <f t="shared" si="390"/>
        <v>#NUM!</v>
      </c>
      <c r="X5724" s="3" t="str">
        <f t="shared" si="391"/>
        <v/>
      </c>
    </row>
    <row r="5725" spans="14:24" ht="14.5" customHeight="1">
      <c r="N5725">
        <v>5722</v>
      </c>
      <c r="O5725" s="4">
        <v>70000</v>
      </c>
      <c r="P5725" s="3" t="s">
        <v>1538</v>
      </c>
      <c r="Q5725" s="3" t="s">
        <v>1598</v>
      </c>
      <c r="R5725" s="3" t="s">
        <v>433</v>
      </c>
      <c r="S5725" s="3" t="s">
        <v>6002</v>
      </c>
      <c r="T5725" s="3" t="str">
        <f t="shared" si="388"/>
        <v>ห้วยไผ่เมืองราชบุรีราชบุรี</v>
      </c>
      <c r="U5725" s="3" t="s">
        <v>5659</v>
      </c>
      <c r="V5725" s="3" t="str">
        <f t="shared" si="389"/>
        <v/>
      </c>
      <c r="W5725" s="3" t="e">
        <f t="shared" si="390"/>
        <v>#NUM!</v>
      </c>
      <c r="X5725" s="3" t="str">
        <f t="shared" si="391"/>
        <v/>
      </c>
    </row>
    <row r="5726" spans="14:24" ht="14.5" customHeight="1">
      <c r="N5726">
        <v>5723</v>
      </c>
      <c r="O5726" s="4">
        <v>70000</v>
      </c>
      <c r="P5726" s="3" t="s">
        <v>6006</v>
      </c>
      <c r="Q5726" s="3" t="s">
        <v>1598</v>
      </c>
      <c r="R5726" s="3" t="s">
        <v>433</v>
      </c>
      <c r="S5726" s="3" t="s">
        <v>6002</v>
      </c>
      <c r="T5726" s="3" t="str">
        <f t="shared" si="388"/>
        <v>คุ้งน้ำวนเมืองราชบุรีราชบุรี</v>
      </c>
      <c r="U5726" s="3" t="s">
        <v>5659</v>
      </c>
      <c r="V5726" s="3" t="str">
        <f t="shared" si="389"/>
        <v/>
      </c>
      <c r="W5726" s="3" t="e">
        <f t="shared" si="390"/>
        <v>#NUM!</v>
      </c>
      <c r="X5726" s="3" t="str">
        <f t="shared" si="391"/>
        <v/>
      </c>
    </row>
    <row r="5727" spans="14:24" ht="14.5" customHeight="1">
      <c r="N5727">
        <v>5724</v>
      </c>
      <c r="O5727" s="4">
        <v>70000</v>
      </c>
      <c r="P5727" s="3" t="s">
        <v>6007</v>
      </c>
      <c r="Q5727" s="3" t="s">
        <v>1598</v>
      </c>
      <c r="R5727" s="3" t="s">
        <v>433</v>
      </c>
      <c r="S5727" s="3" t="s">
        <v>6002</v>
      </c>
      <c r="T5727" s="3" t="str">
        <f t="shared" si="388"/>
        <v>คุ้งกระถินเมืองราชบุรีราชบุรี</v>
      </c>
      <c r="U5727" s="3" t="s">
        <v>5659</v>
      </c>
      <c r="V5727" s="3" t="str">
        <f t="shared" si="389"/>
        <v/>
      </c>
      <c r="W5727" s="3" t="e">
        <f t="shared" si="390"/>
        <v>#NUM!</v>
      </c>
      <c r="X5727" s="3" t="str">
        <f t="shared" si="391"/>
        <v/>
      </c>
    </row>
    <row r="5728" spans="14:24" ht="14.5" customHeight="1">
      <c r="N5728">
        <v>5725</v>
      </c>
      <c r="O5728" s="4">
        <v>70000</v>
      </c>
      <c r="P5728" s="3" t="s">
        <v>497</v>
      </c>
      <c r="Q5728" s="3" t="s">
        <v>1598</v>
      </c>
      <c r="R5728" s="3" t="s">
        <v>433</v>
      </c>
      <c r="S5728" s="3" t="s">
        <v>6002</v>
      </c>
      <c r="T5728" s="3" t="str">
        <f t="shared" si="388"/>
        <v>อ่างทองเมืองราชบุรีราชบุรี</v>
      </c>
      <c r="U5728" s="3" t="s">
        <v>5659</v>
      </c>
      <c r="V5728" s="3" t="str">
        <f t="shared" si="389"/>
        <v/>
      </c>
      <c r="W5728" s="3" t="e">
        <f t="shared" si="390"/>
        <v>#NUM!</v>
      </c>
      <c r="X5728" s="3" t="str">
        <f t="shared" si="391"/>
        <v/>
      </c>
    </row>
    <row r="5729" spans="14:24" ht="14.5" customHeight="1">
      <c r="N5729">
        <v>5726</v>
      </c>
      <c r="O5729" s="4">
        <v>70000</v>
      </c>
      <c r="P5729" s="3" t="s">
        <v>5456</v>
      </c>
      <c r="Q5729" s="3" t="s">
        <v>1598</v>
      </c>
      <c r="R5729" s="3" t="s">
        <v>433</v>
      </c>
      <c r="S5729" s="3" t="s">
        <v>6002</v>
      </c>
      <c r="T5729" s="3" t="str">
        <f t="shared" si="388"/>
        <v>โคกหม้อเมืองราชบุรีราชบุรี</v>
      </c>
      <c r="U5729" s="3" t="s">
        <v>5659</v>
      </c>
      <c r="V5729" s="3" t="str">
        <f t="shared" si="389"/>
        <v/>
      </c>
      <c r="W5729" s="3" t="e">
        <f t="shared" si="390"/>
        <v>#NUM!</v>
      </c>
      <c r="X5729" s="3" t="str">
        <f t="shared" si="391"/>
        <v/>
      </c>
    </row>
    <row r="5730" spans="14:24" ht="14.5" customHeight="1">
      <c r="N5730">
        <v>5727</v>
      </c>
      <c r="O5730" s="4">
        <v>70000</v>
      </c>
      <c r="P5730" s="3" t="s">
        <v>1225</v>
      </c>
      <c r="Q5730" s="3" t="s">
        <v>1598</v>
      </c>
      <c r="R5730" s="3" t="s">
        <v>433</v>
      </c>
      <c r="S5730" s="3" t="s">
        <v>6002</v>
      </c>
      <c r="T5730" s="3" t="str">
        <f t="shared" si="388"/>
        <v>สามเรือนเมืองราชบุรีราชบุรี</v>
      </c>
      <c r="U5730" s="3" t="s">
        <v>5659</v>
      </c>
      <c r="V5730" s="3" t="str">
        <f t="shared" si="389"/>
        <v/>
      </c>
      <c r="W5730" s="3" t="e">
        <f t="shared" si="390"/>
        <v>#NUM!</v>
      </c>
      <c r="X5730" s="3" t="str">
        <f t="shared" si="391"/>
        <v/>
      </c>
    </row>
    <row r="5731" spans="14:24" ht="14.5" customHeight="1">
      <c r="N5731">
        <v>5728</v>
      </c>
      <c r="O5731" s="4">
        <v>70000</v>
      </c>
      <c r="P5731" s="3" t="s">
        <v>1876</v>
      </c>
      <c r="Q5731" s="3" t="s">
        <v>1598</v>
      </c>
      <c r="R5731" s="3" t="s">
        <v>433</v>
      </c>
      <c r="S5731" s="3" t="s">
        <v>6002</v>
      </c>
      <c r="T5731" s="3" t="str">
        <f t="shared" si="388"/>
        <v>พิกุลทองเมืองราชบุรีราชบุรี</v>
      </c>
      <c r="U5731" s="3" t="s">
        <v>5659</v>
      </c>
      <c r="V5731" s="3" t="str">
        <f t="shared" si="389"/>
        <v/>
      </c>
      <c r="W5731" s="3" t="e">
        <f t="shared" si="390"/>
        <v>#NUM!</v>
      </c>
      <c r="X5731" s="3" t="str">
        <f t="shared" si="391"/>
        <v/>
      </c>
    </row>
    <row r="5732" spans="14:24" ht="14.5" customHeight="1">
      <c r="N5732">
        <v>5729</v>
      </c>
      <c r="O5732" s="4">
        <v>70000</v>
      </c>
      <c r="P5732" s="3" t="s">
        <v>6008</v>
      </c>
      <c r="Q5732" s="3" t="s">
        <v>1598</v>
      </c>
      <c r="R5732" s="3" t="s">
        <v>433</v>
      </c>
      <c r="S5732" s="3" t="s">
        <v>6002</v>
      </c>
      <c r="T5732" s="3" t="str">
        <f t="shared" si="388"/>
        <v>น้ำพุเมืองราชบุรีราชบุรี</v>
      </c>
      <c r="U5732" s="3" t="s">
        <v>5659</v>
      </c>
      <c r="V5732" s="3" t="str">
        <f t="shared" si="389"/>
        <v/>
      </c>
      <c r="W5732" s="3" t="e">
        <f t="shared" si="390"/>
        <v>#NUM!</v>
      </c>
      <c r="X5732" s="3" t="str">
        <f t="shared" si="391"/>
        <v/>
      </c>
    </row>
    <row r="5733" spans="14:24" ht="14.5" customHeight="1">
      <c r="N5733">
        <v>5730</v>
      </c>
      <c r="O5733" s="4">
        <v>70000</v>
      </c>
      <c r="P5733" s="3" t="s">
        <v>6009</v>
      </c>
      <c r="Q5733" s="3" t="s">
        <v>1598</v>
      </c>
      <c r="R5733" s="3" t="s">
        <v>433</v>
      </c>
      <c r="S5733" s="3" t="s">
        <v>6002</v>
      </c>
      <c r="T5733" s="3" t="str">
        <f t="shared" si="388"/>
        <v>ดอนแร่เมืองราชบุรีราชบุรี</v>
      </c>
      <c r="U5733" s="3" t="s">
        <v>5659</v>
      </c>
      <c r="V5733" s="3" t="str">
        <f t="shared" si="389"/>
        <v/>
      </c>
      <c r="W5733" s="3" t="e">
        <f t="shared" si="390"/>
        <v>#NUM!</v>
      </c>
      <c r="X5733" s="3" t="str">
        <f t="shared" si="391"/>
        <v/>
      </c>
    </row>
    <row r="5734" spans="14:24" ht="14.5" customHeight="1">
      <c r="N5734">
        <v>5731</v>
      </c>
      <c r="O5734" s="4">
        <v>70000</v>
      </c>
      <c r="P5734" s="3" t="s">
        <v>4340</v>
      </c>
      <c r="Q5734" s="3" t="s">
        <v>1598</v>
      </c>
      <c r="R5734" s="3" t="s">
        <v>433</v>
      </c>
      <c r="S5734" s="3" t="s">
        <v>6002</v>
      </c>
      <c r="T5734" s="3" t="str">
        <f t="shared" si="388"/>
        <v>หินกองเมืองราชบุรีราชบุรี</v>
      </c>
      <c r="U5734" s="3" t="s">
        <v>5659</v>
      </c>
      <c r="V5734" s="3" t="str">
        <f t="shared" si="389"/>
        <v/>
      </c>
      <c r="W5734" s="3" t="e">
        <f t="shared" si="390"/>
        <v>#NUM!</v>
      </c>
      <c r="X5734" s="3" t="str">
        <f t="shared" si="391"/>
        <v/>
      </c>
    </row>
    <row r="5735" spans="14:24" ht="14.5" customHeight="1">
      <c r="N5735">
        <v>5732</v>
      </c>
      <c r="O5735" s="4">
        <v>70000</v>
      </c>
      <c r="P5735" s="3" t="s">
        <v>6010</v>
      </c>
      <c r="Q5735" s="3" t="s">
        <v>1598</v>
      </c>
      <c r="R5735" s="3" t="s">
        <v>433</v>
      </c>
      <c r="S5735" s="3" t="s">
        <v>6002</v>
      </c>
      <c r="T5735" s="3" t="str">
        <f t="shared" si="388"/>
        <v>เขาแร้งเมืองราชบุรีราชบุรี</v>
      </c>
      <c r="U5735" s="3" t="s">
        <v>5659</v>
      </c>
      <c r="V5735" s="3" t="str">
        <f t="shared" si="389"/>
        <v/>
      </c>
      <c r="W5735" s="3" t="e">
        <f t="shared" si="390"/>
        <v>#NUM!</v>
      </c>
      <c r="X5735" s="3" t="str">
        <f t="shared" si="391"/>
        <v/>
      </c>
    </row>
    <row r="5736" spans="14:24" ht="14.5" customHeight="1">
      <c r="N5736">
        <v>5733</v>
      </c>
      <c r="O5736" s="4">
        <v>70000</v>
      </c>
      <c r="P5736" s="3" t="s">
        <v>6011</v>
      </c>
      <c r="Q5736" s="3" t="s">
        <v>1598</v>
      </c>
      <c r="R5736" s="3" t="s">
        <v>433</v>
      </c>
      <c r="S5736" s="3" t="s">
        <v>6002</v>
      </c>
      <c r="T5736" s="3" t="str">
        <f t="shared" si="388"/>
        <v>เกาะพลับพลาเมืองราชบุรีราชบุรี</v>
      </c>
      <c r="U5736" s="3" t="s">
        <v>5659</v>
      </c>
      <c r="V5736" s="3" t="str">
        <f t="shared" si="389"/>
        <v/>
      </c>
      <c r="W5736" s="3" t="e">
        <f t="shared" si="390"/>
        <v>#NUM!</v>
      </c>
      <c r="X5736" s="3" t="str">
        <f t="shared" si="391"/>
        <v/>
      </c>
    </row>
    <row r="5737" spans="14:24" ht="14.5" customHeight="1">
      <c r="N5737">
        <v>5734</v>
      </c>
      <c r="O5737" s="4">
        <v>70000</v>
      </c>
      <c r="P5737" s="3" t="s">
        <v>6012</v>
      </c>
      <c r="Q5737" s="3" t="s">
        <v>1598</v>
      </c>
      <c r="R5737" s="3" t="s">
        <v>433</v>
      </c>
      <c r="S5737" s="3" t="s">
        <v>6002</v>
      </c>
      <c r="T5737" s="3" t="str">
        <f t="shared" si="388"/>
        <v>หลุมดินเมืองราชบุรีราชบุรี</v>
      </c>
      <c r="U5737" s="3" t="s">
        <v>5659</v>
      </c>
      <c r="V5737" s="3" t="str">
        <f t="shared" si="389"/>
        <v/>
      </c>
      <c r="W5737" s="3" t="e">
        <f t="shared" si="390"/>
        <v>#NUM!</v>
      </c>
      <c r="X5737" s="3" t="str">
        <f t="shared" si="391"/>
        <v/>
      </c>
    </row>
    <row r="5738" spans="14:24" ht="14.5" customHeight="1">
      <c r="N5738">
        <v>5735</v>
      </c>
      <c r="O5738" s="4">
        <v>70000</v>
      </c>
      <c r="P5738" s="3" t="s">
        <v>6013</v>
      </c>
      <c r="Q5738" s="3" t="s">
        <v>1598</v>
      </c>
      <c r="R5738" s="3" t="s">
        <v>433</v>
      </c>
      <c r="S5738" s="3" t="s">
        <v>6002</v>
      </c>
      <c r="T5738" s="3" t="str">
        <f t="shared" si="388"/>
        <v>บางป่าเมืองราชบุรีราชบุรี</v>
      </c>
      <c r="U5738" s="3" t="s">
        <v>5659</v>
      </c>
      <c r="V5738" s="3" t="str">
        <f t="shared" si="389"/>
        <v/>
      </c>
      <c r="W5738" s="3" t="e">
        <f t="shared" si="390"/>
        <v>#NUM!</v>
      </c>
      <c r="X5738" s="3" t="str">
        <f t="shared" si="391"/>
        <v/>
      </c>
    </row>
    <row r="5739" spans="14:24" ht="14.5" customHeight="1">
      <c r="N5739">
        <v>5736</v>
      </c>
      <c r="O5739" s="4">
        <v>70000</v>
      </c>
      <c r="P5739" s="3" t="s">
        <v>6014</v>
      </c>
      <c r="Q5739" s="3" t="s">
        <v>1598</v>
      </c>
      <c r="R5739" s="3" t="s">
        <v>433</v>
      </c>
      <c r="S5739" s="3" t="s">
        <v>6002</v>
      </c>
      <c r="T5739" s="3" t="str">
        <f t="shared" si="388"/>
        <v>พงสวายเมืองราชบุรีราชบุรี</v>
      </c>
      <c r="U5739" s="3" t="s">
        <v>5659</v>
      </c>
      <c r="V5739" s="3" t="str">
        <f t="shared" si="389"/>
        <v/>
      </c>
      <c r="W5739" s="3" t="e">
        <f t="shared" si="390"/>
        <v>#NUM!</v>
      </c>
      <c r="X5739" s="3" t="str">
        <f t="shared" si="391"/>
        <v/>
      </c>
    </row>
    <row r="5740" spans="14:24" ht="14.5" customHeight="1">
      <c r="N5740">
        <v>5737</v>
      </c>
      <c r="O5740" s="4">
        <v>70000</v>
      </c>
      <c r="P5740" s="3" t="s">
        <v>6015</v>
      </c>
      <c r="Q5740" s="3" t="s">
        <v>1598</v>
      </c>
      <c r="R5740" s="3" t="s">
        <v>433</v>
      </c>
      <c r="S5740" s="3" t="s">
        <v>6002</v>
      </c>
      <c r="T5740" s="3" t="str">
        <f t="shared" si="388"/>
        <v>คูบัวเมืองราชบุรีราชบุรี</v>
      </c>
      <c r="U5740" s="3" t="s">
        <v>5659</v>
      </c>
      <c r="V5740" s="3" t="str">
        <f t="shared" si="389"/>
        <v/>
      </c>
      <c r="W5740" s="3" t="e">
        <f t="shared" si="390"/>
        <v>#NUM!</v>
      </c>
      <c r="X5740" s="3" t="str">
        <f t="shared" si="391"/>
        <v/>
      </c>
    </row>
    <row r="5741" spans="14:24" ht="14.5" customHeight="1">
      <c r="N5741">
        <v>5738</v>
      </c>
      <c r="O5741" s="4">
        <v>70000</v>
      </c>
      <c r="P5741" s="3" t="s">
        <v>6016</v>
      </c>
      <c r="Q5741" s="3" t="s">
        <v>1598</v>
      </c>
      <c r="R5741" s="3" t="s">
        <v>433</v>
      </c>
      <c r="S5741" s="3" t="s">
        <v>6002</v>
      </c>
      <c r="T5741" s="3" t="str">
        <f t="shared" si="388"/>
        <v>ท่าราบเมืองราชบุรีราชบุรี</v>
      </c>
      <c r="U5741" s="3" t="s">
        <v>5659</v>
      </c>
      <c r="V5741" s="3" t="str">
        <f t="shared" si="389"/>
        <v/>
      </c>
      <c r="W5741" s="3" t="e">
        <f t="shared" si="390"/>
        <v>#NUM!</v>
      </c>
      <c r="X5741" s="3" t="str">
        <f t="shared" si="391"/>
        <v/>
      </c>
    </row>
    <row r="5742" spans="14:24" ht="14.5" customHeight="1">
      <c r="N5742">
        <v>5739</v>
      </c>
      <c r="O5742" s="4">
        <v>70000</v>
      </c>
      <c r="P5742" s="3" t="s">
        <v>2089</v>
      </c>
      <c r="Q5742" s="3" t="s">
        <v>1598</v>
      </c>
      <c r="R5742" s="3" t="s">
        <v>433</v>
      </c>
      <c r="S5742" s="3" t="s">
        <v>6002</v>
      </c>
      <c r="T5742" s="3" t="str">
        <f t="shared" si="388"/>
        <v>บ้านไร่เมืองราชบุรีราชบุรี</v>
      </c>
      <c r="U5742" s="3" t="s">
        <v>5659</v>
      </c>
      <c r="V5742" s="3" t="str">
        <f t="shared" si="389"/>
        <v/>
      </c>
      <c r="W5742" s="3" t="e">
        <f t="shared" si="390"/>
        <v>#NUM!</v>
      </c>
      <c r="X5742" s="3" t="str">
        <f t="shared" si="391"/>
        <v/>
      </c>
    </row>
    <row r="5743" spans="14:24" ht="14.5" customHeight="1">
      <c r="N5743">
        <v>5740</v>
      </c>
      <c r="O5743" s="4">
        <v>70150</v>
      </c>
      <c r="P5743" s="3" t="s">
        <v>1582</v>
      </c>
      <c r="Q5743" s="3" t="s">
        <v>1582</v>
      </c>
      <c r="R5743" s="3" t="s">
        <v>433</v>
      </c>
      <c r="S5743" s="3" t="s">
        <v>6017</v>
      </c>
      <c r="T5743" s="3" t="str">
        <f t="shared" si="388"/>
        <v>จอมบึงจอมบึงราชบุรี</v>
      </c>
      <c r="U5743" s="3" t="s">
        <v>5659</v>
      </c>
      <c r="V5743" s="3" t="str">
        <f t="shared" si="389"/>
        <v/>
      </c>
      <c r="W5743" s="3" t="e">
        <f t="shared" si="390"/>
        <v>#NUM!</v>
      </c>
      <c r="X5743" s="3" t="str">
        <f t="shared" si="391"/>
        <v/>
      </c>
    </row>
    <row r="5744" spans="14:24" ht="14.5" customHeight="1">
      <c r="N5744">
        <v>5741</v>
      </c>
      <c r="O5744" s="4">
        <v>70150</v>
      </c>
      <c r="P5744" s="3" t="s">
        <v>976</v>
      </c>
      <c r="Q5744" s="3" t="s">
        <v>1582</v>
      </c>
      <c r="R5744" s="3" t="s">
        <v>433</v>
      </c>
      <c r="S5744" s="3" t="s">
        <v>6017</v>
      </c>
      <c r="T5744" s="3" t="str">
        <f t="shared" si="388"/>
        <v>ปากช่องจอมบึงราชบุรี</v>
      </c>
      <c r="U5744" s="3" t="s">
        <v>5659</v>
      </c>
      <c r="V5744" s="3" t="str">
        <f t="shared" si="389"/>
        <v/>
      </c>
      <c r="W5744" s="3" t="e">
        <f t="shared" si="390"/>
        <v>#NUM!</v>
      </c>
      <c r="X5744" s="3" t="str">
        <f t="shared" si="391"/>
        <v/>
      </c>
    </row>
    <row r="5745" spans="14:24" ht="14.5" customHeight="1">
      <c r="N5745">
        <v>5742</v>
      </c>
      <c r="O5745" s="4">
        <v>70150</v>
      </c>
      <c r="P5745" s="3" t="s">
        <v>6018</v>
      </c>
      <c r="Q5745" s="3" t="s">
        <v>1582</v>
      </c>
      <c r="R5745" s="3" t="s">
        <v>433</v>
      </c>
      <c r="S5745" s="3" t="s">
        <v>6017</v>
      </c>
      <c r="T5745" s="3" t="str">
        <f t="shared" si="388"/>
        <v>เบิกไพรจอมบึงราชบุรี</v>
      </c>
      <c r="U5745" s="3" t="s">
        <v>5659</v>
      </c>
      <c r="V5745" s="3" t="str">
        <f t="shared" si="389"/>
        <v/>
      </c>
      <c r="W5745" s="3" t="e">
        <f t="shared" si="390"/>
        <v>#NUM!</v>
      </c>
      <c r="X5745" s="3" t="str">
        <f t="shared" si="391"/>
        <v/>
      </c>
    </row>
    <row r="5746" spans="14:24" ht="14.5" customHeight="1">
      <c r="N5746">
        <v>5743</v>
      </c>
      <c r="O5746" s="4">
        <v>70150</v>
      </c>
      <c r="P5746" s="3" t="s">
        <v>6019</v>
      </c>
      <c r="Q5746" s="3" t="s">
        <v>1582</v>
      </c>
      <c r="R5746" s="3" t="s">
        <v>433</v>
      </c>
      <c r="S5746" s="3" t="s">
        <v>6017</v>
      </c>
      <c r="T5746" s="3" t="str">
        <f t="shared" si="388"/>
        <v>ด่านทับตะโกจอมบึงราชบุรี</v>
      </c>
      <c r="U5746" s="3" t="s">
        <v>5659</v>
      </c>
      <c r="V5746" s="3" t="str">
        <f t="shared" si="389"/>
        <v/>
      </c>
      <c r="W5746" s="3" t="e">
        <f t="shared" si="390"/>
        <v>#NUM!</v>
      </c>
      <c r="X5746" s="3" t="str">
        <f t="shared" si="391"/>
        <v/>
      </c>
    </row>
    <row r="5747" spans="14:24" ht="14.5" customHeight="1">
      <c r="N5747">
        <v>5744</v>
      </c>
      <c r="O5747" s="4">
        <v>70150</v>
      </c>
      <c r="P5747" s="3" t="s">
        <v>6020</v>
      </c>
      <c r="Q5747" s="3" t="s">
        <v>1582</v>
      </c>
      <c r="R5747" s="3" t="s">
        <v>433</v>
      </c>
      <c r="S5747" s="3" t="s">
        <v>6017</v>
      </c>
      <c r="T5747" s="3" t="str">
        <f t="shared" si="388"/>
        <v>แก้มอ้นจอมบึงราชบุรี</v>
      </c>
      <c r="U5747" s="3" t="s">
        <v>5659</v>
      </c>
      <c r="V5747" s="3" t="str">
        <f t="shared" si="389"/>
        <v/>
      </c>
      <c r="W5747" s="3" t="e">
        <f t="shared" si="390"/>
        <v>#NUM!</v>
      </c>
      <c r="X5747" s="3" t="str">
        <f t="shared" si="391"/>
        <v/>
      </c>
    </row>
    <row r="5748" spans="14:24" ht="14.5" customHeight="1">
      <c r="N5748">
        <v>5745</v>
      </c>
      <c r="O5748" s="4">
        <v>70150</v>
      </c>
      <c r="P5748" s="3" t="s">
        <v>6021</v>
      </c>
      <c r="Q5748" s="3" t="s">
        <v>1582</v>
      </c>
      <c r="R5748" s="3" t="s">
        <v>433</v>
      </c>
      <c r="S5748" s="3" t="s">
        <v>6017</v>
      </c>
      <c r="T5748" s="3" t="str">
        <f t="shared" si="388"/>
        <v>รางบัวจอมบึงราชบุรี</v>
      </c>
      <c r="U5748" s="3" t="s">
        <v>5659</v>
      </c>
      <c r="V5748" s="3" t="str">
        <f t="shared" si="389"/>
        <v/>
      </c>
      <c r="W5748" s="3" t="e">
        <f t="shared" si="390"/>
        <v>#NUM!</v>
      </c>
      <c r="X5748" s="3" t="str">
        <f t="shared" si="391"/>
        <v/>
      </c>
    </row>
    <row r="5749" spans="14:24" ht="14.5" customHeight="1">
      <c r="N5749">
        <v>5746</v>
      </c>
      <c r="O5749" s="4">
        <v>70180</v>
      </c>
      <c r="P5749" s="3" t="s">
        <v>1602</v>
      </c>
      <c r="Q5749" s="3" t="s">
        <v>1602</v>
      </c>
      <c r="R5749" s="3" t="s">
        <v>433</v>
      </c>
      <c r="S5749" s="3" t="s">
        <v>6022</v>
      </c>
      <c r="T5749" s="3" t="str">
        <f t="shared" si="388"/>
        <v>สวนผึ้งสวนผึ้งราชบุรี</v>
      </c>
      <c r="U5749" s="3" t="s">
        <v>5659</v>
      </c>
      <c r="V5749" s="3" t="str">
        <f t="shared" si="389"/>
        <v/>
      </c>
      <c r="W5749" s="3" t="e">
        <f t="shared" si="390"/>
        <v>#NUM!</v>
      </c>
      <c r="X5749" s="3" t="str">
        <f t="shared" si="391"/>
        <v/>
      </c>
    </row>
    <row r="5750" spans="14:24" ht="14.5" customHeight="1">
      <c r="N5750">
        <v>5747</v>
      </c>
      <c r="O5750" s="4">
        <v>70180</v>
      </c>
      <c r="P5750" s="3" t="s">
        <v>6023</v>
      </c>
      <c r="Q5750" s="3" t="s">
        <v>1602</v>
      </c>
      <c r="R5750" s="3" t="s">
        <v>433</v>
      </c>
      <c r="S5750" s="3" t="s">
        <v>6022</v>
      </c>
      <c r="T5750" s="3" t="str">
        <f t="shared" si="388"/>
        <v>ป่าหวายสวนผึ้งราชบุรี</v>
      </c>
      <c r="U5750" s="3" t="s">
        <v>5659</v>
      </c>
      <c r="V5750" s="3" t="str">
        <f t="shared" si="389"/>
        <v/>
      </c>
      <c r="W5750" s="3" t="e">
        <f t="shared" si="390"/>
        <v>#NUM!</v>
      </c>
      <c r="X5750" s="3" t="str">
        <f t="shared" si="391"/>
        <v/>
      </c>
    </row>
    <row r="5751" spans="14:24" ht="14.5" customHeight="1">
      <c r="N5751">
        <v>5748</v>
      </c>
      <c r="O5751" s="4">
        <v>70180</v>
      </c>
      <c r="P5751" s="3" t="s">
        <v>6024</v>
      </c>
      <c r="Q5751" s="3" t="s">
        <v>1602</v>
      </c>
      <c r="R5751" s="3" t="s">
        <v>433</v>
      </c>
      <c r="S5751" s="3" t="s">
        <v>6022</v>
      </c>
      <c r="T5751" s="3" t="str">
        <f t="shared" si="388"/>
        <v>ท่าเคยสวนผึ้งราชบุรี</v>
      </c>
      <c r="U5751" s="3" t="s">
        <v>5659</v>
      </c>
      <c r="V5751" s="3" t="str">
        <f t="shared" si="389"/>
        <v/>
      </c>
      <c r="W5751" s="3" t="e">
        <f t="shared" si="390"/>
        <v>#NUM!</v>
      </c>
      <c r="X5751" s="3" t="str">
        <f t="shared" si="391"/>
        <v/>
      </c>
    </row>
    <row r="5752" spans="14:24" ht="14.5" customHeight="1">
      <c r="N5752">
        <v>5749</v>
      </c>
      <c r="O5752" s="4">
        <v>70180</v>
      </c>
      <c r="P5752" s="3" t="s">
        <v>6025</v>
      </c>
      <c r="Q5752" s="3" t="s">
        <v>1602</v>
      </c>
      <c r="R5752" s="3" t="s">
        <v>433</v>
      </c>
      <c r="S5752" s="3" t="s">
        <v>6022</v>
      </c>
      <c r="T5752" s="3" t="str">
        <f t="shared" si="388"/>
        <v>ตะนาวศรีสวนผึ้งราชบุรี</v>
      </c>
      <c r="U5752" s="3" t="s">
        <v>5659</v>
      </c>
      <c r="V5752" s="3" t="str">
        <f t="shared" si="389"/>
        <v/>
      </c>
      <c r="W5752" s="3" t="e">
        <f t="shared" si="390"/>
        <v>#NUM!</v>
      </c>
      <c r="X5752" s="3" t="str">
        <f t="shared" si="391"/>
        <v/>
      </c>
    </row>
    <row r="5753" spans="14:24" ht="14.5" customHeight="1">
      <c r="N5753">
        <v>5750</v>
      </c>
      <c r="O5753" s="4">
        <v>70130</v>
      </c>
      <c r="P5753" s="3" t="s">
        <v>1586</v>
      </c>
      <c r="Q5753" s="3" t="s">
        <v>1586</v>
      </c>
      <c r="R5753" s="3" t="s">
        <v>433</v>
      </c>
      <c r="S5753" s="3" t="s">
        <v>6026</v>
      </c>
      <c r="T5753" s="3" t="str">
        <f t="shared" si="388"/>
        <v>ดำเนินสะดวกดำเนินสะดวกราชบุรี</v>
      </c>
      <c r="U5753" s="3" t="s">
        <v>5659</v>
      </c>
      <c r="V5753" s="3" t="str">
        <f t="shared" si="389"/>
        <v/>
      </c>
      <c r="W5753" s="3" t="e">
        <f t="shared" si="390"/>
        <v>#NUM!</v>
      </c>
      <c r="X5753" s="3" t="str">
        <f t="shared" si="391"/>
        <v/>
      </c>
    </row>
    <row r="5754" spans="14:24" ht="14.5" customHeight="1">
      <c r="N5754">
        <v>5751</v>
      </c>
      <c r="O5754" s="4">
        <v>70210</v>
      </c>
      <c r="P5754" s="3" t="s">
        <v>6027</v>
      </c>
      <c r="Q5754" s="3" t="s">
        <v>1586</v>
      </c>
      <c r="R5754" s="3" t="s">
        <v>433</v>
      </c>
      <c r="S5754" s="3" t="s">
        <v>6026</v>
      </c>
      <c r="T5754" s="3" t="str">
        <f t="shared" si="388"/>
        <v>ประสาทสิทธิ์ดำเนินสะดวกราชบุรี</v>
      </c>
      <c r="U5754" s="3" t="s">
        <v>5659</v>
      </c>
      <c r="V5754" s="3" t="str">
        <f t="shared" si="389"/>
        <v/>
      </c>
      <c r="W5754" s="3" t="e">
        <f t="shared" si="390"/>
        <v>#NUM!</v>
      </c>
      <c r="X5754" s="3" t="str">
        <f t="shared" si="391"/>
        <v/>
      </c>
    </row>
    <row r="5755" spans="14:24" ht="14.5" customHeight="1">
      <c r="N5755">
        <v>5752</v>
      </c>
      <c r="O5755" s="4">
        <v>70130</v>
      </c>
      <c r="P5755" s="3" t="s">
        <v>6028</v>
      </c>
      <c r="Q5755" s="3" t="s">
        <v>1586</v>
      </c>
      <c r="R5755" s="3" t="s">
        <v>433</v>
      </c>
      <c r="S5755" s="3" t="s">
        <v>6026</v>
      </c>
      <c r="T5755" s="3" t="str">
        <f t="shared" si="388"/>
        <v>ศรีสุราษฎร์ดำเนินสะดวกราชบุรี</v>
      </c>
      <c r="U5755" s="3" t="s">
        <v>5659</v>
      </c>
      <c r="V5755" s="3" t="str">
        <f t="shared" si="389"/>
        <v/>
      </c>
      <c r="W5755" s="3" t="e">
        <f t="shared" si="390"/>
        <v>#NUM!</v>
      </c>
      <c r="X5755" s="3" t="str">
        <f t="shared" si="391"/>
        <v/>
      </c>
    </row>
    <row r="5756" spans="14:24" ht="14.5" customHeight="1">
      <c r="N5756">
        <v>5753</v>
      </c>
      <c r="O5756" s="4">
        <v>70130</v>
      </c>
      <c r="P5756" s="3" t="s">
        <v>6029</v>
      </c>
      <c r="Q5756" s="3" t="s">
        <v>1586</v>
      </c>
      <c r="R5756" s="3" t="s">
        <v>433</v>
      </c>
      <c r="S5756" s="3" t="s">
        <v>6026</v>
      </c>
      <c r="T5756" s="3" t="str">
        <f t="shared" si="388"/>
        <v>ตาหลวงดำเนินสะดวกราชบุรี</v>
      </c>
      <c r="U5756" s="3" t="s">
        <v>5659</v>
      </c>
      <c r="V5756" s="3" t="str">
        <f t="shared" si="389"/>
        <v/>
      </c>
      <c r="W5756" s="3" t="e">
        <f t="shared" si="390"/>
        <v>#NUM!</v>
      </c>
      <c r="X5756" s="3" t="str">
        <f t="shared" si="391"/>
        <v/>
      </c>
    </row>
    <row r="5757" spans="14:24" ht="14.5" customHeight="1">
      <c r="N5757">
        <v>5754</v>
      </c>
      <c r="O5757" s="4">
        <v>70130</v>
      </c>
      <c r="P5757" s="3" t="s">
        <v>6030</v>
      </c>
      <c r="Q5757" s="3" t="s">
        <v>1586</v>
      </c>
      <c r="R5757" s="3" t="s">
        <v>433</v>
      </c>
      <c r="S5757" s="3" t="s">
        <v>6026</v>
      </c>
      <c r="T5757" s="3" t="str">
        <f t="shared" si="388"/>
        <v>ดอนกรวยดำเนินสะดวกราชบุรี</v>
      </c>
      <c r="U5757" s="3" t="s">
        <v>5659</v>
      </c>
      <c r="V5757" s="3" t="str">
        <f t="shared" si="389"/>
        <v/>
      </c>
      <c r="W5757" s="3" t="e">
        <f t="shared" si="390"/>
        <v>#NUM!</v>
      </c>
      <c r="X5757" s="3" t="str">
        <f t="shared" si="391"/>
        <v/>
      </c>
    </row>
    <row r="5758" spans="14:24" ht="14.5" customHeight="1">
      <c r="N5758">
        <v>5755</v>
      </c>
      <c r="O5758" s="4">
        <v>70130</v>
      </c>
      <c r="P5758" s="3" t="s">
        <v>6031</v>
      </c>
      <c r="Q5758" s="3" t="s">
        <v>1586</v>
      </c>
      <c r="R5758" s="3" t="s">
        <v>433</v>
      </c>
      <c r="S5758" s="3" t="s">
        <v>6026</v>
      </c>
      <c r="T5758" s="3" t="str">
        <f t="shared" si="388"/>
        <v>ดอนคลังดำเนินสะดวกราชบุรี</v>
      </c>
      <c r="U5758" s="3" t="s">
        <v>5659</v>
      </c>
      <c r="V5758" s="3" t="str">
        <f t="shared" si="389"/>
        <v/>
      </c>
      <c r="W5758" s="3" t="e">
        <f t="shared" si="390"/>
        <v>#NUM!</v>
      </c>
      <c r="X5758" s="3" t="str">
        <f t="shared" si="391"/>
        <v/>
      </c>
    </row>
    <row r="5759" spans="14:24" ht="14.5" customHeight="1">
      <c r="N5759">
        <v>5756</v>
      </c>
      <c r="O5759" s="4">
        <v>70210</v>
      </c>
      <c r="P5759" s="3" t="s">
        <v>3393</v>
      </c>
      <c r="Q5759" s="3" t="s">
        <v>1586</v>
      </c>
      <c r="R5759" s="3" t="s">
        <v>433</v>
      </c>
      <c r="S5759" s="3" t="s">
        <v>6026</v>
      </c>
      <c r="T5759" s="3" t="str">
        <f t="shared" si="388"/>
        <v>บัวงามดำเนินสะดวกราชบุรี</v>
      </c>
      <c r="U5759" s="3" t="s">
        <v>5659</v>
      </c>
      <c r="V5759" s="3" t="str">
        <f t="shared" si="389"/>
        <v/>
      </c>
      <c r="W5759" s="3" t="e">
        <f t="shared" si="390"/>
        <v>#NUM!</v>
      </c>
      <c r="X5759" s="3" t="str">
        <f t="shared" si="391"/>
        <v/>
      </c>
    </row>
    <row r="5760" spans="14:24" ht="14.5" customHeight="1">
      <c r="N5760">
        <v>5757</v>
      </c>
      <c r="O5760" s="4">
        <v>70130</v>
      </c>
      <c r="P5760" s="3" t="s">
        <v>2089</v>
      </c>
      <c r="Q5760" s="3" t="s">
        <v>1586</v>
      </c>
      <c r="R5760" s="3" t="s">
        <v>433</v>
      </c>
      <c r="S5760" s="3" t="s">
        <v>6026</v>
      </c>
      <c r="T5760" s="3" t="str">
        <f t="shared" si="388"/>
        <v>บ้านไร่ดำเนินสะดวกราชบุรี</v>
      </c>
      <c r="U5760" s="3" t="s">
        <v>5659</v>
      </c>
      <c r="V5760" s="3" t="str">
        <f t="shared" si="389"/>
        <v/>
      </c>
      <c r="W5760" s="3" t="e">
        <f t="shared" si="390"/>
        <v>#NUM!</v>
      </c>
      <c r="X5760" s="3" t="str">
        <f t="shared" si="391"/>
        <v/>
      </c>
    </row>
    <row r="5761" spans="14:24" ht="14.5" customHeight="1">
      <c r="N5761">
        <v>5758</v>
      </c>
      <c r="O5761" s="4">
        <v>70130</v>
      </c>
      <c r="P5761" s="3" t="s">
        <v>6032</v>
      </c>
      <c r="Q5761" s="3" t="s">
        <v>1586</v>
      </c>
      <c r="R5761" s="3" t="s">
        <v>433</v>
      </c>
      <c r="S5761" s="3" t="s">
        <v>6026</v>
      </c>
      <c r="T5761" s="3" t="str">
        <f t="shared" si="388"/>
        <v>แพงพวยดำเนินสะดวกราชบุรี</v>
      </c>
      <c r="U5761" s="3" t="s">
        <v>5659</v>
      </c>
      <c r="V5761" s="3" t="str">
        <f t="shared" si="389"/>
        <v/>
      </c>
      <c r="W5761" s="3" t="e">
        <f t="shared" si="390"/>
        <v>#NUM!</v>
      </c>
      <c r="X5761" s="3" t="str">
        <f t="shared" si="391"/>
        <v/>
      </c>
    </row>
    <row r="5762" spans="14:24" ht="14.5" customHeight="1">
      <c r="N5762">
        <v>5759</v>
      </c>
      <c r="O5762" s="4">
        <v>70130</v>
      </c>
      <c r="P5762" s="3" t="s">
        <v>6033</v>
      </c>
      <c r="Q5762" s="3" t="s">
        <v>1586</v>
      </c>
      <c r="R5762" s="3" t="s">
        <v>433</v>
      </c>
      <c r="S5762" s="3" t="s">
        <v>6026</v>
      </c>
      <c r="T5762" s="3" t="str">
        <f t="shared" si="388"/>
        <v>สี่หมื่นดำเนินสะดวกราชบุรี</v>
      </c>
      <c r="U5762" s="3" t="s">
        <v>5659</v>
      </c>
      <c r="V5762" s="3" t="str">
        <f t="shared" si="389"/>
        <v/>
      </c>
      <c r="W5762" s="3" t="e">
        <f t="shared" si="390"/>
        <v>#NUM!</v>
      </c>
      <c r="X5762" s="3" t="str">
        <f t="shared" si="391"/>
        <v/>
      </c>
    </row>
    <row r="5763" spans="14:24" ht="14.5" customHeight="1">
      <c r="N5763">
        <v>5760</v>
      </c>
      <c r="O5763" s="4">
        <v>70130</v>
      </c>
      <c r="P5763" s="3" t="s">
        <v>6034</v>
      </c>
      <c r="Q5763" s="3" t="s">
        <v>1586</v>
      </c>
      <c r="R5763" s="3" t="s">
        <v>433</v>
      </c>
      <c r="S5763" s="3" t="s">
        <v>6026</v>
      </c>
      <c r="T5763" s="3" t="str">
        <f t="shared" si="388"/>
        <v>ท่านัดดำเนินสะดวกราชบุรี</v>
      </c>
      <c r="U5763" s="3" t="s">
        <v>5659</v>
      </c>
      <c r="V5763" s="3" t="str">
        <f t="shared" si="389"/>
        <v/>
      </c>
      <c r="W5763" s="3" t="e">
        <f t="shared" si="390"/>
        <v>#NUM!</v>
      </c>
      <c r="X5763" s="3" t="str">
        <f t="shared" si="391"/>
        <v/>
      </c>
    </row>
    <row r="5764" spans="14:24" ht="14.5" customHeight="1">
      <c r="N5764">
        <v>5761</v>
      </c>
      <c r="O5764" s="4">
        <v>70130</v>
      </c>
      <c r="P5764" s="3" t="s">
        <v>6035</v>
      </c>
      <c r="Q5764" s="3" t="s">
        <v>1586</v>
      </c>
      <c r="R5764" s="3" t="s">
        <v>433</v>
      </c>
      <c r="S5764" s="3" t="s">
        <v>6026</v>
      </c>
      <c r="T5764" s="3" t="str">
        <f t="shared" si="388"/>
        <v>ขุนพิทักษ์ดำเนินสะดวกราชบุรี</v>
      </c>
      <c r="U5764" s="3" t="s">
        <v>5659</v>
      </c>
      <c r="V5764" s="3" t="str">
        <f t="shared" si="389"/>
        <v/>
      </c>
      <c r="W5764" s="3" t="e">
        <f t="shared" si="390"/>
        <v>#NUM!</v>
      </c>
      <c r="X5764" s="3" t="str">
        <f t="shared" si="391"/>
        <v/>
      </c>
    </row>
    <row r="5765" spans="14:24" ht="14.5" customHeight="1">
      <c r="N5765">
        <v>5762</v>
      </c>
      <c r="O5765" s="4">
        <v>70130</v>
      </c>
      <c r="P5765" s="3" t="s">
        <v>6036</v>
      </c>
      <c r="Q5765" s="3" t="s">
        <v>1586</v>
      </c>
      <c r="R5765" s="3" t="s">
        <v>433</v>
      </c>
      <c r="S5765" s="3" t="s">
        <v>6026</v>
      </c>
      <c r="T5765" s="3" t="str">
        <f t="shared" ref="T5765:T5828" si="392">P5765&amp;Q5765&amp;R5765</f>
        <v>ดอนไผ่ดำเนินสะดวกราชบุรี</v>
      </c>
      <c r="U5765" s="3" t="s">
        <v>5659</v>
      </c>
      <c r="V5765" s="3" t="str">
        <f t="shared" ref="V5765:V5828" si="393">IF($V$1=$S5765,$N5765,"")</f>
        <v/>
      </c>
      <c r="W5765" s="3" t="e">
        <f t="shared" ref="W5765:W5828" si="394">SMALL($V$4:$V$7439,N5765)</f>
        <v>#NUM!</v>
      </c>
      <c r="X5765" s="3" t="str">
        <f t="shared" ref="X5765:X5828" si="395">IFERROR(INDEX($P$4:$P$7439,$W5765,1),"")</f>
        <v/>
      </c>
    </row>
    <row r="5766" spans="14:24" ht="14.5" customHeight="1">
      <c r="N5766">
        <v>5763</v>
      </c>
      <c r="O5766" s="4">
        <v>70110</v>
      </c>
      <c r="P5766" s="3" t="s">
        <v>1592</v>
      </c>
      <c r="Q5766" s="3" t="s">
        <v>1592</v>
      </c>
      <c r="R5766" s="3" t="s">
        <v>433</v>
      </c>
      <c r="S5766" s="3" t="s">
        <v>6037</v>
      </c>
      <c r="T5766" s="3" t="str">
        <f t="shared" si="392"/>
        <v>บ้านโป่งบ้านโป่งราชบุรี</v>
      </c>
      <c r="U5766" s="3" t="s">
        <v>5659</v>
      </c>
      <c r="V5766" s="3" t="str">
        <f t="shared" si="393"/>
        <v/>
      </c>
      <c r="W5766" s="3" t="e">
        <f t="shared" si="394"/>
        <v>#NUM!</v>
      </c>
      <c r="X5766" s="3" t="str">
        <f t="shared" si="395"/>
        <v/>
      </c>
    </row>
    <row r="5767" spans="14:24" ht="14.5" customHeight="1">
      <c r="N5767">
        <v>5764</v>
      </c>
      <c r="O5767" s="4">
        <v>70110</v>
      </c>
      <c r="P5767" s="3" t="s">
        <v>4703</v>
      </c>
      <c r="Q5767" s="3" t="s">
        <v>1592</v>
      </c>
      <c r="R5767" s="3" t="s">
        <v>433</v>
      </c>
      <c r="S5767" s="3" t="s">
        <v>6037</v>
      </c>
      <c r="T5767" s="3" t="str">
        <f t="shared" si="392"/>
        <v>ท่าผาบ้านโป่งราชบุรี</v>
      </c>
      <c r="U5767" s="3" t="s">
        <v>5659</v>
      </c>
      <c r="V5767" s="3" t="str">
        <f t="shared" si="393"/>
        <v/>
      </c>
      <c r="W5767" s="3" t="e">
        <f t="shared" si="394"/>
        <v>#NUM!</v>
      </c>
      <c r="X5767" s="3" t="str">
        <f t="shared" si="395"/>
        <v/>
      </c>
    </row>
    <row r="5768" spans="14:24" ht="14.5" customHeight="1">
      <c r="N5768">
        <v>5765</v>
      </c>
      <c r="O5768" s="4">
        <v>70190</v>
      </c>
      <c r="P5768" s="3" t="s">
        <v>6038</v>
      </c>
      <c r="Q5768" s="3" t="s">
        <v>1592</v>
      </c>
      <c r="R5768" s="3" t="s">
        <v>433</v>
      </c>
      <c r="S5768" s="3" t="s">
        <v>6037</v>
      </c>
      <c r="T5768" s="3" t="str">
        <f t="shared" si="392"/>
        <v>กรับใหญ่บ้านโป่งราชบุรี</v>
      </c>
      <c r="U5768" s="3" t="s">
        <v>5659</v>
      </c>
      <c r="V5768" s="3" t="str">
        <f t="shared" si="393"/>
        <v/>
      </c>
      <c r="W5768" s="3" t="e">
        <f t="shared" si="394"/>
        <v>#NUM!</v>
      </c>
      <c r="X5768" s="3" t="str">
        <f t="shared" si="395"/>
        <v/>
      </c>
    </row>
    <row r="5769" spans="14:24" ht="14.5" customHeight="1">
      <c r="N5769">
        <v>5766</v>
      </c>
      <c r="O5769" s="4">
        <v>70110</v>
      </c>
      <c r="P5769" s="3" t="s">
        <v>6039</v>
      </c>
      <c r="Q5769" s="3" t="s">
        <v>1592</v>
      </c>
      <c r="R5769" s="3" t="s">
        <v>433</v>
      </c>
      <c r="S5769" s="3" t="s">
        <v>6037</v>
      </c>
      <c r="T5769" s="3" t="str">
        <f t="shared" si="392"/>
        <v>ปากแรตบ้านโป่งราชบุรี</v>
      </c>
      <c r="U5769" s="3" t="s">
        <v>5659</v>
      </c>
      <c r="V5769" s="3" t="str">
        <f t="shared" si="393"/>
        <v/>
      </c>
      <c r="W5769" s="3" t="e">
        <f t="shared" si="394"/>
        <v>#NUM!</v>
      </c>
      <c r="X5769" s="3" t="str">
        <f t="shared" si="395"/>
        <v/>
      </c>
    </row>
    <row r="5770" spans="14:24" ht="14.5" customHeight="1">
      <c r="N5770">
        <v>5767</v>
      </c>
      <c r="O5770" s="4">
        <v>70110</v>
      </c>
      <c r="P5770" s="3" t="s">
        <v>2090</v>
      </c>
      <c r="Q5770" s="3" t="s">
        <v>1592</v>
      </c>
      <c r="R5770" s="3" t="s">
        <v>433</v>
      </c>
      <c r="S5770" s="3" t="s">
        <v>6037</v>
      </c>
      <c r="T5770" s="3" t="str">
        <f t="shared" si="392"/>
        <v>หนองกบบ้านโป่งราชบุรี</v>
      </c>
      <c r="U5770" s="3" t="s">
        <v>5659</v>
      </c>
      <c r="V5770" s="3" t="str">
        <f t="shared" si="393"/>
        <v/>
      </c>
      <c r="W5770" s="3" t="e">
        <f t="shared" si="394"/>
        <v>#NUM!</v>
      </c>
      <c r="X5770" s="3" t="str">
        <f t="shared" si="395"/>
        <v/>
      </c>
    </row>
    <row r="5771" spans="14:24" ht="14.5" customHeight="1">
      <c r="N5771">
        <v>5768</v>
      </c>
      <c r="O5771" s="4">
        <v>70110</v>
      </c>
      <c r="P5771" s="3" t="s">
        <v>3967</v>
      </c>
      <c r="Q5771" s="3" t="s">
        <v>1592</v>
      </c>
      <c r="R5771" s="3" t="s">
        <v>433</v>
      </c>
      <c r="S5771" s="3" t="s">
        <v>6037</v>
      </c>
      <c r="T5771" s="3" t="str">
        <f t="shared" si="392"/>
        <v>หนองอ้อบ้านโป่งราชบุรี</v>
      </c>
      <c r="U5771" s="3" t="s">
        <v>5659</v>
      </c>
      <c r="V5771" s="3" t="str">
        <f t="shared" si="393"/>
        <v/>
      </c>
      <c r="W5771" s="3" t="e">
        <f t="shared" si="394"/>
        <v>#NUM!</v>
      </c>
      <c r="X5771" s="3" t="str">
        <f t="shared" si="395"/>
        <v/>
      </c>
    </row>
    <row r="5772" spans="14:24" ht="14.5" customHeight="1">
      <c r="N5772">
        <v>5769</v>
      </c>
      <c r="O5772" s="4">
        <v>70110</v>
      </c>
      <c r="P5772" s="3" t="s">
        <v>6040</v>
      </c>
      <c r="Q5772" s="3" t="s">
        <v>1592</v>
      </c>
      <c r="R5772" s="3" t="s">
        <v>433</v>
      </c>
      <c r="S5772" s="3" t="s">
        <v>6037</v>
      </c>
      <c r="T5772" s="3" t="str">
        <f t="shared" si="392"/>
        <v>ดอนกระเบื้องบ้านโป่งราชบุรี</v>
      </c>
      <c r="U5772" s="3" t="s">
        <v>5659</v>
      </c>
      <c r="V5772" s="3" t="str">
        <f t="shared" si="393"/>
        <v/>
      </c>
      <c r="W5772" s="3" t="e">
        <f t="shared" si="394"/>
        <v>#NUM!</v>
      </c>
      <c r="X5772" s="3" t="str">
        <f t="shared" si="395"/>
        <v/>
      </c>
    </row>
    <row r="5773" spans="14:24" ht="14.5" customHeight="1">
      <c r="N5773">
        <v>5770</v>
      </c>
      <c r="O5773" s="4">
        <v>70110</v>
      </c>
      <c r="P5773" s="3" t="s">
        <v>3208</v>
      </c>
      <c r="Q5773" s="3" t="s">
        <v>1592</v>
      </c>
      <c r="R5773" s="3" t="s">
        <v>433</v>
      </c>
      <c r="S5773" s="3" t="s">
        <v>6037</v>
      </c>
      <c r="T5773" s="3" t="str">
        <f t="shared" si="392"/>
        <v>สวนกล้วยบ้านโป่งราชบุรี</v>
      </c>
      <c r="U5773" s="3" t="s">
        <v>5659</v>
      </c>
      <c r="V5773" s="3" t="str">
        <f t="shared" si="393"/>
        <v/>
      </c>
      <c r="W5773" s="3" t="e">
        <f t="shared" si="394"/>
        <v>#NUM!</v>
      </c>
      <c r="X5773" s="3" t="str">
        <f t="shared" si="395"/>
        <v/>
      </c>
    </row>
    <row r="5774" spans="14:24" ht="14.5" customHeight="1">
      <c r="N5774">
        <v>5771</v>
      </c>
      <c r="O5774" s="4">
        <v>70110</v>
      </c>
      <c r="P5774" s="3" t="s">
        <v>6041</v>
      </c>
      <c r="Q5774" s="3" t="s">
        <v>1592</v>
      </c>
      <c r="R5774" s="3" t="s">
        <v>433</v>
      </c>
      <c r="S5774" s="3" t="s">
        <v>6037</v>
      </c>
      <c r="T5774" s="3" t="str">
        <f t="shared" si="392"/>
        <v>นครชุมน์บ้านโป่งราชบุรี</v>
      </c>
      <c r="U5774" s="3" t="s">
        <v>5659</v>
      </c>
      <c r="V5774" s="3" t="str">
        <f t="shared" si="393"/>
        <v/>
      </c>
      <c r="W5774" s="3" t="e">
        <f t="shared" si="394"/>
        <v>#NUM!</v>
      </c>
      <c r="X5774" s="3" t="str">
        <f t="shared" si="395"/>
        <v/>
      </c>
    </row>
    <row r="5775" spans="14:24" ht="14.5" customHeight="1">
      <c r="N5775">
        <v>5772</v>
      </c>
      <c r="O5775" s="4">
        <v>70110</v>
      </c>
      <c r="P5775" s="3" t="s">
        <v>1749</v>
      </c>
      <c r="Q5775" s="3" t="s">
        <v>1592</v>
      </c>
      <c r="R5775" s="3" t="s">
        <v>433</v>
      </c>
      <c r="S5775" s="3" t="s">
        <v>6037</v>
      </c>
      <c r="T5775" s="3" t="str">
        <f t="shared" si="392"/>
        <v>บ้านม่วงบ้านโป่งราชบุรี</v>
      </c>
      <c r="U5775" s="3" t="s">
        <v>5659</v>
      </c>
      <c r="V5775" s="3" t="str">
        <f t="shared" si="393"/>
        <v/>
      </c>
      <c r="W5775" s="3" t="e">
        <f t="shared" si="394"/>
        <v>#NUM!</v>
      </c>
      <c r="X5775" s="3" t="str">
        <f t="shared" si="395"/>
        <v/>
      </c>
    </row>
    <row r="5776" spans="14:24" ht="14.5" customHeight="1">
      <c r="N5776">
        <v>5773</v>
      </c>
      <c r="O5776" s="4">
        <v>70110</v>
      </c>
      <c r="P5776" s="3" t="s">
        <v>6042</v>
      </c>
      <c r="Q5776" s="3" t="s">
        <v>1592</v>
      </c>
      <c r="R5776" s="3" t="s">
        <v>433</v>
      </c>
      <c r="S5776" s="3" t="s">
        <v>6037</v>
      </c>
      <c r="T5776" s="3" t="str">
        <f t="shared" si="392"/>
        <v>คุ้งพยอมบ้านโป่งราชบุรี</v>
      </c>
      <c r="U5776" s="3" t="s">
        <v>5659</v>
      </c>
      <c r="V5776" s="3" t="str">
        <f t="shared" si="393"/>
        <v/>
      </c>
      <c r="W5776" s="3" t="e">
        <f t="shared" si="394"/>
        <v>#NUM!</v>
      </c>
      <c r="X5776" s="3" t="str">
        <f t="shared" si="395"/>
        <v/>
      </c>
    </row>
    <row r="5777" spans="14:24" ht="14.5" customHeight="1">
      <c r="N5777">
        <v>5774</v>
      </c>
      <c r="O5777" s="4">
        <v>70110</v>
      </c>
      <c r="P5777" s="3" t="s">
        <v>2065</v>
      </c>
      <c r="Q5777" s="3" t="s">
        <v>1592</v>
      </c>
      <c r="R5777" s="3" t="s">
        <v>433</v>
      </c>
      <c r="S5777" s="3" t="s">
        <v>6037</v>
      </c>
      <c r="T5777" s="3" t="str">
        <f t="shared" si="392"/>
        <v>หนองปลาหมอบ้านโป่งราชบุรี</v>
      </c>
      <c r="U5777" s="3" t="s">
        <v>5659</v>
      </c>
      <c r="V5777" s="3" t="str">
        <f t="shared" si="393"/>
        <v/>
      </c>
      <c r="W5777" s="3" t="e">
        <f t="shared" si="394"/>
        <v>#NUM!</v>
      </c>
      <c r="X5777" s="3" t="str">
        <f t="shared" si="395"/>
        <v/>
      </c>
    </row>
    <row r="5778" spans="14:24" ht="14.5" customHeight="1">
      <c r="N5778">
        <v>5775</v>
      </c>
      <c r="O5778" s="4">
        <v>70110</v>
      </c>
      <c r="P5778" s="3" t="s">
        <v>6043</v>
      </c>
      <c r="Q5778" s="3" t="s">
        <v>1592</v>
      </c>
      <c r="R5778" s="3" t="s">
        <v>433</v>
      </c>
      <c r="S5778" s="3" t="s">
        <v>6037</v>
      </c>
      <c r="T5778" s="3" t="str">
        <f t="shared" si="392"/>
        <v>เขาขลุงบ้านโป่งราชบุรี</v>
      </c>
      <c r="U5778" s="3" t="s">
        <v>5659</v>
      </c>
      <c r="V5778" s="3" t="str">
        <f t="shared" si="393"/>
        <v/>
      </c>
      <c r="W5778" s="3" t="e">
        <f t="shared" si="394"/>
        <v>#NUM!</v>
      </c>
      <c r="X5778" s="3" t="str">
        <f t="shared" si="395"/>
        <v/>
      </c>
    </row>
    <row r="5779" spans="14:24" ht="14.5" customHeight="1">
      <c r="N5779">
        <v>5776</v>
      </c>
      <c r="O5779" s="4">
        <v>70110</v>
      </c>
      <c r="P5779" s="3" t="s">
        <v>6018</v>
      </c>
      <c r="Q5779" s="3" t="s">
        <v>1592</v>
      </c>
      <c r="R5779" s="3" t="s">
        <v>433</v>
      </c>
      <c r="S5779" s="3" t="s">
        <v>6037</v>
      </c>
      <c r="T5779" s="3" t="str">
        <f t="shared" si="392"/>
        <v>เบิกไพรบ้านโป่งราชบุรี</v>
      </c>
      <c r="U5779" s="3" t="s">
        <v>5659</v>
      </c>
      <c r="V5779" s="3" t="str">
        <f t="shared" si="393"/>
        <v/>
      </c>
      <c r="W5779" s="3" t="e">
        <f t="shared" si="394"/>
        <v>#NUM!</v>
      </c>
      <c r="X5779" s="3" t="str">
        <f t="shared" si="395"/>
        <v/>
      </c>
    </row>
    <row r="5780" spans="14:24" ht="14.5" customHeight="1">
      <c r="N5780">
        <v>5777</v>
      </c>
      <c r="O5780" s="4">
        <v>70110</v>
      </c>
      <c r="P5780" s="3" t="s">
        <v>2807</v>
      </c>
      <c r="Q5780" s="3" t="s">
        <v>1592</v>
      </c>
      <c r="R5780" s="3" t="s">
        <v>433</v>
      </c>
      <c r="S5780" s="3" t="s">
        <v>6037</v>
      </c>
      <c r="T5780" s="3" t="str">
        <f t="shared" si="392"/>
        <v>ลาดบัวขาวบ้านโป่งราชบุรี</v>
      </c>
      <c r="U5780" s="3" t="s">
        <v>5659</v>
      </c>
      <c r="V5780" s="3" t="str">
        <f t="shared" si="393"/>
        <v/>
      </c>
      <c r="W5780" s="3" t="e">
        <f t="shared" si="394"/>
        <v>#NUM!</v>
      </c>
      <c r="X5780" s="3" t="str">
        <f t="shared" si="395"/>
        <v/>
      </c>
    </row>
    <row r="5781" spans="14:24" ht="14.5" customHeight="1">
      <c r="N5781">
        <v>5778</v>
      </c>
      <c r="O5781" s="4">
        <v>70160</v>
      </c>
      <c r="P5781" s="3" t="s">
        <v>1588</v>
      </c>
      <c r="Q5781" s="3" t="s">
        <v>1588</v>
      </c>
      <c r="R5781" s="3" t="s">
        <v>433</v>
      </c>
      <c r="S5781" s="3" t="s">
        <v>6044</v>
      </c>
      <c r="T5781" s="3" t="str">
        <f t="shared" si="392"/>
        <v>บางแพบางแพราชบุรี</v>
      </c>
      <c r="U5781" s="3" t="s">
        <v>5659</v>
      </c>
      <c r="V5781" s="3" t="str">
        <f t="shared" si="393"/>
        <v/>
      </c>
      <c r="W5781" s="3" t="e">
        <f t="shared" si="394"/>
        <v>#NUM!</v>
      </c>
      <c r="X5781" s="3" t="str">
        <f t="shared" si="395"/>
        <v/>
      </c>
    </row>
    <row r="5782" spans="14:24" ht="14.5" customHeight="1">
      <c r="N5782">
        <v>5779</v>
      </c>
      <c r="O5782" s="4">
        <v>70160</v>
      </c>
      <c r="P5782" s="3" t="s">
        <v>2482</v>
      </c>
      <c r="Q5782" s="3" t="s">
        <v>1588</v>
      </c>
      <c r="R5782" s="3" t="s">
        <v>433</v>
      </c>
      <c r="S5782" s="3" t="s">
        <v>6044</v>
      </c>
      <c r="T5782" s="3" t="str">
        <f t="shared" si="392"/>
        <v>วังเย็นบางแพราชบุรี</v>
      </c>
      <c r="U5782" s="3" t="s">
        <v>5659</v>
      </c>
      <c r="V5782" s="3" t="str">
        <f t="shared" si="393"/>
        <v/>
      </c>
      <c r="W5782" s="3" t="e">
        <f t="shared" si="394"/>
        <v>#NUM!</v>
      </c>
      <c r="X5782" s="3" t="str">
        <f t="shared" si="395"/>
        <v/>
      </c>
    </row>
    <row r="5783" spans="14:24" ht="14.5" customHeight="1">
      <c r="N5783">
        <v>5780</v>
      </c>
      <c r="O5783" s="4">
        <v>70160</v>
      </c>
      <c r="P5783" s="3" t="s">
        <v>6045</v>
      </c>
      <c r="Q5783" s="3" t="s">
        <v>1588</v>
      </c>
      <c r="R5783" s="3" t="s">
        <v>433</v>
      </c>
      <c r="S5783" s="3" t="s">
        <v>6044</v>
      </c>
      <c r="T5783" s="3" t="str">
        <f t="shared" si="392"/>
        <v>หัวโพบางแพราชบุรี</v>
      </c>
      <c r="U5783" s="3" t="s">
        <v>5659</v>
      </c>
      <c r="V5783" s="3" t="str">
        <f t="shared" si="393"/>
        <v/>
      </c>
      <c r="W5783" s="3" t="e">
        <f t="shared" si="394"/>
        <v>#NUM!</v>
      </c>
      <c r="X5783" s="3" t="str">
        <f t="shared" si="395"/>
        <v/>
      </c>
    </row>
    <row r="5784" spans="14:24" ht="14.5" customHeight="1">
      <c r="N5784">
        <v>5781</v>
      </c>
      <c r="O5784" s="4">
        <v>70160</v>
      </c>
      <c r="P5784" s="3" t="s">
        <v>6046</v>
      </c>
      <c r="Q5784" s="3" t="s">
        <v>1588</v>
      </c>
      <c r="R5784" s="3" t="s">
        <v>433</v>
      </c>
      <c r="S5784" s="3" t="s">
        <v>6044</v>
      </c>
      <c r="T5784" s="3" t="str">
        <f t="shared" si="392"/>
        <v>วัดแก้วบางแพราชบุรี</v>
      </c>
      <c r="U5784" s="3" t="s">
        <v>5659</v>
      </c>
      <c r="V5784" s="3" t="str">
        <f t="shared" si="393"/>
        <v/>
      </c>
      <c r="W5784" s="3" t="e">
        <f t="shared" si="394"/>
        <v>#NUM!</v>
      </c>
      <c r="X5784" s="3" t="str">
        <f t="shared" si="395"/>
        <v/>
      </c>
    </row>
    <row r="5785" spans="14:24" ht="14.5" customHeight="1">
      <c r="N5785">
        <v>5782</v>
      </c>
      <c r="O5785" s="4">
        <v>70160</v>
      </c>
      <c r="P5785" s="3" t="s">
        <v>2668</v>
      </c>
      <c r="Q5785" s="3" t="s">
        <v>1588</v>
      </c>
      <c r="R5785" s="3" t="s">
        <v>433</v>
      </c>
      <c r="S5785" s="3" t="s">
        <v>6044</v>
      </c>
      <c r="T5785" s="3" t="str">
        <f t="shared" si="392"/>
        <v>ดอนใหญ่บางแพราชบุรี</v>
      </c>
      <c r="U5785" s="3" t="s">
        <v>5659</v>
      </c>
      <c r="V5785" s="3" t="str">
        <f t="shared" si="393"/>
        <v/>
      </c>
      <c r="W5785" s="3" t="e">
        <f t="shared" si="394"/>
        <v>#NUM!</v>
      </c>
      <c r="X5785" s="3" t="str">
        <f t="shared" si="395"/>
        <v/>
      </c>
    </row>
    <row r="5786" spans="14:24" ht="14.5" customHeight="1">
      <c r="N5786">
        <v>5783</v>
      </c>
      <c r="O5786" s="4">
        <v>70160</v>
      </c>
      <c r="P5786" s="3" t="s">
        <v>5492</v>
      </c>
      <c r="Q5786" s="3" t="s">
        <v>1588</v>
      </c>
      <c r="R5786" s="3" t="s">
        <v>433</v>
      </c>
      <c r="S5786" s="3" t="s">
        <v>6044</v>
      </c>
      <c r="T5786" s="3" t="str">
        <f t="shared" si="392"/>
        <v>ดอนคาบางแพราชบุรี</v>
      </c>
      <c r="U5786" s="3" t="s">
        <v>5659</v>
      </c>
      <c r="V5786" s="3" t="str">
        <f t="shared" si="393"/>
        <v/>
      </c>
      <c r="W5786" s="3" t="e">
        <f t="shared" si="394"/>
        <v>#NUM!</v>
      </c>
      <c r="X5786" s="3" t="str">
        <f t="shared" si="395"/>
        <v/>
      </c>
    </row>
    <row r="5787" spans="14:24" ht="14.5" customHeight="1">
      <c r="N5787">
        <v>5784</v>
      </c>
      <c r="O5787" s="4">
        <v>70160</v>
      </c>
      <c r="P5787" s="3" t="s">
        <v>6047</v>
      </c>
      <c r="Q5787" s="3" t="s">
        <v>1588</v>
      </c>
      <c r="R5787" s="3" t="s">
        <v>433</v>
      </c>
      <c r="S5787" s="3" t="s">
        <v>6044</v>
      </c>
      <c r="T5787" s="3" t="str">
        <f t="shared" si="392"/>
        <v>โพหักบางแพราชบุรี</v>
      </c>
      <c r="U5787" s="3" t="s">
        <v>5659</v>
      </c>
      <c r="V5787" s="3" t="str">
        <f t="shared" si="393"/>
        <v/>
      </c>
      <c r="W5787" s="3" t="e">
        <f t="shared" si="394"/>
        <v>#NUM!</v>
      </c>
      <c r="X5787" s="3" t="str">
        <f t="shared" si="395"/>
        <v/>
      </c>
    </row>
    <row r="5788" spans="14:24" ht="14.5" customHeight="1">
      <c r="N5788">
        <v>5785</v>
      </c>
      <c r="O5788" s="4">
        <v>70120</v>
      </c>
      <c r="P5788" s="3" t="s">
        <v>1596</v>
      </c>
      <c r="Q5788" s="3" t="s">
        <v>1596</v>
      </c>
      <c r="R5788" s="3" t="s">
        <v>433</v>
      </c>
      <c r="S5788" s="3" t="s">
        <v>6048</v>
      </c>
      <c r="T5788" s="3" t="str">
        <f t="shared" si="392"/>
        <v>โพธารามโพธารามราชบุรี</v>
      </c>
      <c r="U5788" s="3" t="s">
        <v>5659</v>
      </c>
      <c r="V5788" s="3" t="str">
        <f t="shared" si="393"/>
        <v/>
      </c>
      <c r="W5788" s="3" t="e">
        <f t="shared" si="394"/>
        <v>#NUM!</v>
      </c>
      <c r="X5788" s="3" t="str">
        <f t="shared" si="395"/>
        <v/>
      </c>
    </row>
    <row r="5789" spans="14:24" ht="14.5" customHeight="1">
      <c r="N5789">
        <v>5786</v>
      </c>
      <c r="O5789" s="4">
        <v>70120</v>
      </c>
      <c r="P5789" s="3" t="s">
        <v>6040</v>
      </c>
      <c r="Q5789" s="3" t="s">
        <v>1596</v>
      </c>
      <c r="R5789" s="3" t="s">
        <v>433</v>
      </c>
      <c r="S5789" s="3" t="s">
        <v>6048</v>
      </c>
      <c r="T5789" s="3" t="str">
        <f t="shared" si="392"/>
        <v>ดอนกระเบื้องโพธารามราชบุรี</v>
      </c>
      <c r="U5789" s="3" t="s">
        <v>5659</v>
      </c>
      <c r="V5789" s="3" t="str">
        <f t="shared" si="393"/>
        <v/>
      </c>
      <c r="W5789" s="3" t="e">
        <f t="shared" si="394"/>
        <v>#NUM!</v>
      </c>
      <c r="X5789" s="3" t="str">
        <f t="shared" si="395"/>
        <v/>
      </c>
    </row>
    <row r="5790" spans="14:24" ht="14.5" customHeight="1">
      <c r="N5790">
        <v>5787</v>
      </c>
      <c r="O5790" s="4">
        <v>70120</v>
      </c>
      <c r="P5790" s="3" t="s">
        <v>5483</v>
      </c>
      <c r="Q5790" s="3" t="s">
        <v>1596</v>
      </c>
      <c r="R5790" s="3" t="s">
        <v>433</v>
      </c>
      <c r="S5790" s="3" t="s">
        <v>6048</v>
      </c>
      <c r="T5790" s="3" t="str">
        <f t="shared" si="392"/>
        <v>หนองโพโพธารามราชบุรี</v>
      </c>
      <c r="U5790" s="3" t="s">
        <v>5659</v>
      </c>
      <c r="V5790" s="3" t="str">
        <f t="shared" si="393"/>
        <v/>
      </c>
      <c r="W5790" s="3" t="e">
        <f t="shared" si="394"/>
        <v>#NUM!</v>
      </c>
      <c r="X5790" s="3" t="str">
        <f t="shared" si="395"/>
        <v/>
      </c>
    </row>
    <row r="5791" spans="14:24" ht="14.5" customHeight="1">
      <c r="N5791">
        <v>5788</v>
      </c>
      <c r="O5791" s="4">
        <v>70120</v>
      </c>
      <c r="P5791" s="3" t="s">
        <v>6049</v>
      </c>
      <c r="Q5791" s="3" t="s">
        <v>1596</v>
      </c>
      <c r="R5791" s="3" t="s">
        <v>433</v>
      </c>
      <c r="S5791" s="3" t="s">
        <v>6048</v>
      </c>
      <c r="T5791" s="3" t="str">
        <f t="shared" si="392"/>
        <v>บ้านเลือกโพธารามราชบุรี</v>
      </c>
      <c r="U5791" s="3" t="s">
        <v>5659</v>
      </c>
      <c r="V5791" s="3" t="str">
        <f t="shared" si="393"/>
        <v/>
      </c>
      <c r="W5791" s="3" t="e">
        <f t="shared" si="394"/>
        <v>#NUM!</v>
      </c>
      <c r="X5791" s="3" t="str">
        <f t="shared" si="395"/>
        <v/>
      </c>
    </row>
    <row r="5792" spans="14:24" ht="14.5" customHeight="1">
      <c r="N5792">
        <v>5789</v>
      </c>
      <c r="O5792" s="4">
        <v>70120</v>
      </c>
      <c r="P5792" s="3" t="s">
        <v>6050</v>
      </c>
      <c r="Q5792" s="3" t="s">
        <v>1596</v>
      </c>
      <c r="R5792" s="3" t="s">
        <v>433</v>
      </c>
      <c r="S5792" s="3" t="s">
        <v>6048</v>
      </c>
      <c r="T5792" s="3" t="str">
        <f t="shared" si="392"/>
        <v>คลองตาคตโพธารามราชบุรี</v>
      </c>
      <c r="U5792" s="3" t="s">
        <v>5659</v>
      </c>
      <c r="V5792" s="3" t="str">
        <f t="shared" si="393"/>
        <v/>
      </c>
      <c r="W5792" s="3" t="e">
        <f t="shared" si="394"/>
        <v>#NUM!</v>
      </c>
      <c r="X5792" s="3" t="str">
        <f t="shared" si="395"/>
        <v/>
      </c>
    </row>
    <row r="5793" spans="14:24" ht="14.5" customHeight="1">
      <c r="N5793">
        <v>5790</v>
      </c>
      <c r="O5793" s="4">
        <v>70120</v>
      </c>
      <c r="P5793" s="3" t="s">
        <v>6051</v>
      </c>
      <c r="Q5793" s="3" t="s">
        <v>1596</v>
      </c>
      <c r="R5793" s="3" t="s">
        <v>433</v>
      </c>
      <c r="S5793" s="3" t="s">
        <v>6048</v>
      </c>
      <c r="T5793" s="3" t="str">
        <f t="shared" si="392"/>
        <v>บ้านฆ้องโพธารามราชบุรี</v>
      </c>
      <c r="U5793" s="3" t="s">
        <v>5659</v>
      </c>
      <c r="V5793" s="3" t="str">
        <f t="shared" si="393"/>
        <v/>
      </c>
      <c r="W5793" s="3" t="e">
        <f t="shared" si="394"/>
        <v>#NUM!</v>
      </c>
      <c r="X5793" s="3" t="str">
        <f t="shared" si="395"/>
        <v/>
      </c>
    </row>
    <row r="5794" spans="14:24" ht="14.5" customHeight="1">
      <c r="N5794">
        <v>5791</v>
      </c>
      <c r="O5794" s="4">
        <v>70120</v>
      </c>
      <c r="P5794" s="3" t="s">
        <v>2904</v>
      </c>
      <c r="Q5794" s="3" t="s">
        <v>1596</v>
      </c>
      <c r="R5794" s="3" t="s">
        <v>433</v>
      </c>
      <c r="S5794" s="3" t="s">
        <v>6048</v>
      </c>
      <c r="T5794" s="3" t="str">
        <f t="shared" si="392"/>
        <v>บ้านสิงห์โพธารามราชบุรี</v>
      </c>
      <c r="U5794" s="3" t="s">
        <v>5659</v>
      </c>
      <c r="V5794" s="3" t="str">
        <f t="shared" si="393"/>
        <v/>
      </c>
      <c r="W5794" s="3" t="e">
        <f t="shared" si="394"/>
        <v>#NUM!</v>
      </c>
      <c r="X5794" s="3" t="str">
        <f t="shared" si="395"/>
        <v/>
      </c>
    </row>
    <row r="5795" spans="14:24" ht="14.5" customHeight="1">
      <c r="N5795">
        <v>5792</v>
      </c>
      <c r="O5795" s="4">
        <v>70120</v>
      </c>
      <c r="P5795" s="3" t="s">
        <v>2455</v>
      </c>
      <c r="Q5795" s="3" t="s">
        <v>1596</v>
      </c>
      <c r="R5795" s="3" t="s">
        <v>433</v>
      </c>
      <c r="S5795" s="3" t="s">
        <v>6048</v>
      </c>
      <c r="T5795" s="3" t="str">
        <f t="shared" si="392"/>
        <v>ดอนทรายโพธารามราชบุรี</v>
      </c>
      <c r="U5795" s="3" t="s">
        <v>5659</v>
      </c>
      <c r="V5795" s="3" t="str">
        <f t="shared" si="393"/>
        <v/>
      </c>
      <c r="W5795" s="3" t="e">
        <f t="shared" si="394"/>
        <v>#NUM!</v>
      </c>
      <c r="X5795" s="3" t="str">
        <f t="shared" si="395"/>
        <v/>
      </c>
    </row>
    <row r="5796" spans="14:24" ht="14.5" customHeight="1">
      <c r="N5796">
        <v>5793</v>
      </c>
      <c r="O5796" s="4">
        <v>70120</v>
      </c>
      <c r="P5796" s="3" t="s">
        <v>6052</v>
      </c>
      <c r="Q5796" s="3" t="s">
        <v>1596</v>
      </c>
      <c r="R5796" s="3" t="s">
        <v>433</v>
      </c>
      <c r="S5796" s="3" t="s">
        <v>6048</v>
      </c>
      <c r="T5796" s="3" t="str">
        <f t="shared" si="392"/>
        <v>เจ็ดเสมียนโพธารามราชบุรี</v>
      </c>
      <c r="U5796" s="3" t="s">
        <v>5659</v>
      </c>
      <c r="V5796" s="3" t="str">
        <f t="shared" si="393"/>
        <v/>
      </c>
      <c r="W5796" s="3" t="e">
        <f t="shared" si="394"/>
        <v>#NUM!</v>
      </c>
      <c r="X5796" s="3" t="str">
        <f t="shared" si="395"/>
        <v/>
      </c>
    </row>
    <row r="5797" spans="14:24" ht="14.5" customHeight="1">
      <c r="N5797">
        <v>5794</v>
      </c>
      <c r="O5797" s="4">
        <v>70120</v>
      </c>
      <c r="P5797" s="3" t="s">
        <v>930</v>
      </c>
      <c r="Q5797" s="3" t="s">
        <v>1596</v>
      </c>
      <c r="R5797" s="3" t="s">
        <v>433</v>
      </c>
      <c r="S5797" s="3" t="s">
        <v>6048</v>
      </c>
      <c r="T5797" s="3" t="str">
        <f t="shared" si="392"/>
        <v>คลองข่อยโพธารามราชบุรี</v>
      </c>
      <c r="U5797" s="3" t="s">
        <v>5659</v>
      </c>
      <c r="V5797" s="3" t="str">
        <f t="shared" si="393"/>
        <v/>
      </c>
      <c r="W5797" s="3" t="e">
        <f t="shared" si="394"/>
        <v>#NUM!</v>
      </c>
      <c r="X5797" s="3" t="str">
        <f t="shared" si="395"/>
        <v/>
      </c>
    </row>
    <row r="5798" spans="14:24" ht="14.5" customHeight="1">
      <c r="N5798">
        <v>5795</v>
      </c>
      <c r="O5798" s="4">
        <v>70120</v>
      </c>
      <c r="P5798" s="3" t="s">
        <v>6053</v>
      </c>
      <c r="Q5798" s="3" t="s">
        <v>1596</v>
      </c>
      <c r="R5798" s="3" t="s">
        <v>433</v>
      </c>
      <c r="S5798" s="3" t="s">
        <v>6048</v>
      </c>
      <c r="T5798" s="3" t="str">
        <f t="shared" si="392"/>
        <v>ชำแระโพธารามราชบุรี</v>
      </c>
      <c r="U5798" s="3" t="s">
        <v>5659</v>
      </c>
      <c r="V5798" s="3" t="str">
        <f t="shared" si="393"/>
        <v/>
      </c>
      <c r="W5798" s="3" t="e">
        <f t="shared" si="394"/>
        <v>#NUM!</v>
      </c>
      <c r="X5798" s="3" t="str">
        <f t="shared" si="395"/>
        <v/>
      </c>
    </row>
    <row r="5799" spans="14:24" ht="14.5" customHeight="1">
      <c r="N5799">
        <v>5796</v>
      </c>
      <c r="O5799" s="4">
        <v>70120</v>
      </c>
      <c r="P5799" s="3" t="s">
        <v>6054</v>
      </c>
      <c r="Q5799" s="3" t="s">
        <v>1596</v>
      </c>
      <c r="R5799" s="3" t="s">
        <v>433</v>
      </c>
      <c r="S5799" s="3" t="s">
        <v>6048</v>
      </c>
      <c r="T5799" s="3" t="str">
        <f t="shared" si="392"/>
        <v>สร้อยฟ้าโพธารามราชบุรี</v>
      </c>
      <c r="U5799" s="3" t="s">
        <v>5659</v>
      </c>
      <c r="V5799" s="3" t="str">
        <f t="shared" si="393"/>
        <v/>
      </c>
      <c r="W5799" s="3" t="e">
        <f t="shared" si="394"/>
        <v>#NUM!</v>
      </c>
      <c r="X5799" s="3" t="str">
        <f t="shared" si="395"/>
        <v/>
      </c>
    </row>
    <row r="5800" spans="14:24" ht="14.5" customHeight="1">
      <c r="N5800">
        <v>5797</v>
      </c>
      <c r="O5800" s="4">
        <v>70120</v>
      </c>
      <c r="P5800" s="3" t="s">
        <v>6055</v>
      </c>
      <c r="Q5800" s="3" t="s">
        <v>1596</v>
      </c>
      <c r="R5800" s="3" t="s">
        <v>433</v>
      </c>
      <c r="S5800" s="3" t="s">
        <v>6048</v>
      </c>
      <c r="T5800" s="3" t="str">
        <f t="shared" si="392"/>
        <v>ท่าชุมพลโพธารามราชบุรี</v>
      </c>
      <c r="U5800" s="3" t="s">
        <v>5659</v>
      </c>
      <c r="V5800" s="3" t="str">
        <f t="shared" si="393"/>
        <v/>
      </c>
      <c r="W5800" s="3" t="e">
        <f t="shared" si="394"/>
        <v>#NUM!</v>
      </c>
      <c r="X5800" s="3" t="str">
        <f t="shared" si="395"/>
        <v/>
      </c>
    </row>
    <row r="5801" spans="14:24" ht="14.5" customHeight="1">
      <c r="N5801">
        <v>5798</v>
      </c>
      <c r="O5801" s="4">
        <v>70120</v>
      </c>
      <c r="P5801" s="3" t="s">
        <v>6056</v>
      </c>
      <c r="Q5801" s="3" t="s">
        <v>1596</v>
      </c>
      <c r="R5801" s="3" t="s">
        <v>433</v>
      </c>
      <c r="S5801" s="3" t="s">
        <v>6048</v>
      </c>
      <c r="T5801" s="3" t="str">
        <f t="shared" si="392"/>
        <v>บางโตนดโพธารามราชบุรี</v>
      </c>
      <c r="U5801" s="3" t="s">
        <v>5659</v>
      </c>
      <c r="V5801" s="3" t="str">
        <f t="shared" si="393"/>
        <v/>
      </c>
      <c r="W5801" s="3" t="e">
        <f t="shared" si="394"/>
        <v>#NUM!</v>
      </c>
      <c r="X5801" s="3" t="str">
        <f t="shared" si="395"/>
        <v/>
      </c>
    </row>
    <row r="5802" spans="14:24" ht="14.5" customHeight="1">
      <c r="N5802">
        <v>5799</v>
      </c>
      <c r="O5802" s="4">
        <v>70120</v>
      </c>
      <c r="P5802" s="3" t="s">
        <v>2033</v>
      </c>
      <c r="Q5802" s="3" t="s">
        <v>1596</v>
      </c>
      <c r="R5802" s="3" t="s">
        <v>433</v>
      </c>
      <c r="S5802" s="3" t="s">
        <v>6048</v>
      </c>
      <c r="T5802" s="3" t="str">
        <f t="shared" si="392"/>
        <v>เตาปูนโพธารามราชบุรี</v>
      </c>
      <c r="U5802" s="3" t="s">
        <v>5659</v>
      </c>
      <c r="V5802" s="3" t="str">
        <f t="shared" si="393"/>
        <v/>
      </c>
      <c r="W5802" s="3" t="e">
        <f t="shared" si="394"/>
        <v>#NUM!</v>
      </c>
      <c r="X5802" s="3" t="str">
        <f t="shared" si="395"/>
        <v/>
      </c>
    </row>
    <row r="5803" spans="14:24" ht="14.5" customHeight="1">
      <c r="N5803">
        <v>5800</v>
      </c>
      <c r="O5803" s="4">
        <v>70120</v>
      </c>
      <c r="P5803" s="3" t="s">
        <v>6057</v>
      </c>
      <c r="Q5803" s="3" t="s">
        <v>1596</v>
      </c>
      <c r="R5803" s="3" t="s">
        <v>433</v>
      </c>
      <c r="S5803" s="3" t="s">
        <v>6048</v>
      </c>
      <c r="T5803" s="3" t="str">
        <f t="shared" si="392"/>
        <v>นางแก้วโพธารามราชบุรี</v>
      </c>
      <c r="U5803" s="3" t="s">
        <v>5659</v>
      </c>
      <c r="V5803" s="3" t="str">
        <f t="shared" si="393"/>
        <v/>
      </c>
      <c r="W5803" s="3" t="e">
        <f t="shared" si="394"/>
        <v>#NUM!</v>
      </c>
      <c r="X5803" s="3" t="str">
        <f t="shared" si="395"/>
        <v/>
      </c>
    </row>
    <row r="5804" spans="14:24" ht="14.5" customHeight="1">
      <c r="N5804">
        <v>5801</v>
      </c>
      <c r="O5804" s="4">
        <v>70120</v>
      </c>
      <c r="P5804" s="3" t="s">
        <v>6058</v>
      </c>
      <c r="Q5804" s="3" t="s">
        <v>1596</v>
      </c>
      <c r="R5804" s="3" t="s">
        <v>433</v>
      </c>
      <c r="S5804" s="3" t="s">
        <v>6048</v>
      </c>
      <c r="T5804" s="3" t="str">
        <f t="shared" si="392"/>
        <v>ธรรมเสนโพธารามราชบุรี</v>
      </c>
      <c r="U5804" s="3" t="s">
        <v>5659</v>
      </c>
      <c r="V5804" s="3" t="str">
        <f t="shared" si="393"/>
        <v/>
      </c>
      <c r="W5804" s="3" t="e">
        <f t="shared" si="394"/>
        <v>#NUM!</v>
      </c>
      <c r="X5804" s="3" t="str">
        <f t="shared" si="395"/>
        <v/>
      </c>
    </row>
    <row r="5805" spans="14:24" ht="14.5" customHeight="1">
      <c r="N5805">
        <v>5802</v>
      </c>
      <c r="O5805" s="4">
        <v>70120</v>
      </c>
      <c r="P5805" s="3" t="s">
        <v>6059</v>
      </c>
      <c r="Q5805" s="3" t="s">
        <v>1596</v>
      </c>
      <c r="R5805" s="3" t="s">
        <v>433</v>
      </c>
      <c r="S5805" s="3" t="s">
        <v>6048</v>
      </c>
      <c r="T5805" s="3" t="str">
        <f t="shared" si="392"/>
        <v>เขาชะงุ้มโพธารามราชบุรี</v>
      </c>
      <c r="U5805" s="3" t="s">
        <v>5659</v>
      </c>
      <c r="V5805" s="3" t="str">
        <f t="shared" si="393"/>
        <v/>
      </c>
      <c r="W5805" s="3" t="e">
        <f t="shared" si="394"/>
        <v>#NUM!</v>
      </c>
      <c r="X5805" s="3" t="str">
        <f t="shared" si="395"/>
        <v/>
      </c>
    </row>
    <row r="5806" spans="14:24" ht="14.5" customHeight="1">
      <c r="N5806">
        <v>5803</v>
      </c>
      <c r="O5806" s="4">
        <v>70120</v>
      </c>
      <c r="P5806" s="3" t="s">
        <v>6060</v>
      </c>
      <c r="Q5806" s="3" t="s">
        <v>1596</v>
      </c>
      <c r="R5806" s="3" t="s">
        <v>433</v>
      </c>
      <c r="S5806" s="3" t="s">
        <v>6048</v>
      </c>
      <c r="T5806" s="3" t="str">
        <f t="shared" si="392"/>
        <v>หนองกวางโพธารามราชบุรี</v>
      </c>
      <c r="U5806" s="3" t="s">
        <v>5659</v>
      </c>
      <c r="V5806" s="3" t="str">
        <f t="shared" si="393"/>
        <v/>
      </c>
      <c r="W5806" s="3" t="e">
        <f t="shared" si="394"/>
        <v>#NUM!</v>
      </c>
      <c r="X5806" s="3" t="str">
        <f t="shared" si="395"/>
        <v/>
      </c>
    </row>
    <row r="5807" spans="14:24" ht="14.5" customHeight="1">
      <c r="N5807">
        <v>5804</v>
      </c>
      <c r="O5807" s="4">
        <v>70140</v>
      </c>
      <c r="P5807" s="3" t="s">
        <v>4154</v>
      </c>
      <c r="Q5807" s="3" t="s">
        <v>1594</v>
      </c>
      <c r="R5807" s="3" t="s">
        <v>433</v>
      </c>
      <c r="S5807" s="3" t="s">
        <v>6061</v>
      </c>
      <c r="T5807" s="3" t="str">
        <f t="shared" si="392"/>
        <v>ทุ่งหลวงปากท่อราชบุรี</v>
      </c>
      <c r="U5807" s="3" t="s">
        <v>5659</v>
      </c>
      <c r="V5807" s="3" t="str">
        <f t="shared" si="393"/>
        <v/>
      </c>
      <c r="W5807" s="3" t="e">
        <f t="shared" si="394"/>
        <v>#NUM!</v>
      </c>
      <c r="X5807" s="3" t="str">
        <f t="shared" si="395"/>
        <v/>
      </c>
    </row>
    <row r="5808" spans="14:24" ht="14.5" customHeight="1">
      <c r="N5808">
        <v>5805</v>
      </c>
      <c r="O5808" s="4">
        <v>70140</v>
      </c>
      <c r="P5808" s="3" t="s">
        <v>6062</v>
      </c>
      <c r="Q5808" s="3" t="s">
        <v>1594</v>
      </c>
      <c r="R5808" s="3" t="s">
        <v>433</v>
      </c>
      <c r="S5808" s="3" t="s">
        <v>6061</v>
      </c>
      <c r="T5808" s="3" t="str">
        <f t="shared" si="392"/>
        <v>วังมะนาวปากท่อราชบุรี</v>
      </c>
      <c r="U5808" s="3" t="s">
        <v>5659</v>
      </c>
      <c r="V5808" s="3" t="str">
        <f t="shared" si="393"/>
        <v/>
      </c>
      <c r="W5808" s="3" t="e">
        <f t="shared" si="394"/>
        <v>#NUM!</v>
      </c>
      <c r="X5808" s="3" t="str">
        <f t="shared" si="395"/>
        <v/>
      </c>
    </row>
    <row r="5809" spans="14:24" ht="14.5" customHeight="1">
      <c r="N5809">
        <v>5806</v>
      </c>
      <c r="O5809" s="4">
        <v>70140</v>
      </c>
      <c r="P5809" s="3" t="s">
        <v>2455</v>
      </c>
      <c r="Q5809" s="3" t="s">
        <v>1594</v>
      </c>
      <c r="R5809" s="3" t="s">
        <v>433</v>
      </c>
      <c r="S5809" s="3" t="s">
        <v>6061</v>
      </c>
      <c r="T5809" s="3" t="str">
        <f t="shared" si="392"/>
        <v>ดอนทรายปากท่อราชบุรี</v>
      </c>
      <c r="U5809" s="3" t="s">
        <v>5659</v>
      </c>
      <c r="V5809" s="3" t="str">
        <f t="shared" si="393"/>
        <v/>
      </c>
      <c r="W5809" s="3" t="e">
        <f t="shared" si="394"/>
        <v>#NUM!</v>
      </c>
      <c r="X5809" s="3" t="str">
        <f t="shared" si="395"/>
        <v/>
      </c>
    </row>
    <row r="5810" spans="14:24" ht="14.5" customHeight="1">
      <c r="N5810">
        <v>5807</v>
      </c>
      <c r="O5810" s="4">
        <v>70140</v>
      </c>
      <c r="P5810" s="3" t="s">
        <v>1858</v>
      </c>
      <c r="Q5810" s="3" t="s">
        <v>1594</v>
      </c>
      <c r="R5810" s="3" t="s">
        <v>433</v>
      </c>
      <c r="S5810" s="3" t="s">
        <v>6061</v>
      </c>
      <c r="T5810" s="3" t="str">
        <f t="shared" si="392"/>
        <v>หนองกระทุ่มปากท่อราชบุรี</v>
      </c>
      <c r="U5810" s="3" t="s">
        <v>5659</v>
      </c>
      <c r="V5810" s="3" t="str">
        <f t="shared" si="393"/>
        <v/>
      </c>
      <c r="W5810" s="3" t="e">
        <f t="shared" si="394"/>
        <v>#NUM!</v>
      </c>
      <c r="X5810" s="3" t="str">
        <f t="shared" si="395"/>
        <v/>
      </c>
    </row>
    <row r="5811" spans="14:24" ht="14.5" customHeight="1">
      <c r="N5811">
        <v>5808</v>
      </c>
      <c r="O5811" s="4">
        <v>70140</v>
      </c>
      <c r="P5811" s="3" t="s">
        <v>1594</v>
      </c>
      <c r="Q5811" s="3" t="s">
        <v>1594</v>
      </c>
      <c r="R5811" s="3" t="s">
        <v>433</v>
      </c>
      <c r="S5811" s="3" t="s">
        <v>6061</v>
      </c>
      <c r="T5811" s="3" t="str">
        <f t="shared" si="392"/>
        <v>ปากท่อปากท่อราชบุรี</v>
      </c>
      <c r="U5811" s="3" t="s">
        <v>5659</v>
      </c>
      <c r="V5811" s="3" t="str">
        <f t="shared" si="393"/>
        <v/>
      </c>
      <c r="W5811" s="3" t="e">
        <f t="shared" si="394"/>
        <v>#NUM!</v>
      </c>
      <c r="X5811" s="3" t="str">
        <f t="shared" si="395"/>
        <v/>
      </c>
    </row>
    <row r="5812" spans="14:24" ht="14.5" customHeight="1">
      <c r="N5812">
        <v>5809</v>
      </c>
      <c r="O5812" s="4">
        <v>70140</v>
      </c>
      <c r="P5812" s="3" t="s">
        <v>6063</v>
      </c>
      <c r="Q5812" s="3" t="s">
        <v>1594</v>
      </c>
      <c r="R5812" s="3" t="s">
        <v>433</v>
      </c>
      <c r="S5812" s="3" t="s">
        <v>6061</v>
      </c>
      <c r="T5812" s="3" t="str">
        <f t="shared" si="392"/>
        <v>ป่าไก่ปากท่อราชบุรี</v>
      </c>
      <c r="U5812" s="3" t="s">
        <v>5659</v>
      </c>
      <c r="V5812" s="3" t="str">
        <f t="shared" si="393"/>
        <v/>
      </c>
      <c r="W5812" s="3" t="e">
        <f t="shared" si="394"/>
        <v>#NUM!</v>
      </c>
      <c r="X5812" s="3" t="str">
        <f t="shared" si="395"/>
        <v/>
      </c>
    </row>
    <row r="5813" spans="14:24" ht="14.5" customHeight="1">
      <c r="N5813">
        <v>5810</v>
      </c>
      <c r="O5813" s="4">
        <v>70140</v>
      </c>
      <c r="P5813" s="3" t="s">
        <v>6064</v>
      </c>
      <c r="Q5813" s="3" t="s">
        <v>1594</v>
      </c>
      <c r="R5813" s="3" t="s">
        <v>433</v>
      </c>
      <c r="S5813" s="3" t="s">
        <v>6061</v>
      </c>
      <c r="T5813" s="3" t="str">
        <f t="shared" si="392"/>
        <v>วัดยางงามปากท่อราชบุรี</v>
      </c>
      <c r="U5813" s="3" t="s">
        <v>5659</v>
      </c>
      <c r="V5813" s="3" t="str">
        <f t="shared" si="393"/>
        <v/>
      </c>
      <c r="W5813" s="3" t="e">
        <f t="shared" si="394"/>
        <v>#NUM!</v>
      </c>
      <c r="X5813" s="3" t="str">
        <f t="shared" si="395"/>
        <v/>
      </c>
    </row>
    <row r="5814" spans="14:24" ht="14.5" customHeight="1">
      <c r="N5814">
        <v>5811</v>
      </c>
      <c r="O5814" s="4">
        <v>70140</v>
      </c>
      <c r="P5814" s="3" t="s">
        <v>6065</v>
      </c>
      <c r="Q5814" s="3" t="s">
        <v>1594</v>
      </c>
      <c r="R5814" s="3" t="s">
        <v>433</v>
      </c>
      <c r="S5814" s="3" t="s">
        <v>6061</v>
      </c>
      <c r="T5814" s="3" t="str">
        <f t="shared" si="392"/>
        <v>อ่างหินปากท่อราชบุรี</v>
      </c>
      <c r="U5814" s="3" t="s">
        <v>5659</v>
      </c>
      <c r="V5814" s="3" t="str">
        <f t="shared" si="393"/>
        <v/>
      </c>
      <c r="W5814" s="3" t="e">
        <f t="shared" si="394"/>
        <v>#NUM!</v>
      </c>
      <c r="X5814" s="3" t="str">
        <f t="shared" si="395"/>
        <v/>
      </c>
    </row>
    <row r="5815" spans="14:24" ht="14.5" customHeight="1">
      <c r="N5815">
        <v>5812</v>
      </c>
      <c r="O5815" s="4">
        <v>70140</v>
      </c>
      <c r="P5815" s="3" t="s">
        <v>6066</v>
      </c>
      <c r="Q5815" s="3" t="s">
        <v>1594</v>
      </c>
      <c r="R5815" s="3" t="s">
        <v>433</v>
      </c>
      <c r="S5815" s="3" t="s">
        <v>6061</v>
      </c>
      <c r="T5815" s="3" t="str">
        <f t="shared" si="392"/>
        <v>บ่อกระดานปากท่อราชบุรี</v>
      </c>
      <c r="U5815" s="3" t="s">
        <v>5659</v>
      </c>
      <c r="V5815" s="3" t="str">
        <f t="shared" si="393"/>
        <v/>
      </c>
      <c r="W5815" s="3" t="e">
        <f t="shared" si="394"/>
        <v>#NUM!</v>
      </c>
      <c r="X5815" s="3" t="str">
        <f t="shared" si="395"/>
        <v/>
      </c>
    </row>
    <row r="5816" spans="14:24" ht="14.5" customHeight="1">
      <c r="N5816">
        <v>5813</v>
      </c>
      <c r="O5816" s="4">
        <v>70140</v>
      </c>
      <c r="P5816" s="3" t="s">
        <v>6067</v>
      </c>
      <c r="Q5816" s="3" t="s">
        <v>1594</v>
      </c>
      <c r="R5816" s="3" t="s">
        <v>433</v>
      </c>
      <c r="S5816" s="3" t="s">
        <v>6061</v>
      </c>
      <c r="T5816" s="3" t="str">
        <f t="shared" si="392"/>
        <v>ยางหักปากท่อราชบุรี</v>
      </c>
      <c r="U5816" s="3" t="s">
        <v>5659</v>
      </c>
      <c r="V5816" s="3" t="str">
        <f t="shared" si="393"/>
        <v/>
      </c>
      <c r="W5816" s="3" t="e">
        <f t="shared" si="394"/>
        <v>#NUM!</v>
      </c>
      <c r="X5816" s="3" t="str">
        <f t="shared" si="395"/>
        <v/>
      </c>
    </row>
    <row r="5817" spans="14:24" ht="14.5" customHeight="1">
      <c r="N5817">
        <v>5814</v>
      </c>
      <c r="O5817" s="4">
        <v>70140</v>
      </c>
      <c r="P5817" s="3" t="s">
        <v>6068</v>
      </c>
      <c r="Q5817" s="3" t="s">
        <v>1594</v>
      </c>
      <c r="R5817" s="3" t="s">
        <v>433</v>
      </c>
      <c r="S5817" s="3" t="s">
        <v>6061</v>
      </c>
      <c r="T5817" s="3" t="str">
        <f t="shared" si="392"/>
        <v>วันดาวปากท่อราชบุรี</v>
      </c>
      <c r="U5817" s="3" t="s">
        <v>5659</v>
      </c>
      <c r="V5817" s="3" t="str">
        <f t="shared" si="393"/>
        <v/>
      </c>
      <c r="W5817" s="3" t="e">
        <f t="shared" si="394"/>
        <v>#NUM!</v>
      </c>
      <c r="X5817" s="3" t="str">
        <f t="shared" si="395"/>
        <v/>
      </c>
    </row>
    <row r="5818" spans="14:24" ht="14.5" customHeight="1">
      <c r="N5818">
        <v>5815</v>
      </c>
      <c r="O5818" s="4">
        <v>70140</v>
      </c>
      <c r="P5818" s="3" t="s">
        <v>6069</v>
      </c>
      <c r="Q5818" s="3" t="s">
        <v>1594</v>
      </c>
      <c r="R5818" s="3" t="s">
        <v>433</v>
      </c>
      <c r="S5818" s="3" t="s">
        <v>6061</v>
      </c>
      <c r="T5818" s="3" t="str">
        <f t="shared" si="392"/>
        <v>ห้วยยางโทนปากท่อราชบุรี</v>
      </c>
      <c r="U5818" s="3" t="s">
        <v>5659</v>
      </c>
      <c r="V5818" s="3" t="str">
        <f t="shared" si="393"/>
        <v/>
      </c>
      <c r="W5818" s="3" t="e">
        <f t="shared" si="394"/>
        <v>#NUM!</v>
      </c>
      <c r="X5818" s="3" t="str">
        <f t="shared" si="395"/>
        <v/>
      </c>
    </row>
    <row r="5819" spans="14:24" ht="14.5" customHeight="1">
      <c r="N5819">
        <v>5816</v>
      </c>
      <c r="O5819" s="4">
        <v>70170</v>
      </c>
      <c r="P5819" s="3" t="s">
        <v>6070</v>
      </c>
      <c r="Q5819" s="3" t="s">
        <v>1600</v>
      </c>
      <c r="R5819" s="3" t="s">
        <v>433</v>
      </c>
      <c r="S5819" s="3" t="s">
        <v>6071</v>
      </c>
      <c r="T5819" s="3" t="str">
        <f t="shared" si="392"/>
        <v>เกาะศาลพระวัดเพลงราชบุรี</v>
      </c>
      <c r="U5819" s="3" t="s">
        <v>5659</v>
      </c>
      <c r="V5819" s="3" t="str">
        <f t="shared" si="393"/>
        <v/>
      </c>
      <c r="W5819" s="3" t="e">
        <f t="shared" si="394"/>
        <v>#NUM!</v>
      </c>
      <c r="X5819" s="3" t="str">
        <f t="shared" si="395"/>
        <v/>
      </c>
    </row>
    <row r="5820" spans="14:24" ht="14.5" customHeight="1">
      <c r="N5820">
        <v>5817</v>
      </c>
      <c r="O5820" s="4">
        <v>70170</v>
      </c>
      <c r="P5820" s="3" t="s">
        <v>6072</v>
      </c>
      <c r="Q5820" s="3" t="s">
        <v>1600</v>
      </c>
      <c r="R5820" s="3" t="s">
        <v>433</v>
      </c>
      <c r="S5820" s="3" t="s">
        <v>6071</v>
      </c>
      <c r="T5820" s="3" t="str">
        <f t="shared" si="392"/>
        <v>จอมประทัดวัดเพลงราชบุรี</v>
      </c>
      <c r="U5820" s="3" t="s">
        <v>5659</v>
      </c>
      <c r="V5820" s="3" t="str">
        <f t="shared" si="393"/>
        <v/>
      </c>
      <c r="W5820" s="3" t="e">
        <f t="shared" si="394"/>
        <v>#NUM!</v>
      </c>
      <c r="X5820" s="3" t="str">
        <f t="shared" si="395"/>
        <v/>
      </c>
    </row>
    <row r="5821" spans="14:24" ht="14.5" customHeight="1">
      <c r="N5821">
        <v>5818</v>
      </c>
      <c r="O5821" s="4">
        <v>70170</v>
      </c>
      <c r="P5821" s="3" t="s">
        <v>1600</v>
      </c>
      <c r="Q5821" s="3" t="s">
        <v>1600</v>
      </c>
      <c r="R5821" s="3" t="s">
        <v>433</v>
      </c>
      <c r="S5821" s="3" t="s">
        <v>6071</v>
      </c>
      <c r="T5821" s="3" t="str">
        <f t="shared" si="392"/>
        <v>วัดเพลงวัดเพลงราชบุรี</v>
      </c>
      <c r="U5821" s="3" t="s">
        <v>5659</v>
      </c>
      <c r="V5821" s="3" t="str">
        <f t="shared" si="393"/>
        <v/>
      </c>
      <c r="W5821" s="3" t="e">
        <f t="shared" si="394"/>
        <v>#NUM!</v>
      </c>
      <c r="X5821" s="3" t="str">
        <f t="shared" si="395"/>
        <v/>
      </c>
    </row>
    <row r="5822" spans="14:24" ht="14.5" customHeight="1">
      <c r="N5822">
        <v>5819</v>
      </c>
      <c r="O5822" s="4">
        <v>70180</v>
      </c>
      <c r="P5822" s="3" t="s">
        <v>1590</v>
      </c>
      <c r="Q5822" s="3" t="s">
        <v>1590</v>
      </c>
      <c r="R5822" s="3" t="s">
        <v>433</v>
      </c>
      <c r="S5822" s="3" t="s">
        <v>6073</v>
      </c>
      <c r="T5822" s="3" t="str">
        <f t="shared" si="392"/>
        <v>บ้านคาบ้านคาราชบุรี</v>
      </c>
      <c r="U5822" s="3" t="s">
        <v>5659</v>
      </c>
      <c r="V5822" s="3" t="str">
        <f t="shared" si="393"/>
        <v/>
      </c>
      <c r="W5822" s="3" t="e">
        <f t="shared" si="394"/>
        <v>#NUM!</v>
      </c>
      <c r="X5822" s="3" t="str">
        <f t="shared" si="395"/>
        <v/>
      </c>
    </row>
    <row r="5823" spans="14:24" ht="14.5" customHeight="1">
      <c r="N5823">
        <v>5820</v>
      </c>
      <c r="O5823" s="4">
        <v>70180</v>
      </c>
      <c r="P5823" s="3" t="s">
        <v>666</v>
      </c>
      <c r="Q5823" s="3" t="s">
        <v>1590</v>
      </c>
      <c r="R5823" s="3" t="s">
        <v>433</v>
      </c>
      <c r="S5823" s="3" t="s">
        <v>6073</v>
      </c>
      <c r="T5823" s="3" t="str">
        <f t="shared" si="392"/>
        <v>บ้านบึงบ้านคาราชบุรี</v>
      </c>
      <c r="U5823" s="3" t="s">
        <v>5659</v>
      </c>
      <c r="V5823" s="3" t="str">
        <f t="shared" si="393"/>
        <v/>
      </c>
      <c r="W5823" s="3" t="e">
        <f t="shared" si="394"/>
        <v>#NUM!</v>
      </c>
      <c r="X5823" s="3" t="str">
        <f t="shared" si="395"/>
        <v/>
      </c>
    </row>
    <row r="5824" spans="14:24" ht="14.5" customHeight="1">
      <c r="N5824">
        <v>5821</v>
      </c>
      <c r="O5824" s="4">
        <v>70180</v>
      </c>
      <c r="P5824" s="3" t="s">
        <v>6074</v>
      </c>
      <c r="Q5824" s="3" t="s">
        <v>1590</v>
      </c>
      <c r="R5824" s="3" t="s">
        <v>433</v>
      </c>
      <c r="S5824" s="3" t="s">
        <v>6073</v>
      </c>
      <c r="T5824" s="3" t="str">
        <f t="shared" si="392"/>
        <v>หนองพันจันทร์บ้านคาราชบุรี</v>
      </c>
      <c r="U5824" s="3" t="s">
        <v>5659</v>
      </c>
      <c r="V5824" s="3" t="str">
        <f t="shared" si="393"/>
        <v/>
      </c>
      <c r="W5824" s="3" t="e">
        <f t="shared" si="394"/>
        <v>#NUM!</v>
      </c>
      <c r="X5824" s="3" t="str">
        <f t="shared" si="395"/>
        <v/>
      </c>
    </row>
    <row r="5825" spans="14:24" ht="14.5" customHeight="1">
      <c r="N5825">
        <v>5822</v>
      </c>
      <c r="O5825" s="4">
        <v>71000</v>
      </c>
      <c r="P5825" s="3" t="s">
        <v>6075</v>
      </c>
      <c r="Q5825" s="3" t="s">
        <v>478</v>
      </c>
      <c r="R5825" s="3" t="s">
        <v>247</v>
      </c>
      <c r="S5825" s="3" t="s">
        <v>6076</v>
      </c>
      <c r="T5825" s="3" t="str">
        <f t="shared" si="392"/>
        <v>บ้านเหนือเมืองกาญจนบุรีกาญจนบุรี</v>
      </c>
      <c r="U5825" s="3" t="s">
        <v>5659</v>
      </c>
      <c r="V5825" s="3" t="str">
        <f t="shared" si="393"/>
        <v/>
      </c>
      <c r="W5825" s="3" t="e">
        <f t="shared" si="394"/>
        <v>#NUM!</v>
      </c>
      <c r="X5825" s="3" t="str">
        <f t="shared" si="395"/>
        <v/>
      </c>
    </row>
    <row r="5826" spans="14:24" ht="14.5" customHeight="1">
      <c r="N5826">
        <v>5823</v>
      </c>
      <c r="O5826" s="4">
        <v>71000</v>
      </c>
      <c r="P5826" s="3" t="s">
        <v>6077</v>
      </c>
      <c r="Q5826" s="3" t="s">
        <v>478</v>
      </c>
      <c r="R5826" s="3" t="s">
        <v>247</v>
      </c>
      <c r="S5826" s="3" t="s">
        <v>6076</v>
      </c>
      <c r="T5826" s="3" t="str">
        <f t="shared" si="392"/>
        <v>บ้านใต้เมืองกาญจนบุรีกาญจนบุรี</v>
      </c>
      <c r="U5826" s="3" t="s">
        <v>5659</v>
      </c>
      <c r="V5826" s="3" t="str">
        <f t="shared" si="393"/>
        <v/>
      </c>
      <c r="W5826" s="3" t="e">
        <f t="shared" si="394"/>
        <v>#NUM!</v>
      </c>
      <c r="X5826" s="3" t="str">
        <f t="shared" si="395"/>
        <v/>
      </c>
    </row>
    <row r="5827" spans="14:24" ht="14.5" customHeight="1">
      <c r="N5827">
        <v>5824</v>
      </c>
      <c r="O5827" s="4">
        <v>71000</v>
      </c>
      <c r="P5827" s="3" t="s">
        <v>6078</v>
      </c>
      <c r="Q5827" s="3" t="s">
        <v>478</v>
      </c>
      <c r="R5827" s="3" t="s">
        <v>247</v>
      </c>
      <c r="S5827" s="3" t="s">
        <v>6076</v>
      </c>
      <c r="T5827" s="3" t="str">
        <f t="shared" si="392"/>
        <v>ปากแพรกเมืองกาญจนบุรีกาญจนบุรี</v>
      </c>
      <c r="U5827" s="3" t="s">
        <v>5659</v>
      </c>
      <c r="V5827" s="3" t="str">
        <f t="shared" si="393"/>
        <v/>
      </c>
      <c r="W5827" s="3" t="e">
        <f t="shared" si="394"/>
        <v>#NUM!</v>
      </c>
      <c r="X5827" s="3" t="str">
        <f t="shared" si="395"/>
        <v/>
      </c>
    </row>
    <row r="5828" spans="14:24" ht="14.5" customHeight="1">
      <c r="N5828">
        <v>5825</v>
      </c>
      <c r="O5828" s="4">
        <v>71000</v>
      </c>
      <c r="P5828" s="3" t="s">
        <v>6079</v>
      </c>
      <c r="Q5828" s="3" t="s">
        <v>478</v>
      </c>
      <c r="R5828" s="3" t="s">
        <v>247</v>
      </c>
      <c r="S5828" s="3" t="s">
        <v>6076</v>
      </c>
      <c r="T5828" s="3" t="str">
        <f t="shared" si="392"/>
        <v>ท่ามะขามเมืองกาญจนบุรีกาญจนบุรี</v>
      </c>
      <c r="U5828" s="3" t="s">
        <v>5659</v>
      </c>
      <c r="V5828" s="3" t="str">
        <f t="shared" si="393"/>
        <v/>
      </c>
      <c r="W5828" s="3" t="e">
        <f t="shared" si="394"/>
        <v>#NUM!</v>
      </c>
      <c r="X5828" s="3" t="str">
        <f t="shared" si="395"/>
        <v/>
      </c>
    </row>
    <row r="5829" spans="14:24" ht="14.5" customHeight="1">
      <c r="N5829">
        <v>5826</v>
      </c>
      <c r="O5829" s="4">
        <v>71000</v>
      </c>
      <c r="P5829" s="3" t="s">
        <v>6080</v>
      </c>
      <c r="Q5829" s="3" t="s">
        <v>478</v>
      </c>
      <c r="R5829" s="3" t="s">
        <v>247</v>
      </c>
      <c r="S5829" s="3" t="s">
        <v>6076</v>
      </c>
      <c r="T5829" s="3" t="str">
        <f t="shared" ref="T5829:T5892" si="396">P5829&amp;Q5829&amp;R5829</f>
        <v>แก่งเสี้ยนเมืองกาญจนบุรีกาญจนบุรี</v>
      </c>
      <c r="U5829" s="3" t="s">
        <v>5659</v>
      </c>
      <c r="V5829" s="3" t="str">
        <f t="shared" ref="V5829:V5892" si="397">IF($V$1=$S5829,$N5829,"")</f>
        <v/>
      </c>
      <c r="W5829" s="3" t="e">
        <f t="shared" ref="W5829:W5892" si="398">SMALL($V$4:$V$7439,N5829)</f>
        <v>#NUM!</v>
      </c>
      <c r="X5829" s="3" t="str">
        <f t="shared" ref="X5829:X5892" si="399">IFERROR(INDEX($P$4:$P$7439,$W5829,1),"")</f>
        <v/>
      </c>
    </row>
    <row r="5830" spans="14:24" ht="14.5" customHeight="1">
      <c r="N5830">
        <v>5827</v>
      </c>
      <c r="O5830" s="4">
        <v>71190</v>
      </c>
      <c r="P5830" s="3" t="s">
        <v>1081</v>
      </c>
      <c r="Q5830" s="3" t="s">
        <v>478</v>
      </c>
      <c r="R5830" s="3" t="s">
        <v>247</v>
      </c>
      <c r="S5830" s="3" t="s">
        <v>6076</v>
      </c>
      <c r="T5830" s="3" t="str">
        <f t="shared" si="396"/>
        <v>หนองบัวเมืองกาญจนบุรีกาญจนบุรี</v>
      </c>
      <c r="U5830" s="3" t="s">
        <v>5659</v>
      </c>
      <c r="V5830" s="3" t="str">
        <f t="shared" si="397"/>
        <v/>
      </c>
      <c r="W5830" s="3" t="e">
        <f t="shared" si="398"/>
        <v>#NUM!</v>
      </c>
      <c r="X5830" s="3" t="str">
        <f t="shared" si="399"/>
        <v/>
      </c>
    </row>
    <row r="5831" spans="14:24" ht="14.5" customHeight="1">
      <c r="N5831">
        <v>5828</v>
      </c>
      <c r="O5831" s="4">
        <v>71190</v>
      </c>
      <c r="P5831" s="3" t="s">
        <v>6081</v>
      </c>
      <c r="Q5831" s="3" t="s">
        <v>478</v>
      </c>
      <c r="R5831" s="3" t="s">
        <v>247</v>
      </c>
      <c r="S5831" s="3" t="s">
        <v>6076</v>
      </c>
      <c r="T5831" s="3" t="str">
        <f t="shared" si="396"/>
        <v>ลาดหญ้าเมืองกาญจนบุรีกาญจนบุรี</v>
      </c>
      <c r="U5831" s="3" t="s">
        <v>5659</v>
      </c>
      <c r="V5831" s="3" t="str">
        <f t="shared" si="397"/>
        <v/>
      </c>
      <c r="W5831" s="3" t="e">
        <f t="shared" si="398"/>
        <v>#NUM!</v>
      </c>
      <c r="X5831" s="3" t="str">
        <f t="shared" si="399"/>
        <v/>
      </c>
    </row>
    <row r="5832" spans="14:24" ht="14.5" customHeight="1">
      <c r="N5832">
        <v>5829</v>
      </c>
      <c r="O5832" s="4">
        <v>71190</v>
      </c>
      <c r="P5832" s="3" t="s">
        <v>6082</v>
      </c>
      <c r="Q5832" s="3" t="s">
        <v>478</v>
      </c>
      <c r="R5832" s="3" t="s">
        <v>247</v>
      </c>
      <c r="S5832" s="3" t="s">
        <v>6076</v>
      </c>
      <c r="T5832" s="3" t="str">
        <f t="shared" si="396"/>
        <v>วังด้งเมืองกาญจนบุรีกาญจนบุรี</v>
      </c>
      <c r="U5832" s="3" t="s">
        <v>5659</v>
      </c>
      <c r="V5832" s="3" t="str">
        <f t="shared" si="397"/>
        <v/>
      </c>
      <c r="W5832" s="3" t="e">
        <f t="shared" si="398"/>
        <v>#NUM!</v>
      </c>
      <c r="X5832" s="3" t="str">
        <f t="shared" si="399"/>
        <v/>
      </c>
    </row>
    <row r="5833" spans="14:24" ht="14.5" customHeight="1">
      <c r="N5833">
        <v>5830</v>
      </c>
      <c r="O5833" s="4">
        <v>71190</v>
      </c>
      <c r="P5833" s="3" t="s">
        <v>6083</v>
      </c>
      <c r="Q5833" s="3" t="s">
        <v>478</v>
      </c>
      <c r="R5833" s="3" t="s">
        <v>247</v>
      </c>
      <c r="S5833" s="3" t="s">
        <v>6076</v>
      </c>
      <c r="T5833" s="3" t="str">
        <f t="shared" si="396"/>
        <v>ช่องสะเดาเมืองกาญจนบุรีกาญจนบุรี</v>
      </c>
      <c r="U5833" s="3" t="s">
        <v>5659</v>
      </c>
      <c r="V5833" s="3" t="str">
        <f t="shared" si="397"/>
        <v/>
      </c>
      <c r="W5833" s="3" t="e">
        <f t="shared" si="398"/>
        <v>#NUM!</v>
      </c>
      <c r="X5833" s="3" t="str">
        <f t="shared" si="399"/>
        <v/>
      </c>
    </row>
    <row r="5834" spans="14:24" ht="14.5" customHeight="1">
      <c r="N5834">
        <v>5831</v>
      </c>
      <c r="O5834" s="4">
        <v>71000</v>
      </c>
      <c r="P5834" s="3" t="s">
        <v>6084</v>
      </c>
      <c r="Q5834" s="3" t="s">
        <v>478</v>
      </c>
      <c r="R5834" s="3" t="s">
        <v>247</v>
      </c>
      <c r="S5834" s="3" t="s">
        <v>6076</v>
      </c>
      <c r="T5834" s="3" t="str">
        <f t="shared" si="396"/>
        <v>หนองหญ้าเมืองกาญจนบุรีกาญจนบุรี</v>
      </c>
      <c r="U5834" s="3" t="s">
        <v>5659</v>
      </c>
      <c r="V5834" s="3" t="str">
        <f t="shared" si="397"/>
        <v/>
      </c>
      <c r="W5834" s="3" t="e">
        <f t="shared" si="398"/>
        <v>#NUM!</v>
      </c>
      <c r="X5834" s="3" t="str">
        <f t="shared" si="399"/>
        <v/>
      </c>
    </row>
    <row r="5835" spans="14:24" ht="14.5" customHeight="1">
      <c r="N5835">
        <v>5832</v>
      </c>
      <c r="O5835" s="4">
        <v>71000</v>
      </c>
      <c r="P5835" s="3" t="s">
        <v>6085</v>
      </c>
      <c r="Q5835" s="3" t="s">
        <v>478</v>
      </c>
      <c r="R5835" s="3" t="s">
        <v>247</v>
      </c>
      <c r="S5835" s="3" t="s">
        <v>6076</v>
      </c>
      <c r="T5835" s="3" t="str">
        <f t="shared" si="396"/>
        <v>เกาะสำโรงเมืองกาญจนบุรีกาญจนบุรี</v>
      </c>
      <c r="U5835" s="3" t="s">
        <v>5659</v>
      </c>
      <c r="V5835" s="3" t="str">
        <f t="shared" si="397"/>
        <v/>
      </c>
      <c r="W5835" s="3" t="e">
        <f t="shared" si="398"/>
        <v>#NUM!</v>
      </c>
      <c r="X5835" s="3" t="str">
        <f t="shared" si="399"/>
        <v/>
      </c>
    </row>
    <row r="5836" spans="14:24" ht="14.5" customHeight="1">
      <c r="N5836">
        <v>5833</v>
      </c>
      <c r="O5836" s="4">
        <v>71000</v>
      </c>
      <c r="P5836" s="3" t="s">
        <v>2215</v>
      </c>
      <c r="Q5836" s="3" t="s">
        <v>478</v>
      </c>
      <c r="R5836" s="3" t="s">
        <v>247</v>
      </c>
      <c r="S5836" s="3" t="s">
        <v>6076</v>
      </c>
      <c r="T5836" s="3" t="str">
        <f t="shared" si="396"/>
        <v>บ้านเก่าเมืองกาญจนบุรีกาญจนบุรี</v>
      </c>
      <c r="U5836" s="3" t="s">
        <v>5659</v>
      </c>
      <c r="V5836" s="3" t="str">
        <f t="shared" si="397"/>
        <v/>
      </c>
      <c r="W5836" s="3" t="e">
        <f t="shared" si="398"/>
        <v>#NUM!</v>
      </c>
      <c r="X5836" s="3" t="str">
        <f t="shared" si="399"/>
        <v/>
      </c>
    </row>
    <row r="5837" spans="14:24" ht="14.5" customHeight="1">
      <c r="N5837">
        <v>5834</v>
      </c>
      <c r="O5837" s="4">
        <v>71000</v>
      </c>
      <c r="P5837" s="3" t="s">
        <v>2482</v>
      </c>
      <c r="Q5837" s="3" t="s">
        <v>478</v>
      </c>
      <c r="R5837" s="3" t="s">
        <v>247</v>
      </c>
      <c r="S5837" s="3" t="s">
        <v>6076</v>
      </c>
      <c r="T5837" s="3" t="str">
        <f t="shared" si="396"/>
        <v>วังเย็นเมืองกาญจนบุรีกาญจนบุรี</v>
      </c>
      <c r="U5837" s="3" t="s">
        <v>5659</v>
      </c>
      <c r="V5837" s="3" t="str">
        <f t="shared" si="397"/>
        <v/>
      </c>
      <c r="W5837" s="3" t="e">
        <f t="shared" si="398"/>
        <v>#NUM!</v>
      </c>
      <c r="X5837" s="3" t="str">
        <f t="shared" si="399"/>
        <v/>
      </c>
    </row>
    <row r="5838" spans="14:24" ht="14.5" customHeight="1">
      <c r="N5838">
        <v>5835</v>
      </c>
      <c r="O5838" s="4">
        <v>71150</v>
      </c>
      <c r="P5838" s="3" t="s">
        <v>6086</v>
      </c>
      <c r="Q5838" s="3" t="s">
        <v>469</v>
      </c>
      <c r="R5838" s="3" t="s">
        <v>247</v>
      </c>
      <c r="S5838" s="3" t="s">
        <v>6087</v>
      </c>
      <c r="T5838" s="3" t="str">
        <f t="shared" si="396"/>
        <v>ลุ่มสุ่มไทรโยคกาญจนบุรี</v>
      </c>
      <c r="U5838" s="3" t="s">
        <v>5659</v>
      </c>
      <c r="V5838" s="3" t="str">
        <f t="shared" si="397"/>
        <v/>
      </c>
      <c r="W5838" s="3" t="e">
        <f t="shared" si="398"/>
        <v>#NUM!</v>
      </c>
      <c r="X5838" s="3" t="str">
        <f t="shared" si="399"/>
        <v/>
      </c>
    </row>
    <row r="5839" spans="14:24" ht="14.5" customHeight="1">
      <c r="N5839">
        <v>5836</v>
      </c>
      <c r="O5839" s="4">
        <v>71150</v>
      </c>
      <c r="P5839" s="3" t="s">
        <v>5004</v>
      </c>
      <c r="Q5839" s="3" t="s">
        <v>469</v>
      </c>
      <c r="R5839" s="3" t="s">
        <v>247</v>
      </c>
      <c r="S5839" s="3" t="s">
        <v>6087</v>
      </c>
      <c r="T5839" s="3" t="str">
        <f t="shared" si="396"/>
        <v>ท่าเสาไทรโยคกาญจนบุรี</v>
      </c>
      <c r="U5839" s="3" t="s">
        <v>5659</v>
      </c>
      <c r="V5839" s="3" t="str">
        <f t="shared" si="397"/>
        <v/>
      </c>
      <c r="W5839" s="3" t="e">
        <f t="shared" si="398"/>
        <v>#NUM!</v>
      </c>
      <c r="X5839" s="3" t="str">
        <f t="shared" si="399"/>
        <v/>
      </c>
    </row>
    <row r="5840" spans="14:24" ht="14.5" customHeight="1">
      <c r="N5840">
        <v>5837</v>
      </c>
      <c r="O5840" s="4">
        <v>71150</v>
      </c>
      <c r="P5840" s="3" t="s">
        <v>1834</v>
      </c>
      <c r="Q5840" s="3" t="s">
        <v>469</v>
      </c>
      <c r="R5840" s="3" t="s">
        <v>247</v>
      </c>
      <c r="S5840" s="3" t="s">
        <v>6087</v>
      </c>
      <c r="T5840" s="3" t="str">
        <f t="shared" si="396"/>
        <v>สิงห์ไทรโยคกาญจนบุรี</v>
      </c>
      <c r="U5840" s="3" t="s">
        <v>5659</v>
      </c>
      <c r="V5840" s="3" t="str">
        <f t="shared" si="397"/>
        <v/>
      </c>
      <c r="W5840" s="3" t="e">
        <f t="shared" si="398"/>
        <v>#NUM!</v>
      </c>
      <c r="X5840" s="3" t="str">
        <f t="shared" si="399"/>
        <v/>
      </c>
    </row>
    <row r="5841" spans="14:24" ht="14.5" customHeight="1">
      <c r="N5841">
        <v>5838</v>
      </c>
      <c r="O5841" s="4">
        <v>71150</v>
      </c>
      <c r="P5841" s="3" t="s">
        <v>469</v>
      </c>
      <c r="Q5841" s="3" t="s">
        <v>469</v>
      </c>
      <c r="R5841" s="3" t="s">
        <v>247</v>
      </c>
      <c r="S5841" s="3" t="s">
        <v>6087</v>
      </c>
      <c r="T5841" s="3" t="str">
        <f t="shared" si="396"/>
        <v>ไทรโยคไทรโยคกาญจนบุรี</v>
      </c>
      <c r="U5841" s="3" t="s">
        <v>5659</v>
      </c>
      <c r="V5841" s="3" t="str">
        <f t="shared" si="397"/>
        <v/>
      </c>
      <c r="W5841" s="3" t="e">
        <f t="shared" si="398"/>
        <v>#NUM!</v>
      </c>
      <c r="X5841" s="3" t="str">
        <f t="shared" si="399"/>
        <v/>
      </c>
    </row>
    <row r="5842" spans="14:24" ht="14.5" customHeight="1">
      <c r="N5842">
        <v>5839</v>
      </c>
      <c r="O5842" s="4">
        <v>71150</v>
      </c>
      <c r="P5842" s="3" t="s">
        <v>2385</v>
      </c>
      <c r="Q5842" s="3" t="s">
        <v>469</v>
      </c>
      <c r="R5842" s="3" t="s">
        <v>247</v>
      </c>
      <c r="S5842" s="3" t="s">
        <v>6087</v>
      </c>
      <c r="T5842" s="3" t="str">
        <f t="shared" si="396"/>
        <v>วังกระแจะไทรโยคกาญจนบุรี</v>
      </c>
      <c r="U5842" s="3" t="s">
        <v>5659</v>
      </c>
      <c r="V5842" s="3" t="str">
        <f t="shared" si="397"/>
        <v/>
      </c>
      <c r="W5842" s="3" t="e">
        <f t="shared" si="398"/>
        <v>#NUM!</v>
      </c>
      <c r="X5842" s="3" t="str">
        <f t="shared" si="399"/>
        <v/>
      </c>
    </row>
    <row r="5843" spans="14:24" ht="14.5" customHeight="1">
      <c r="N5843">
        <v>5840</v>
      </c>
      <c r="O5843" s="4">
        <v>71150</v>
      </c>
      <c r="P5843" s="3" t="s">
        <v>5986</v>
      </c>
      <c r="Q5843" s="3" t="s">
        <v>469</v>
      </c>
      <c r="R5843" s="3" t="s">
        <v>247</v>
      </c>
      <c r="S5843" s="3" t="s">
        <v>6087</v>
      </c>
      <c r="T5843" s="3" t="str">
        <f t="shared" si="396"/>
        <v>ศรีมงคลไทรโยคกาญจนบุรี</v>
      </c>
      <c r="U5843" s="3" t="s">
        <v>5659</v>
      </c>
      <c r="V5843" s="3" t="str">
        <f t="shared" si="397"/>
        <v/>
      </c>
      <c r="W5843" s="3" t="e">
        <f t="shared" si="398"/>
        <v>#NUM!</v>
      </c>
      <c r="X5843" s="3" t="str">
        <f t="shared" si="399"/>
        <v/>
      </c>
    </row>
    <row r="5844" spans="14:24" ht="14.5" customHeight="1">
      <c r="N5844">
        <v>5841</v>
      </c>
      <c r="O5844" s="4">
        <v>71150</v>
      </c>
      <c r="P5844" s="3" t="s">
        <v>6088</v>
      </c>
      <c r="Q5844" s="3" t="s">
        <v>469</v>
      </c>
      <c r="R5844" s="3" t="s">
        <v>247</v>
      </c>
      <c r="S5844" s="3" t="s">
        <v>6087</v>
      </c>
      <c r="T5844" s="3" t="str">
        <f t="shared" si="396"/>
        <v>บ้องตี้ไทรโยคกาญจนบุรี</v>
      </c>
      <c r="U5844" s="3" t="s">
        <v>5659</v>
      </c>
      <c r="V5844" s="3" t="str">
        <f t="shared" si="397"/>
        <v/>
      </c>
      <c r="W5844" s="3" t="e">
        <f t="shared" si="398"/>
        <v>#NUM!</v>
      </c>
      <c r="X5844" s="3" t="str">
        <f t="shared" si="399"/>
        <v/>
      </c>
    </row>
    <row r="5845" spans="14:24" ht="14.5" customHeight="1">
      <c r="N5845">
        <v>5842</v>
      </c>
      <c r="O5845" s="4">
        <v>71160</v>
      </c>
      <c r="P5845" s="3" t="s">
        <v>472</v>
      </c>
      <c r="Q5845" s="3" t="s">
        <v>472</v>
      </c>
      <c r="R5845" s="3" t="s">
        <v>247</v>
      </c>
      <c r="S5845" s="3" t="s">
        <v>6089</v>
      </c>
      <c r="T5845" s="3" t="str">
        <f t="shared" si="396"/>
        <v>บ่อพลอยบ่อพลอยกาญจนบุรี</v>
      </c>
      <c r="U5845" s="3" t="s">
        <v>5659</v>
      </c>
      <c r="V5845" s="3" t="str">
        <f t="shared" si="397"/>
        <v/>
      </c>
      <c r="W5845" s="3" t="e">
        <f t="shared" si="398"/>
        <v>#NUM!</v>
      </c>
      <c r="X5845" s="3" t="str">
        <f t="shared" si="399"/>
        <v/>
      </c>
    </row>
    <row r="5846" spans="14:24" ht="14.5" customHeight="1">
      <c r="N5846">
        <v>5843</v>
      </c>
      <c r="O5846" s="4">
        <v>71160</v>
      </c>
      <c r="P5846" s="3" t="s">
        <v>6090</v>
      </c>
      <c r="Q5846" s="3" t="s">
        <v>472</v>
      </c>
      <c r="R5846" s="3" t="s">
        <v>247</v>
      </c>
      <c r="S5846" s="3" t="s">
        <v>6089</v>
      </c>
      <c r="T5846" s="3" t="str">
        <f t="shared" si="396"/>
        <v>หนองกุ่มบ่อพลอยกาญจนบุรี</v>
      </c>
      <c r="U5846" s="3" t="s">
        <v>5659</v>
      </c>
      <c r="V5846" s="3" t="str">
        <f t="shared" si="397"/>
        <v/>
      </c>
      <c r="W5846" s="3" t="e">
        <f t="shared" si="398"/>
        <v>#NUM!</v>
      </c>
      <c r="X5846" s="3" t="str">
        <f t="shared" si="399"/>
        <v/>
      </c>
    </row>
    <row r="5847" spans="14:24" ht="14.5" customHeight="1">
      <c r="N5847">
        <v>5844</v>
      </c>
      <c r="O5847" s="4">
        <v>71220</v>
      </c>
      <c r="P5847" s="3" t="s">
        <v>1805</v>
      </c>
      <c r="Q5847" s="3" t="s">
        <v>472</v>
      </c>
      <c r="R5847" s="3" t="s">
        <v>247</v>
      </c>
      <c r="S5847" s="3" t="s">
        <v>6089</v>
      </c>
      <c r="T5847" s="3" t="str">
        <f t="shared" si="396"/>
        <v>หนองรีบ่อพลอยกาญจนบุรี</v>
      </c>
      <c r="U5847" s="3" t="s">
        <v>5659</v>
      </c>
      <c r="V5847" s="3" t="str">
        <f t="shared" si="397"/>
        <v/>
      </c>
      <c r="W5847" s="3" t="e">
        <f t="shared" si="398"/>
        <v>#NUM!</v>
      </c>
      <c r="X5847" s="3" t="str">
        <f t="shared" si="399"/>
        <v/>
      </c>
    </row>
    <row r="5848" spans="14:24" ht="14.5" customHeight="1">
      <c r="N5848">
        <v>5845</v>
      </c>
      <c r="O5848" s="4">
        <v>71160</v>
      </c>
      <c r="P5848" s="3" t="s">
        <v>6091</v>
      </c>
      <c r="Q5848" s="3" t="s">
        <v>472</v>
      </c>
      <c r="R5848" s="3" t="s">
        <v>247</v>
      </c>
      <c r="S5848" s="3" t="s">
        <v>6089</v>
      </c>
      <c r="T5848" s="3" t="str">
        <f t="shared" si="396"/>
        <v>หลุมรังบ่อพลอยกาญจนบุรี</v>
      </c>
      <c r="U5848" s="3" t="s">
        <v>5659</v>
      </c>
      <c r="V5848" s="3" t="str">
        <f t="shared" si="397"/>
        <v/>
      </c>
      <c r="W5848" s="3" t="e">
        <f t="shared" si="398"/>
        <v>#NUM!</v>
      </c>
      <c r="X5848" s="3" t="str">
        <f t="shared" si="399"/>
        <v/>
      </c>
    </row>
    <row r="5849" spans="14:24" ht="14.5" customHeight="1">
      <c r="N5849">
        <v>5846</v>
      </c>
      <c r="O5849" s="4">
        <v>71160</v>
      </c>
      <c r="P5849" s="3" t="s">
        <v>6092</v>
      </c>
      <c r="Q5849" s="3" t="s">
        <v>472</v>
      </c>
      <c r="R5849" s="3" t="s">
        <v>247</v>
      </c>
      <c r="S5849" s="3" t="s">
        <v>6089</v>
      </c>
      <c r="T5849" s="3" t="str">
        <f t="shared" si="396"/>
        <v>ช่องด่านบ่อพลอยกาญจนบุรี</v>
      </c>
      <c r="U5849" s="3" t="s">
        <v>5659</v>
      </c>
      <c r="V5849" s="3" t="str">
        <f t="shared" si="397"/>
        <v/>
      </c>
      <c r="W5849" s="3" t="e">
        <f t="shared" si="398"/>
        <v>#NUM!</v>
      </c>
      <c r="X5849" s="3" t="str">
        <f t="shared" si="399"/>
        <v/>
      </c>
    </row>
    <row r="5850" spans="14:24" ht="14.5" customHeight="1">
      <c r="N5850">
        <v>5847</v>
      </c>
      <c r="O5850" s="4">
        <v>71220</v>
      </c>
      <c r="P5850" s="3" t="s">
        <v>6093</v>
      </c>
      <c r="Q5850" s="3" t="s">
        <v>472</v>
      </c>
      <c r="R5850" s="3" t="s">
        <v>247</v>
      </c>
      <c r="S5850" s="3" t="s">
        <v>6089</v>
      </c>
      <c r="T5850" s="3" t="str">
        <f t="shared" si="396"/>
        <v>หนองกร่างบ่อพลอยกาญจนบุรี</v>
      </c>
      <c r="U5850" s="3" t="s">
        <v>5659</v>
      </c>
      <c r="V5850" s="3" t="str">
        <f t="shared" si="397"/>
        <v/>
      </c>
      <c r="W5850" s="3" t="e">
        <f t="shared" si="398"/>
        <v>#NUM!</v>
      </c>
      <c r="X5850" s="3" t="str">
        <f t="shared" si="399"/>
        <v/>
      </c>
    </row>
    <row r="5851" spans="14:24" ht="14.5" customHeight="1">
      <c r="N5851">
        <v>5848</v>
      </c>
      <c r="O5851" s="4">
        <v>71250</v>
      </c>
      <c r="P5851" s="3" t="s">
        <v>6094</v>
      </c>
      <c r="Q5851" s="3" t="s">
        <v>485</v>
      </c>
      <c r="R5851" s="3" t="s">
        <v>247</v>
      </c>
      <c r="S5851" s="3" t="s">
        <v>6095</v>
      </c>
      <c r="T5851" s="3" t="str">
        <f t="shared" si="396"/>
        <v>นาสวนศรีสวัสดิ์กาญจนบุรี</v>
      </c>
      <c r="U5851" s="3" t="s">
        <v>5659</v>
      </c>
      <c r="V5851" s="3" t="str">
        <f t="shared" si="397"/>
        <v/>
      </c>
      <c r="W5851" s="3" t="e">
        <f t="shared" si="398"/>
        <v>#NUM!</v>
      </c>
      <c r="X5851" s="3" t="str">
        <f t="shared" si="399"/>
        <v/>
      </c>
    </row>
    <row r="5852" spans="14:24" ht="14.5" customHeight="1">
      <c r="N5852">
        <v>5849</v>
      </c>
      <c r="O5852" s="4">
        <v>71250</v>
      </c>
      <c r="P5852" s="3" t="s">
        <v>6096</v>
      </c>
      <c r="Q5852" s="3" t="s">
        <v>485</v>
      </c>
      <c r="R5852" s="3" t="s">
        <v>247</v>
      </c>
      <c r="S5852" s="3" t="s">
        <v>6095</v>
      </c>
      <c r="T5852" s="3" t="str">
        <f t="shared" si="396"/>
        <v>ด่านแม่แฉลบศรีสวัสดิ์กาญจนบุรี</v>
      </c>
      <c r="U5852" s="3" t="s">
        <v>5659</v>
      </c>
      <c r="V5852" s="3" t="str">
        <f t="shared" si="397"/>
        <v/>
      </c>
      <c r="W5852" s="3" t="e">
        <f t="shared" si="398"/>
        <v>#NUM!</v>
      </c>
      <c r="X5852" s="3" t="str">
        <f t="shared" si="399"/>
        <v/>
      </c>
    </row>
    <row r="5853" spans="14:24" ht="14.5" customHeight="1">
      <c r="N5853">
        <v>5850</v>
      </c>
      <c r="O5853" s="4">
        <v>71250</v>
      </c>
      <c r="P5853" s="3" t="s">
        <v>3532</v>
      </c>
      <c r="Q5853" s="3" t="s">
        <v>485</v>
      </c>
      <c r="R5853" s="3" t="s">
        <v>247</v>
      </c>
      <c r="S5853" s="3" t="s">
        <v>6095</v>
      </c>
      <c r="T5853" s="3" t="str">
        <f t="shared" si="396"/>
        <v>หนองเป็ดศรีสวัสดิ์กาญจนบุรี</v>
      </c>
      <c r="U5853" s="3" t="s">
        <v>5659</v>
      </c>
      <c r="V5853" s="3" t="str">
        <f t="shared" si="397"/>
        <v/>
      </c>
      <c r="W5853" s="3" t="e">
        <f t="shared" si="398"/>
        <v>#NUM!</v>
      </c>
      <c r="X5853" s="3" t="str">
        <f t="shared" si="399"/>
        <v/>
      </c>
    </row>
    <row r="5854" spans="14:24" ht="14.5" customHeight="1">
      <c r="N5854">
        <v>5851</v>
      </c>
      <c r="O5854" s="4">
        <v>71250</v>
      </c>
      <c r="P5854" s="3" t="s">
        <v>2478</v>
      </c>
      <c r="Q5854" s="3" t="s">
        <v>485</v>
      </c>
      <c r="R5854" s="3" t="s">
        <v>247</v>
      </c>
      <c r="S5854" s="3" t="s">
        <v>6095</v>
      </c>
      <c r="T5854" s="3" t="str">
        <f t="shared" si="396"/>
        <v>ท่ากระดานศรีสวัสดิ์กาญจนบุรี</v>
      </c>
      <c r="U5854" s="3" t="s">
        <v>5659</v>
      </c>
      <c r="V5854" s="3" t="str">
        <f t="shared" si="397"/>
        <v/>
      </c>
      <c r="W5854" s="3" t="e">
        <f t="shared" si="398"/>
        <v>#NUM!</v>
      </c>
      <c r="X5854" s="3" t="str">
        <f t="shared" si="399"/>
        <v/>
      </c>
    </row>
    <row r="5855" spans="14:24" ht="14.5" customHeight="1">
      <c r="N5855">
        <v>5852</v>
      </c>
      <c r="O5855" s="4">
        <v>71220</v>
      </c>
      <c r="P5855" s="3" t="s">
        <v>6097</v>
      </c>
      <c r="Q5855" s="3" t="s">
        <v>485</v>
      </c>
      <c r="R5855" s="3" t="s">
        <v>247</v>
      </c>
      <c r="S5855" s="3" t="s">
        <v>6095</v>
      </c>
      <c r="T5855" s="3" t="str">
        <f t="shared" si="396"/>
        <v>เขาโจดศรีสวัสดิ์กาญจนบุรี</v>
      </c>
      <c r="U5855" s="3" t="s">
        <v>5659</v>
      </c>
      <c r="V5855" s="3" t="str">
        <f t="shared" si="397"/>
        <v/>
      </c>
      <c r="W5855" s="3" t="e">
        <f t="shared" si="398"/>
        <v>#NUM!</v>
      </c>
      <c r="X5855" s="3" t="str">
        <f t="shared" si="399"/>
        <v/>
      </c>
    </row>
    <row r="5856" spans="14:24" ht="14.5" customHeight="1">
      <c r="N5856">
        <v>5853</v>
      </c>
      <c r="O5856" s="4">
        <v>71250</v>
      </c>
      <c r="P5856" s="3" t="s">
        <v>6098</v>
      </c>
      <c r="Q5856" s="3" t="s">
        <v>485</v>
      </c>
      <c r="R5856" s="3" t="s">
        <v>247</v>
      </c>
      <c r="S5856" s="3" t="s">
        <v>6095</v>
      </c>
      <c r="T5856" s="3" t="str">
        <f t="shared" si="396"/>
        <v>แม่กระบุงศรีสวัสดิ์กาญจนบุรี</v>
      </c>
      <c r="U5856" s="3" t="s">
        <v>5659</v>
      </c>
      <c r="V5856" s="3" t="str">
        <f t="shared" si="397"/>
        <v/>
      </c>
      <c r="W5856" s="3" t="e">
        <f t="shared" si="398"/>
        <v>#NUM!</v>
      </c>
      <c r="X5856" s="3" t="str">
        <f t="shared" si="399"/>
        <v/>
      </c>
    </row>
    <row r="5857" spans="14:24" ht="14.5" customHeight="1">
      <c r="N5857">
        <v>5854</v>
      </c>
      <c r="O5857" s="4">
        <v>71120</v>
      </c>
      <c r="P5857" s="3" t="s">
        <v>6099</v>
      </c>
      <c r="Q5857" s="3" t="s">
        <v>466</v>
      </c>
      <c r="R5857" s="3" t="s">
        <v>247</v>
      </c>
      <c r="S5857" s="3" t="s">
        <v>6100</v>
      </c>
      <c r="T5857" s="3" t="str">
        <f t="shared" si="396"/>
        <v>พงตึกท่ามะกากาญจนบุรี</v>
      </c>
      <c r="U5857" s="3" t="s">
        <v>5659</v>
      </c>
      <c r="V5857" s="3" t="str">
        <f t="shared" si="397"/>
        <v/>
      </c>
      <c r="W5857" s="3" t="e">
        <f t="shared" si="398"/>
        <v>#NUM!</v>
      </c>
      <c r="X5857" s="3" t="str">
        <f t="shared" si="399"/>
        <v/>
      </c>
    </row>
    <row r="5858" spans="14:24" ht="14.5" customHeight="1">
      <c r="N5858">
        <v>5855</v>
      </c>
      <c r="O5858" s="4">
        <v>71120</v>
      </c>
      <c r="P5858" s="3" t="s">
        <v>6101</v>
      </c>
      <c r="Q5858" s="3" t="s">
        <v>466</v>
      </c>
      <c r="R5858" s="3" t="s">
        <v>247</v>
      </c>
      <c r="S5858" s="3" t="s">
        <v>6100</v>
      </c>
      <c r="T5858" s="3" t="str">
        <f t="shared" si="396"/>
        <v>ยางม่วงท่ามะกากาญจนบุรี</v>
      </c>
      <c r="U5858" s="3" t="s">
        <v>5659</v>
      </c>
      <c r="V5858" s="3" t="str">
        <f t="shared" si="397"/>
        <v/>
      </c>
      <c r="W5858" s="3" t="e">
        <f t="shared" si="398"/>
        <v>#NUM!</v>
      </c>
      <c r="X5858" s="3" t="str">
        <f t="shared" si="399"/>
        <v/>
      </c>
    </row>
    <row r="5859" spans="14:24" ht="14.5" customHeight="1">
      <c r="N5859">
        <v>5856</v>
      </c>
      <c r="O5859" s="4">
        <v>71130</v>
      </c>
      <c r="P5859" s="3" t="s">
        <v>6102</v>
      </c>
      <c r="Q5859" s="3" t="s">
        <v>466</v>
      </c>
      <c r="R5859" s="3" t="s">
        <v>247</v>
      </c>
      <c r="S5859" s="3" t="s">
        <v>6100</v>
      </c>
      <c r="T5859" s="3" t="str">
        <f t="shared" si="396"/>
        <v>ดอนชะเอมท่ามะกากาญจนบุรี</v>
      </c>
      <c r="U5859" s="3" t="s">
        <v>5659</v>
      </c>
      <c r="V5859" s="3" t="str">
        <f t="shared" si="397"/>
        <v/>
      </c>
      <c r="W5859" s="3" t="e">
        <f t="shared" si="398"/>
        <v>#NUM!</v>
      </c>
      <c r="X5859" s="3" t="str">
        <f t="shared" si="399"/>
        <v/>
      </c>
    </row>
    <row r="5860" spans="14:24" ht="14.5" customHeight="1">
      <c r="N5860">
        <v>5857</v>
      </c>
      <c r="O5860" s="4">
        <v>71120</v>
      </c>
      <c r="P5860" s="3" t="s">
        <v>5452</v>
      </c>
      <c r="Q5860" s="3" t="s">
        <v>466</v>
      </c>
      <c r="R5860" s="3" t="s">
        <v>247</v>
      </c>
      <c r="S5860" s="3" t="s">
        <v>6100</v>
      </c>
      <c r="T5860" s="3" t="str">
        <f t="shared" si="396"/>
        <v>ท่าไม้ท่ามะกากาญจนบุรี</v>
      </c>
      <c r="U5860" s="3" t="s">
        <v>5659</v>
      </c>
      <c r="V5860" s="3" t="str">
        <f t="shared" si="397"/>
        <v/>
      </c>
      <c r="W5860" s="3" t="e">
        <f t="shared" si="398"/>
        <v>#NUM!</v>
      </c>
      <c r="X5860" s="3" t="str">
        <f t="shared" si="399"/>
        <v/>
      </c>
    </row>
    <row r="5861" spans="14:24" ht="14.5" customHeight="1">
      <c r="N5861">
        <v>5858</v>
      </c>
      <c r="O5861" s="4">
        <v>71130</v>
      </c>
      <c r="P5861" s="3" t="s">
        <v>6103</v>
      </c>
      <c r="Q5861" s="3" t="s">
        <v>466</v>
      </c>
      <c r="R5861" s="3" t="s">
        <v>247</v>
      </c>
      <c r="S5861" s="3" t="s">
        <v>6100</v>
      </c>
      <c r="T5861" s="3" t="str">
        <f t="shared" si="396"/>
        <v>ตะคร้ำเอนท่ามะกากาญจนบุรี</v>
      </c>
      <c r="U5861" s="3" t="s">
        <v>5659</v>
      </c>
      <c r="V5861" s="3" t="str">
        <f t="shared" si="397"/>
        <v/>
      </c>
      <c r="W5861" s="3" t="e">
        <f t="shared" si="398"/>
        <v>#NUM!</v>
      </c>
      <c r="X5861" s="3" t="str">
        <f t="shared" si="399"/>
        <v/>
      </c>
    </row>
    <row r="5862" spans="14:24" ht="14.5" customHeight="1">
      <c r="N5862">
        <v>5859</v>
      </c>
      <c r="O5862" s="4">
        <v>71120</v>
      </c>
      <c r="P5862" s="3" t="s">
        <v>466</v>
      </c>
      <c r="Q5862" s="3" t="s">
        <v>466</v>
      </c>
      <c r="R5862" s="3" t="s">
        <v>247</v>
      </c>
      <c r="S5862" s="3" t="s">
        <v>6100</v>
      </c>
      <c r="T5862" s="3" t="str">
        <f t="shared" si="396"/>
        <v>ท่ามะกาท่ามะกากาญจนบุรี</v>
      </c>
      <c r="U5862" s="3" t="s">
        <v>5659</v>
      </c>
      <c r="V5862" s="3" t="str">
        <f t="shared" si="397"/>
        <v/>
      </c>
      <c r="W5862" s="3" t="e">
        <f t="shared" si="398"/>
        <v>#NUM!</v>
      </c>
      <c r="X5862" s="3" t="str">
        <f t="shared" si="399"/>
        <v/>
      </c>
    </row>
    <row r="5863" spans="14:24" ht="14.5" customHeight="1">
      <c r="N5863">
        <v>5860</v>
      </c>
      <c r="O5863" s="4">
        <v>71130</v>
      </c>
      <c r="P5863" s="3" t="s">
        <v>1097</v>
      </c>
      <c r="Q5863" s="3" t="s">
        <v>466</v>
      </c>
      <c r="R5863" s="3" t="s">
        <v>247</v>
      </c>
      <c r="S5863" s="3" t="s">
        <v>6100</v>
      </c>
      <c r="T5863" s="3" t="str">
        <f t="shared" si="396"/>
        <v>ท่าเรือท่ามะกากาญจนบุรี</v>
      </c>
      <c r="U5863" s="3" t="s">
        <v>5659</v>
      </c>
      <c r="V5863" s="3" t="str">
        <f t="shared" si="397"/>
        <v/>
      </c>
      <c r="W5863" s="3" t="e">
        <f t="shared" si="398"/>
        <v>#NUM!</v>
      </c>
      <c r="X5863" s="3" t="str">
        <f t="shared" si="399"/>
        <v/>
      </c>
    </row>
    <row r="5864" spans="14:24" ht="14.5" customHeight="1">
      <c r="N5864">
        <v>5861</v>
      </c>
      <c r="O5864" s="4">
        <v>71120</v>
      </c>
      <c r="P5864" s="3" t="s">
        <v>6104</v>
      </c>
      <c r="Q5864" s="3" t="s">
        <v>466</v>
      </c>
      <c r="R5864" s="3" t="s">
        <v>247</v>
      </c>
      <c r="S5864" s="3" t="s">
        <v>6100</v>
      </c>
      <c r="T5864" s="3" t="str">
        <f t="shared" si="396"/>
        <v>โคกตะบองท่ามะกากาญจนบุรี</v>
      </c>
      <c r="U5864" s="3" t="s">
        <v>5659</v>
      </c>
      <c r="V5864" s="3" t="str">
        <f t="shared" si="397"/>
        <v/>
      </c>
      <c r="W5864" s="3" t="e">
        <f t="shared" si="398"/>
        <v>#NUM!</v>
      </c>
      <c r="X5864" s="3" t="str">
        <f t="shared" si="399"/>
        <v/>
      </c>
    </row>
    <row r="5865" spans="14:24" ht="14.5" customHeight="1">
      <c r="N5865">
        <v>5862</v>
      </c>
      <c r="O5865" s="4">
        <v>71120</v>
      </c>
      <c r="P5865" s="3" t="s">
        <v>6105</v>
      </c>
      <c r="Q5865" s="3" t="s">
        <v>466</v>
      </c>
      <c r="R5865" s="3" t="s">
        <v>247</v>
      </c>
      <c r="S5865" s="3" t="s">
        <v>6100</v>
      </c>
      <c r="T5865" s="3" t="str">
        <f t="shared" si="396"/>
        <v>ดอนขมิ้นท่ามะกากาญจนบุรี</v>
      </c>
      <c r="U5865" s="3" t="s">
        <v>5659</v>
      </c>
      <c r="V5865" s="3" t="str">
        <f t="shared" si="397"/>
        <v/>
      </c>
      <c r="W5865" s="3" t="e">
        <f t="shared" si="398"/>
        <v>#NUM!</v>
      </c>
      <c r="X5865" s="3" t="str">
        <f t="shared" si="399"/>
        <v/>
      </c>
    </row>
    <row r="5866" spans="14:24" ht="14.5" customHeight="1">
      <c r="N5866">
        <v>5863</v>
      </c>
      <c r="O5866" s="4">
        <v>71130</v>
      </c>
      <c r="P5866" s="3" t="s">
        <v>6106</v>
      </c>
      <c r="Q5866" s="3" t="s">
        <v>466</v>
      </c>
      <c r="R5866" s="3" t="s">
        <v>247</v>
      </c>
      <c r="S5866" s="3" t="s">
        <v>6100</v>
      </c>
      <c r="T5866" s="3" t="str">
        <f t="shared" si="396"/>
        <v>อุโลกสี่หมื่นท่ามะกากาญจนบุรี</v>
      </c>
      <c r="U5866" s="3" t="s">
        <v>5659</v>
      </c>
      <c r="V5866" s="3" t="str">
        <f t="shared" si="397"/>
        <v/>
      </c>
      <c r="W5866" s="3" t="e">
        <f t="shared" si="398"/>
        <v>#NUM!</v>
      </c>
      <c r="X5866" s="3" t="str">
        <f t="shared" si="399"/>
        <v/>
      </c>
    </row>
    <row r="5867" spans="14:24" ht="14.5" customHeight="1">
      <c r="N5867">
        <v>5864</v>
      </c>
      <c r="O5867" s="4">
        <v>71120</v>
      </c>
      <c r="P5867" s="3" t="s">
        <v>6107</v>
      </c>
      <c r="Q5867" s="3" t="s">
        <v>466</v>
      </c>
      <c r="R5867" s="3" t="s">
        <v>247</v>
      </c>
      <c r="S5867" s="3" t="s">
        <v>6100</v>
      </c>
      <c r="T5867" s="3" t="str">
        <f t="shared" si="396"/>
        <v>เขาสามสิบหาบท่ามะกากาญจนบุรี</v>
      </c>
      <c r="U5867" s="3" t="s">
        <v>5659</v>
      </c>
      <c r="V5867" s="3" t="str">
        <f t="shared" si="397"/>
        <v/>
      </c>
      <c r="W5867" s="3" t="e">
        <f t="shared" si="398"/>
        <v>#NUM!</v>
      </c>
      <c r="X5867" s="3" t="str">
        <f t="shared" si="399"/>
        <v/>
      </c>
    </row>
    <row r="5868" spans="14:24" ht="14.5" customHeight="1">
      <c r="N5868">
        <v>5865</v>
      </c>
      <c r="O5868" s="4">
        <v>71130</v>
      </c>
      <c r="P5868" s="3" t="s">
        <v>6108</v>
      </c>
      <c r="Q5868" s="3" t="s">
        <v>466</v>
      </c>
      <c r="R5868" s="3" t="s">
        <v>247</v>
      </c>
      <c r="S5868" s="3" t="s">
        <v>6100</v>
      </c>
      <c r="T5868" s="3" t="str">
        <f t="shared" si="396"/>
        <v>พระแท่นท่ามะกากาญจนบุรี</v>
      </c>
      <c r="U5868" s="3" t="s">
        <v>5659</v>
      </c>
      <c r="V5868" s="3" t="str">
        <f t="shared" si="397"/>
        <v/>
      </c>
      <c r="W5868" s="3" t="e">
        <f t="shared" si="398"/>
        <v>#NUM!</v>
      </c>
      <c r="X5868" s="3" t="str">
        <f t="shared" si="399"/>
        <v/>
      </c>
    </row>
    <row r="5869" spans="14:24" ht="14.5" customHeight="1">
      <c r="N5869">
        <v>5866</v>
      </c>
      <c r="O5869" s="4">
        <v>71120</v>
      </c>
      <c r="P5869" s="3" t="s">
        <v>6109</v>
      </c>
      <c r="Q5869" s="3" t="s">
        <v>466</v>
      </c>
      <c r="R5869" s="3" t="s">
        <v>247</v>
      </c>
      <c r="S5869" s="3" t="s">
        <v>6100</v>
      </c>
      <c r="T5869" s="3" t="str">
        <f t="shared" si="396"/>
        <v>หวายเหนียวท่ามะกากาญจนบุรี</v>
      </c>
      <c r="U5869" s="3" t="s">
        <v>5659</v>
      </c>
      <c r="V5869" s="3" t="str">
        <f t="shared" si="397"/>
        <v/>
      </c>
      <c r="W5869" s="3" t="e">
        <f t="shared" si="398"/>
        <v>#NUM!</v>
      </c>
      <c r="X5869" s="3" t="str">
        <f t="shared" si="399"/>
        <v/>
      </c>
    </row>
    <row r="5870" spans="14:24" ht="14.5" customHeight="1">
      <c r="N5870">
        <v>5867</v>
      </c>
      <c r="O5870" s="4">
        <v>71130</v>
      </c>
      <c r="P5870" s="3" t="s">
        <v>5013</v>
      </c>
      <c r="Q5870" s="3" t="s">
        <v>466</v>
      </c>
      <c r="R5870" s="3" t="s">
        <v>247</v>
      </c>
      <c r="S5870" s="3" t="s">
        <v>6100</v>
      </c>
      <c r="T5870" s="3" t="str">
        <f t="shared" si="396"/>
        <v>แสนตอท่ามะกากาญจนบุรี</v>
      </c>
      <c r="U5870" s="3" t="s">
        <v>5659</v>
      </c>
      <c r="V5870" s="3" t="str">
        <f t="shared" si="397"/>
        <v/>
      </c>
      <c r="W5870" s="3" t="e">
        <f t="shared" si="398"/>
        <v>#NUM!</v>
      </c>
      <c r="X5870" s="3" t="str">
        <f t="shared" si="399"/>
        <v/>
      </c>
    </row>
    <row r="5871" spans="14:24" ht="14.5" customHeight="1">
      <c r="N5871">
        <v>5868</v>
      </c>
      <c r="O5871" s="4">
        <v>70190</v>
      </c>
      <c r="P5871" s="3" t="s">
        <v>6110</v>
      </c>
      <c r="Q5871" s="3" t="s">
        <v>466</v>
      </c>
      <c r="R5871" s="3" t="s">
        <v>247</v>
      </c>
      <c r="S5871" s="3" t="s">
        <v>6100</v>
      </c>
      <c r="T5871" s="3" t="str">
        <f t="shared" si="396"/>
        <v>สนามแย้ท่ามะกากาญจนบุรี</v>
      </c>
      <c r="U5871" s="3" t="s">
        <v>5659</v>
      </c>
      <c r="V5871" s="3" t="str">
        <f t="shared" si="397"/>
        <v/>
      </c>
      <c r="W5871" s="3" t="e">
        <f t="shared" si="398"/>
        <v>#NUM!</v>
      </c>
      <c r="X5871" s="3" t="str">
        <f t="shared" si="399"/>
        <v/>
      </c>
    </row>
    <row r="5872" spans="14:24" ht="14.5" customHeight="1">
      <c r="N5872">
        <v>5869</v>
      </c>
      <c r="O5872" s="4">
        <v>71120</v>
      </c>
      <c r="P5872" s="3" t="s">
        <v>5004</v>
      </c>
      <c r="Q5872" s="3" t="s">
        <v>466</v>
      </c>
      <c r="R5872" s="3" t="s">
        <v>247</v>
      </c>
      <c r="S5872" s="3" t="s">
        <v>6100</v>
      </c>
      <c r="T5872" s="3" t="str">
        <f t="shared" si="396"/>
        <v>ท่าเสาท่ามะกากาญจนบุรี</v>
      </c>
      <c r="U5872" s="3" t="s">
        <v>5659</v>
      </c>
      <c r="V5872" s="3" t="str">
        <f t="shared" si="397"/>
        <v/>
      </c>
      <c r="W5872" s="3" t="e">
        <f t="shared" si="398"/>
        <v>#NUM!</v>
      </c>
      <c r="X5872" s="3" t="str">
        <f t="shared" si="399"/>
        <v/>
      </c>
    </row>
    <row r="5873" spans="14:24" ht="14.5" customHeight="1">
      <c r="N5873">
        <v>5870</v>
      </c>
      <c r="O5873" s="4">
        <v>71130</v>
      </c>
      <c r="P5873" s="3" t="s">
        <v>6111</v>
      </c>
      <c r="Q5873" s="3" t="s">
        <v>466</v>
      </c>
      <c r="R5873" s="3" t="s">
        <v>247</v>
      </c>
      <c r="S5873" s="3" t="s">
        <v>6100</v>
      </c>
      <c r="T5873" s="3" t="str">
        <f t="shared" si="396"/>
        <v>หนองลานท่ามะกากาญจนบุรี</v>
      </c>
      <c r="U5873" s="3" t="s">
        <v>5659</v>
      </c>
      <c r="V5873" s="3" t="str">
        <f t="shared" si="397"/>
        <v/>
      </c>
      <c r="W5873" s="3" t="e">
        <f t="shared" si="398"/>
        <v>#NUM!</v>
      </c>
      <c r="X5873" s="3" t="str">
        <f t="shared" si="399"/>
        <v/>
      </c>
    </row>
    <row r="5874" spans="14:24" ht="14.5" customHeight="1">
      <c r="N5874">
        <v>5871</v>
      </c>
      <c r="O5874" s="4">
        <v>71110</v>
      </c>
      <c r="P5874" s="3" t="s">
        <v>463</v>
      </c>
      <c r="Q5874" s="3" t="s">
        <v>463</v>
      </c>
      <c r="R5874" s="3" t="s">
        <v>247</v>
      </c>
      <c r="S5874" s="3" t="s">
        <v>6112</v>
      </c>
      <c r="T5874" s="3" t="str">
        <f t="shared" si="396"/>
        <v>ท่าม่วงท่าม่วงกาญจนบุรี</v>
      </c>
      <c r="U5874" s="3" t="s">
        <v>5659</v>
      </c>
      <c r="V5874" s="3" t="str">
        <f t="shared" si="397"/>
        <v/>
      </c>
      <c r="W5874" s="3" t="e">
        <f t="shared" si="398"/>
        <v>#NUM!</v>
      </c>
      <c r="X5874" s="3" t="str">
        <f t="shared" si="399"/>
        <v/>
      </c>
    </row>
    <row r="5875" spans="14:24" ht="14.5" customHeight="1">
      <c r="N5875">
        <v>5872</v>
      </c>
      <c r="O5875" s="4">
        <v>71110</v>
      </c>
      <c r="P5875" s="3" t="s">
        <v>6113</v>
      </c>
      <c r="Q5875" s="3" t="s">
        <v>463</v>
      </c>
      <c r="R5875" s="3" t="s">
        <v>247</v>
      </c>
      <c r="S5875" s="3" t="s">
        <v>6112</v>
      </c>
      <c r="T5875" s="3" t="str">
        <f t="shared" si="396"/>
        <v>วังขนายท่าม่วงกาญจนบุรี</v>
      </c>
      <c r="U5875" s="3" t="s">
        <v>5659</v>
      </c>
      <c r="V5875" s="3" t="str">
        <f t="shared" si="397"/>
        <v/>
      </c>
      <c r="W5875" s="3" t="e">
        <f t="shared" si="398"/>
        <v>#NUM!</v>
      </c>
      <c r="X5875" s="3" t="str">
        <f t="shared" si="399"/>
        <v/>
      </c>
    </row>
    <row r="5876" spans="14:24" ht="14.5" customHeight="1">
      <c r="N5876">
        <v>5873</v>
      </c>
      <c r="O5876" s="4">
        <v>71110</v>
      </c>
      <c r="P5876" s="3" t="s">
        <v>6114</v>
      </c>
      <c r="Q5876" s="3" t="s">
        <v>463</v>
      </c>
      <c r="R5876" s="3" t="s">
        <v>247</v>
      </c>
      <c r="S5876" s="3" t="s">
        <v>6112</v>
      </c>
      <c r="T5876" s="3" t="str">
        <f t="shared" si="396"/>
        <v>วังศาลาท่าม่วงกาญจนบุรี</v>
      </c>
      <c r="U5876" s="3" t="s">
        <v>5659</v>
      </c>
      <c r="V5876" s="3" t="str">
        <f t="shared" si="397"/>
        <v/>
      </c>
      <c r="W5876" s="3" t="e">
        <f t="shared" si="398"/>
        <v>#NUM!</v>
      </c>
      <c r="X5876" s="3" t="str">
        <f t="shared" si="399"/>
        <v/>
      </c>
    </row>
    <row r="5877" spans="14:24" ht="14.5" customHeight="1">
      <c r="N5877">
        <v>5874</v>
      </c>
      <c r="O5877" s="4">
        <v>71000</v>
      </c>
      <c r="P5877" s="3" t="s">
        <v>6115</v>
      </c>
      <c r="Q5877" s="3" t="s">
        <v>463</v>
      </c>
      <c r="R5877" s="3" t="s">
        <v>247</v>
      </c>
      <c r="S5877" s="3" t="s">
        <v>6112</v>
      </c>
      <c r="T5877" s="3" t="str">
        <f t="shared" si="396"/>
        <v>ท่าล้อท่าม่วงกาญจนบุรี</v>
      </c>
      <c r="U5877" s="3" t="s">
        <v>5659</v>
      </c>
      <c r="V5877" s="3" t="str">
        <f t="shared" si="397"/>
        <v/>
      </c>
      <c r="W5877" s="3" t="e">
        <f t="shared" si="398"/>
        <v>#NUM!</v>
      </c>
      <c r="X5877" s="3" t="str">
        <f t="shared" si="399"/>
        <v/>
      </c>
    </row>
    <row r="5878" spans="14:24" ht="14.5" customHeight="1">
      <c r="N5878">
        <v>5875</v>
      </c>
      <c r="O5878" s="4">
        <v>71110</v>
      </c>
      <c r="P5878" s="3" t="s">
        <v>6116</v>
      </c>
      <c r="Q5878" s="3" t="s">
        <v>463</v>
      </c>
      <c r="R5878" s="3" t="s">
        <v>247</v>
      </c>
      <c r="S5878" s="3" t="s">
        <v>6112</v>
      </c>
      <c r="T5878" s="3" t="str">
        <f t="shared" si="396"/>
        <v>หนองขาวท่าม่วงกาญจนบุรี</v>
      </c>
      <c r="U5878" s="3" t="s">
        <v>5659</v>
      </c>
      <c r="V5878" s="3" t="str">
        <f t="shared" si="397"/>
        <v/>
      </c>
      <c r="W5878" s="3" t="e">
        <f t="shared" si="398"/>
        <v>#NUM!</v>
      </c>
      <c r="X5878" s="3" t="str">
        <f t="shared" si="399"/>
        <v/>
      </c>
    </row>
    <row r="5879" spans="14:24" ht="14.5" customHeight="1">
      <c r="N5879">
        <v>5876</v>
      </c>
      <c r="O5879" s="4">
        <v>71110</v>
      </c>
      <c r="P5879" s="3" t="s">
        <v>4278</v>
      </c>
      <c r="Q5879" s="3" t="s">
        <v>463</v>
      </c>
      <c r="R5879" s="3" t="s">
        <v>247</v>
      </c>
      <c r="S5879" s="3" t="s">
        <v>6112</v>
      </c>
      <c r="T5879" s="3" t="str">
        <f t="shared" si="396"/>
        <v>ทุ่งทองท่าม่วงกาญจนบุรี</v>
      </c>
      <c r="U5879" s="3" t="s">
        <v>5659</v>
      </c>
      <c r="V5879" s="3" t="str">
        <f t="shared" si="397"/>
        <v/>
      </c>
      <c r="W5879" s="3" t="e">
        <f t="shared" si="398"/>
        <v>#NUM!</v>
      </c>
      <c r="X5879" s="3" t="str">
        <f t="shared" si="399"/>
        <v/>
      </c>
    </row>
    <row r="5880" spans="14:24" ht="14.5" customHeight="1">
      <c r="N5880">
        <v>5877</v>
      </c>
      <c r="O5880" s="4">
        <v>71110</v>
      </c>
      <c r="P5880" s="3" t="s">
        <v>1811</v>
      </c>
      <c r="Q5880" s="3" t="s">
        <v>463</v>
      </c>
      <c r="R5880" s="3" t="s">
        <v>247</v>
      </c>
      <c r="S5880" s="3" t="s">
        <v>6112</v>
      </c>
      <c r="T5880" s="3" t="str">
        <f t="shared" si="396"/>
        <v>เขาน้อยท่าม่วงกาญจนบุรี</v>
      </c>
      <c r="U5880" s="3" t="s">
        <v>5659</v>
      </c>
      <c r="V5880" s="3" t="str">
        <f t="shared" si="397"/>
        <v/>
      </c>
      <c r="W5880" s="3" t="e">
        <f t="shared" si="398"/>
        <v>#NUM!</v>
      </c>
      <c r="X5880" s="3" t="str">
        <f t="shared" si="399"/>
        <v/>
      </c>
    </row>
    <row r="5881" spans="14:24" ht="14.5" customHeight="1">
      <c r="N5881">
        <v>5878</v>
      </c>
      <c r="O5881" s="4">
        <v>71110</v>
      </c>
      <c r="P5881" s="3" t="s">
        <v>6117</v>
      </c>
      <c r="Q5881" s="3" t="s">
        <v>463</v>
      </c>
      <c r="R5881" s="3" t="s">
        <v>247</v>
      </c>
      <c r="S5881" s="3" t="s">
        <v>6112</v>
      </c>
      <c r="T5881" s="3" t="str">
        <f t="shared" si="396"/>
        <v>ม่วงชุมท่าม่วงกาญจนบุรี</v>
      </c>
      <c r="U5881" s="3" t="s">
        <v>5659</v>
      </c>
      <c r="V5881" s="3" t="str">
        <f t="shared" si="397"/>
        <v/>
      </c>
      <c r="W5881" s="3" t="e">
        <f t="shared" si="398"/>
        <v>#NUM!</v>
      </c>
      <c r="X5881" s="3" t="str">
        <f t="shared" si="399"/>
        <v/>
      </c>
    </row>
    <row r="5882" spans="14:24" ht="14.5" customHeight="1">
      <c r="N5882">
        <v>5879</v>
      </c>
      <c r="O5882" s="4">
        <v>71110</v>
      </c>
      <c r="P5882" s="3" t="s">
        <v>881</v>
      </c>
      <c r="Q5882" s="3" t="s">
        <v>463</v>
      </c>
      <c r="R5882" s="3" t="s">
        <v>247</v>
      </c>
      <c r="S5882" s="3" t="s">
        <v>6112</v>
      </c>
      <c r="T5882" s="3" t="str">
        <f t="shared" si="396"/>
        <v>บ้านใหม่ท่าม่วงกาญจนบุรี</v>
      </c>
      <c r="U5882" s="3" t="s">
        <v>5659</v>
      </c>
      <c r="V5882" s="3" t="str">
        <f t="shared" si="397"/>
        <v/>
      </c>
      <c r="W5882" s="3" t="e">
        <f t="shared" si="398"/>
        <v>#NUM!</v>
      </c>
      <c r="X5882" s="3" t="str">
        <f t="shared" si="399"/>
        <v/>
      </c>
    </row>
    <row r="5883" spans="14:24" ht="14.5" customHeight="1">
      <c r="N5883">
        <v>5880</v>
      </c>
      <c r="O5883" s="4">
        <v>71110</v>
      </c>
      <c r="P5883" s="3" t="s">
        <v>6118</v>
      </c>
      <c r="Q5883" s="3" t="s">
        <v>463</v>
      </c>
      <c r="R5883" s="3" t="s">
        <v>247</v>
      </c>
      <c r="S5883" s="3" t="s">
        <v>6112</v>
      </c>
      <c r="T5883" s="3" t="str">
        <f t="shared" si="396"/>
        <v>พังตรุท่าม่วงกาญจนบุรี</v>
      </c>
      <c r="U5883" s="3" t="s">
        <v>5659</v>
      </c>
      <c r="V5883" s="3" t="str">
        <f t="shared" si="397"/>
        <v/>
      </c>
      <c r="W5883" s="3" t="e">
        <f t="shared" si="398"/>
        <v>#NUM!</v>
      </c>
      <c r="X5883" s="3" t="str">
        <f t="shared" si="399"/>
        <v/>
      </c>
    </row>
    <row r="5884" spans="14:24" ht="14.5" customHeight="1">
      <c r="N5884">
        <v>5881</v>
      </c>
      <c r="O5884" s="4">
        <v>71130</v>
      </c>
      <c r="P5884" s="3" t="s">
        <v>6119</v>
      </c>
      <c r="Q5884" s="3" t="s">
        <v>463</v>
      </c>
      <c r="R5884" s="3" t="s">
        <v>247</v>
      </c>
      <c r="S5884" s="3" t="s">
        <v>6112</v>
      </c>
      <c r="T5884" s="3" t="str">
        <f t="shared" si="396"/>
        <v>ท่าตะคร้อท่าม่วงกาญจนบุรี</v>
      </c>
      <c r="U5884" s="3" t="s">
        <v>5659</v>
      </c>
      <c r="V5884" s="3" t="str">
        <f t="shared" si="397"/>
        <v/>
      </c>
      <c r="W5884" s="3" t="e">
        <f t="shared" si="398"/>
        <v>#NUM!</v>
      </c>
      <c r="X5884" s="3" t="str">
        <f t="shared" si="399"/>
        <v/>
      </c>
    </row>
    <row r="5885" spans="14:24" ht="14.5" customHeight="1">
      <c r="N5885">
        <v>5882</v>
      </c>
      <c r="O5885" s="4">
        <v>71110</v>
      </c>
      <c r="P5885" s="3" t="s">
        <v>6120</v>
      </c>
      <c r="Q5885" s="3" t="s">
        <v>463</v>
      </c>
      <c r="R5885" s="3" t="s">
        <v>247</v>
      </c>
      <c r="S5885" s="3" t="s">
        <v>6112</v>
      </c>
      <c r="T5885" s="3" t="str">
        <f t="shared" si="396"/>
        <v>รางสาลี่ท่าม่วงกาญจนบุรี</v>
      </c>
      <c r="U5885" s="3" t="s">
        <v>5659</v>
      </c>
      <c r="V5885" s="3" t="str">
        <f t="shared" si="397"/>
        <v/>
      </c>
      <c r="W5885" s="3" t="e">
        <f t="shared" si="398"/>
        <v>#NUM!</v>
      </c>
      <c r="X5885" s="3" t="str">
        <f t="shared" si="399"/>
        <v/>
      </c>
    </row>
    <row r="5886" spans="14:24" ht="14.5" customHeight="1">
      <c r="N5886">
        <v>5883</v>
      </c>
      <c r="O5886" s="4">
        <v>71110</v>
      </c>
      <c r="P5886" s="3" t="s">
        <v>6121</v>
      </c>
      <c r="Q5886" s="3" t="s">
        <v>463</v>
      </c>
      <c r="R5886" s="3" t="s">
        <v>247</v>
      </c>
      <c r="S5886" s="3" t="s">
        <v>6112</v>
      </c>
      <c r="T5886" s="3" t="str">
        <f t="shared" si="396"/>
        <v>หนองตากยาท่าม่วงกาญจนบุรี</v>
      </c>
      <c r="U5886" s="3" t="s">
        <v>5659</v>
      </c>
      <c r="V5886" s="3" t="str">
        <f t="shared" si="397"/>
        <v/>
      </c>
      <c r="W5886" s="3" t="e">
        <f t="shared" si="398"/>
        <v>#NUM!</v>
      </c>
      <c r="X5886" s="3" t="str">
        <f t="shared" si="399"/>
        <v/>
      </c>
    </row>
    <row r="5887" spans="14:24" ht="14.5" customHeight="1">
      <c r="N5887">
        <v>5884</v>
      </c>
      <c r="O5887" s="4">
        <v>71180</v>
      </c>
      <c r="P5887" s="3" t="s">
        <v>6122</v>
      </c>
      <c r="Q5887" s="3" t="s">
        <v>459</v>
      </c>
      <c r="R5887" s="3" t="s">
        <v>247</v>
      </c>
      <c r="S5887" s="3" t="s">
        <v>6123</v>
      </c>
      <c r="T5887" s="3" t="str">
        <f t="shared" si="396"/>
        <v>ท่าขนุนทองผาภูมิกาญจนบุรี</v>
      </c>
      <c r="U5887" s="3" t="s">
        <v>5659</v>
      </c>
      <c r="V5887" s="3" t="str">
        <f t="shared" si="397"/>
        <v/>
      </c>
      <c r="W5887" s="3" t="e">
        <f t="shared" si="398"/>
        <v>#NUM!</v>
      </c>
      <c r="X5887" s="3" t="str">
        <f t="shared" si="399"/>
        <v/>
      </c>
    </row>
    <row r="5888" spans="14:24" ht="14.5" customHeight="1">
      <c r="N5888">
        <v>5885</v>
      </c>
      <c r="O5888" s="4">
        <v>71180</v>
      </c>
      <c r="P5888" s="3" t="s">
        <v>6124</v>
      </c>
      <c r="Q5888" s="3" t="s">
        <v>459</v>
      </c>
      <c r="R5888" s="3" t="s">
        <v>247</v>
      </c>
      <c r="S5888" s="3" t="s">
        <v>6123</v>
      </c>
      <c r="T5888" s="3" t="str">
        <f t="shared" si="396"/>
        <v>ปิล๊อกทองผาภูมิกาญจนบุรี</v>
      </c>
      <c r="U5888" s="3" t="s">
        <v>5659</v>
      </c>
      <c r="V5888" s="3" t="str">
        <f t="shared" si="397"/>
        <v/>
      </c>
      <c r="W5888" s="3" t="e">
        <f t="shared" si="398"/>
        <v>#NUM!</v>
      </c>
      <c r="X5888" s="3" t="str">
        <f t="shared" si="399"/>
        <v/>
      </c>
    </row>
    <row r="5889" spans="14:24" ht="14.5" customHeight="1">
      <c r="N5889">
        <v>5886</v>
      </c>
      <c r="O5889" s="4">
        <v>71180</v>
      </c>
      <c r="P5889" s="3" t="s">
        <v>2700</v>
      </c>
      <c r="Q5889" s="3" t="s">
        <v>459</v>
      </c>
      <c r="R5889" s="3" t="s">
        <v>247</v>
      </c>
      <c r="S5889" s="3" t="s">
        <v>6123</v>
      </c>
      <c r="T5889" s="3" t="str">
        <f t="shared" si="396"/>
        <v>หินดาดทองผาภูมิกาญจนบุรี</v>
      </c>
      <c r="U5889" s="3" t="s">
        <v>5659</v>
      </c>
      <c r="V5889" s="3" t="str">
        <f t="shared" si="397"/>
        <v/>
      </c>
      <c r="W5889" s="3" t="e">
        <f t="shared" si="398"/>
        <v>#NUM!</v>
      </c>
      <c r="X5889" s="3" t="str">
        <f t="shared" si="399"/>
        <v/>
      </c>
    </row>
    <row r="5890" spans="14:24" ht="14.5" customHeight="1">
      <c r="N5890">
        <v>5887</v>
      </c>
      <c r="O5890" s="4">
        <v>71180</v>
      </c>
      <c r="P5890" s="3" t="s">
        <v>6125</v>
      </c>
      <c r="Q5890" s="3" t="s">
        <v>459</v>
      </c>
      <c r="R5890" s="3" t="s">
        <v>247</v>
      </c>
      <c r="S5890" s="3" t="s">
        <v>6123</v>
      </c>
      <c r="T5890" s="3" t="str">
        <f t="shared" si="396"/>
        <v>ลิ่นถิ่นทองผาภูมิกาญจนบุรี</v>
      </c>
      <c r="U5890" s="3" t="s">
        <v>5659</v>
      </c>
      <c r="V5890" s="3" t="str">
        <f t="shared" si="397"/>
        <v/>
      </c>
      <c r="W5890" s="3" t="e">
        <f t="shared" si="398"/>
        <v>#NUM!</v>
      </c>
      <c r="X5890" s="3" t="str">
        <f t="shared" si="399"/>
        <v/>
      </c>
    </row>
    <row r="5891" spans="14:24" ht="14.5" customHeight="1">
      <c r="N5891">
        <v>5888</v>
      </c>
      <c r="O5891" s="4">
        <v>71180</v>
      </c>
      <c r="P5891" s="3" t="s">
        <v>6126</v>
      </c>
      <c r="Q5891" s="3" t="s">
        <v>459</v>
      </c>
      <c r="R5891" s="3" t="s">
        <v>247</v>
      </c>
      <c r="S5891" s="3" t="s">
        <v>6123</v>
      </c>
      <c r="T5891" s="3" t="str">
        <f t="shared" si="396"/>
        <v>ชะแลทองผาภูมิกาญจนบุรี</v>
      </c>
      <c r="U5891" s="3" t="s">
        <v>5659</v>
      </c>
      <c r="V5891" s="3" t="str">
        <f t="shared" si="397"/>
        <v/>
      </c>
      <c r="W5891" s="3" t="e">
        <f t="shared" si="398"/>
        <v>#NUM!</v>
      </c>
      <c r="X5891" s="3" t="str">
        <f t="shared" si="399"/>
        <v/>
      </c>
    </row>
    <row r="5892" spans="14:24" ht="14.5" customHeight="1">
      <c r="N5892">
        <v>5889</v>
      </c>
      <c r="O5892" s="4">
        <v>71180</v>
      </c>
      <c r="P5892" s="3" t="s">
        <v>6127</v>
      </c>
      <c r="Q5892" s="3" t="s">
        <v>459</v>
      </c>
      <c r="R5892" s="3" t="s">
        <v>247</v>
      </c>
      <c r="S5892" s="3" t="s">
        <v>6123</v>
      </c>
      <c r="T5892" s="3" t="str">
        <f t="shared" si="396"/>
        <v>ห้วยเขย่งทองผาภูมิกาญจนบุรี</v>
      </c>
      <c r="U5892" s="3" t="s">
        <v>5659</v>
      </c>
      <c r="V5892" s="3" t="str">
        <f t="shared" si="397"/>
        <v/>
      </c>
      <c r="W5892" s="3" t="e">
        <f t="shared" si="398"/>
        <v>#NUM!</v>
      </c>
      <c r="X5892" s="3" t="str">
        <f t="shared" si="399"/>
        <v/>
      </c>
    </row>
    <row r="5893" spans="14:24" ht="14.5" customHeight="1">
      <c r="N5893">
        <v>5890</v>
      </c>
      <c r="O5893" s="4">
        <v>71180</v>
      </c>
      <c r="P5893" s="3" t="s">
        <v>6128</v>
      </c>
      <c r="Q5893" s="3" t="s">
        <v>459</v>
      </c>
      <c r="R5893" s="3" t="s">
        <v>247</v>
      </c>
      <c r="S5893" s="3" t="s">
        <v>6123</v>
      </c>
      <c r="T5893" s="3" t="str">
        <f t="shared" ref="T5893:T5956" si="400">P5893&amp;Q5893&amp;R5893</f>
        <v>สหกรณ์นิคมทองผาภูมิกาญจนบุรี</v>
      </c>
      <c r="U5893" s="3" t="s">
        <v>5659</v>
      </c>
      <c r="V5893" s="3" t="str">
        <f t="shared" ref="V5893:V5956" si="401">IF($V$1=$S5893,$N5893,"")</f>
        <v/>
      </c>
      <c r="W5893" s="3" t="e">
        <f t="shared" ref="W5893:W5956" si="402">SMALL($V$4:$V$7439,N5893)</f>
        <v>#NUM!</v>
      </c>
      <c r="X5893" s="3" t="str">
        <f t="shared" ref="X5893:X5956" si="403">IFERROR(INDEX($P$4:$P$7439,$W5893,1),"")</f>
        <v/>
      </c>
    </row>
    <row r="5894" spans="14:24" ht="14.5" customHeight="1">
      <c r="N5894">
        <v>5891</v>
      </c>
      <c r="O5894" s="4">
        <v>71240</v>
      </c>
      <c r="P5894" s="3" t="s">
        <v>6129</v>
      </c>
      <c r="Q5894" s="3" t="s">
        <v>488</v>
      </c>
      <c r="R5894" s="3" t="s">
        <v>247</v>
      </c>
      <c r="S5894" s="3" t="s">
        <v>6130</v>
      </c>
      <c r="T5894" s="3" t="str">
        <f t="shared" si="400"/>
        <v>หนองลูสังขละบุรีกาญจนบุรี</v>
      </c>
      <c r="U5894" s="3" t="s">
        <v>5659</v>
      </c>
      <c r="V5894" s="3" t="str">
        <f t="shared" si="401"/>
        <v/>
      </c>
      <c r="W5894" s="3" t="e">
        <f t="shared" si="402"/>
        <v>#NUM!</v>
      </c>
      <c r="X5894" s="3" t="str">
        <f t="shared" si="403"/>
        <v/>
      </c>
    </row>
    <row r="5895" spans="14:24" ht="14.5" customHeight="1">
      <c r="N5895">
        <v>5892</v>
      </c>
      <c r="O5895" s="4">
        <v>71240</v>
      </c>
      <c r="P5895" s="3" t="s">
        <v>6131</v>
      </c>
      <c r="Q5895" s="3" t="s">
        <v>488</v>
      </c>
      <c r="R5895" s="3" t="s">
        <v>247</v>
      </c>
      <c r="S5895" s="3" t="s">
        <v>6130</v>
      </c>
      <c r="T5895" s="3" t="str">
        <f t="shared" si="400"/>
        <v>ปรังเผลสังขละบุรีกาญจนบุรี</v>
      </c>
      <c r="U5895" s="3" t="s">
        <v>5659</v>
      </c>
      <c r="V5895" s="3" t="str">
        <f t="shared" si="401"/>
        <v/>
      </c>
      <c r="W5895" s="3" t="e">
        <f t="shared" si="402"/>
        <v>#NUM!</v>
      </c>
      <c r="X5895" s="3" t="str">
        <f t="shared" si="403"/>
        <v/>
      </c>
    </row>
    <row r="5896" spans="14:24" ht="14.5" customHeight="1">
      <c r="N5896">
        <v>5893</v>
      </c>
      <c r="O5896" s="4">
        <v>71240</v>
      </c>
      <c r="P5896" s="3" t="s">
        <v>6132</v>
      </c>
      <c r="Q5896" s="3" t="s">
        <v>488</v>
      </c>
      <c r="R5896" s="3" t="s">
        <v>247</v>
      </c>
      <c r="S5896" s="3" t="s">
        <v>6130</v>
      </c>
      <c r="T5896" s="3" t="str">
        <f t="shared" si="400"/>
        <v>ไล่โว่สังขละบุรีกาญจนบุรี</v>
      </c>
      <c r="U5896" s="3" t="s">
        <v>5659</v>
      </c>
      <c r="V5896" s="3" t="str">
        <f t="shared" si="401"/>
        <v/>
      </c>
      <c r="W5896" s="3" t="e">
        <f t="shared" si="402"/>
        <v>#NUM!</v>
      </c>
      <c r="X5896" s="3" t="str">
        <f t="shared" si="403"/>
        <v/>
      </c>
    </row>
    <row r="5897" spans="14:24" ht="14.5" customHeight="1">
      <c r="N5897">
        <v>5894</v>
      </c>
      <c r="O5897" s="4">
        <v>71140</v>
      </c>
      <c r="P5897" s="3" t="s">
        <v>475</v>
      </c>
      <c r="Q5897" s="3" t="s">
        <v>475</v>
      </c>
      <c r="R5897" s="3" t="s">
        <v>247</v>
      </c>
      <c r="S5897" s="3" t="s">
        <v>6133</v>
      </c>
      <c r="T5897" s="3" t="str">
        <f t="shared" si="400"/>
        <v>พนมทวนพนมทวนกาญจนบุรี</v>
      </c>
      <c r="U5897" s="3" t="s">
        <v>5659</v>
      </c>
      <c r="V5897" s="3" t="str">
        <f t="shared" si="401"/>
        <v/>
      </c>
      <c r="W5897" s="3" t="e">
        <f t="shared" si="402"/>
        <v>#NUM!</v>
      </c>
      <c r="X5897" s="3" t="str">
        <f t="shared" si="403"/>
        <v/>
      </c>
    </row>
    <row r="5898" spans="14:24" ht="14.5" customHeight="1">
      <c r="N5898">
        <v>5895</v>
      </c>
      <c r="O5898" s="4">
        <v>71140</v>
      </c>
      <c r="P5898" s="3" t="s">
        <v>2068</v>
      </c>
      <c r="Q5898" s="3" t="s">
        <v>475</v>
      </c>
      <c r="R5898" s="3" t="s">
        <v>247</v>
      </c>
      <c r="S5898" s="3" t="s">
        <v>6133</v>
      </c>
      <c r="T5898" s="3" t="str">
        <f t="shared" si="400"/>
        <v>หนองโรงพนมทวนกาญจนบุรี</v>
      </c>
      <c r="U5898" s="3" t="s">
        <v>5659</v>
      </c>
      <c r="V5898" s="3" t="str">
        <f t="shared" si="401"/>
        <v/>
      </c>
      <c r="W5898" s="3" t="e">
        <f t="shared" si="402"/>
        <v>#NUM!</v>
      </c>
      <c r="X5898" s="3" t="str">
        <f t="shared" si="403"/>
        <v/>
      </c>
    </row>
    <row r="5899" spans="14:24" ht="14.5" customHeight="1">
      <c r="N5899">
        <v>5896</v>
      </c>
      <c r="O5899" s="4">
        <v>71140</v>
      </c>
      <c r="P5899" s="3" t="s">
        <v>5995</v>
      </c>
      <c r="Q5899" s="3" t="s">
        <v>475</v>
      </c>
      <c r="R5899" s="3" t="s">
        <v>247</v>
      </c>
      <c r="S5899" s="3" t="s">
        <v>6133</v>
      </c>
      <c r="T5899" s="3" t="str">
        <f t="shared" si="400"/>
        <v>ทุ่งสมอพนมทวนกาญจนบุรี</v>
      </c>
      <c r="U5899" s="3" t="s">
        <v>5659</v>
      </c>
      <c r="V5899" s="3" t="str">
        <f t="shared" si="401"/>
        <v/>
      </c>
      <c r="W5899" s="3" t="e">
        <f t="shared" si="402"/>
        <v>#NUM!</v>
      </c>
      <c r="X5899" s="3" t="str">
        <f t="shared" si="403"/>
        <v/>
      </c>
    </row>
    <row r="5900" spans="14:24" ht="14.5" customHeight="1">
      <c r="N5900">
        <v>5897</v>
      </c>
      <c r="O5900" s="4">
        <v>71140</v>
      </c>
      <c r="P5900" s="3" t="s">
        <v>1897</v>
      </c>
      <c r="Q5900" s="3" t="s">
        <v>475</v>
      </c>
      <c r="R5900" s="3" t="s">
        <v>247</v>
      </c>
      <c r="S5900" s="3" t="s">
        <v>6133</v>
      </c>
      <c r="T5900" s="3" t="str">
        <f t="shared" si="400"/>
        <v>ดอนเจดีย์พนมทวนกาญจนบุรี</v>
      </c>
      <c r="U5900" s="3" t="s">
        <v>5659</v>
      </c>
      <c r="V5900" s="3" t="str">
        <f t="shared" si="401"/>
        <v/>
      </c>
      <c r="W5900" s="3" t="e">
        <f t="shared" si="402"/>
        <v>#NUM!</v>
      </c>
      <c r="X5900" s="3" t="str">
        <f t="shared" si="403"/>
        <v/>
      </c>
    </row>
    <row r="5901" spans="14:24" ht="14.5" customHeight="1">
      <c r="N5901">
        <v>5898</v>
      </c>
      <c r="O5901" s="4">
        <v>71140</v>
      </c>
      <c r="P5901" s="3" t="s">
        <v>6118</v>
      </c>
      <c r="Q5901" s="3" t="s">
        <v>475</v>
      </c>
      <c r="R5901" s="3" t="s">
        <v>247</v>
      </c>
      <c r="S5901" s="3" t="s">
        <v>6133</v>
      </c>
      <c r="T5901" s="3" t="str">
        <f t="shared" si="400"/>
        <v>พังตรุพนมทวนกาญจนบุรี</v>
      </c>
      <c r="U5901" s="3" t="s">
        <v>5659</v>
      </c>
      <c r="V5901" s="3" t="str">
        <f t="shared" si="401"/>
        <v/>
      </c>
      <c r="W5901" s="3" t="e">
        <f t="shared" si="402"/>
        <v>#NUM!</v>
      </c>
      <c r="X5901" s="3" t="str">
        <f t="shared" si="403"/>
        <v/>
      </c>
    </row>
    <row r="5902" spans="14:24" ht="14.5" customHeight="1">
      <c r="N5902">
        <v>5899</v>
      </c>
      <c r="O5902" s="4">
        <v>71170</v>
      </c>
      <c r="P5902" s="3" t="s">
        <v>6134</v>
      </c>
      <c r="Q5902" s="3" t="s">
        <v>475</v>
      </c>
      <c r="R5902" s="3" t="s">
        <v>247</v>
      </c>
      <c r="S5902" s="3" t="s">
        <v>6133</v>
      </c>
      <c r="T5902" s="3" t="str">
        <f t="shared" si="400"/>
        <v>รางหวายพนมทวนกาญจนบุรี</v>
      </c>
      <c r="U5902" s="3" t="s">
        <v>5659</v>
      </c>
      <c r="V5902" s="3" t="str">
        <f t="shared" si="401"/>
        <v/>
      </c>
      <c r="W5902" s="3" t="e">
        <f t="shared" si="402"/>
        <v>#NUM!</v>
      </c>
      <c r="X5902" s="3" t="str">
        <f t="shared" si="403"/>
        <v/>
      </c>
    </row>
    <row r="5903" spans="14:24" ht="14.5" customHeight="1">
      <c r="N5903">
        <v>5900</v>
      </c>
      <c r="O5903" s="4">
        <v>71140</v>
      </c>
      <c r="P5903" s="3" t="s">
        <v>2818</v>
      </c>
      <c r="Q5903" s="3" t="s">
        <v>475</v>
      </c>
      <c r="R5903" s="3" t="s">
        <v>247</v>
      </c>
      <c r="S5903" s="3" t="s">
        <v>6133</v>
      </c>
      <c r="T5903" s="3" t="str">
        <f t="shared" si="400"/>
        <v>หนองสาหร่ายพนมทวนกาญจนบุรี</v>
      </c>
      <c r="U5903" s="3" t="s">
        <v>5659</v>
      </c>
      <c r="V5903" s="3" t="str">
        <f t="shared" si="401"/>
        <v/>
      </c>
      <c r="W5903" s="3" t="e">
        <f t="shared" si="402"/>
        <v>#NUM!</v>
      </c>
      <c r="X5903" s="3" t="str">
        <f t="shared" si="403"/>
        <v/>
      </c>
    </row>
    <row r="5904" spans="14:24" ht="14.5" customHeight="1">
      <c r="N5904">
        <v>5901</v>
      </c>
      <c r="O5904" s="4">
        <v>71140</v>
      </c>
      <c r="P5904" s="3" t="s">
        <v>6135</v>
      </c>
      <c r="Q5904" s="3" t="s">
        <v>475</v>
      </c>
      <c r="R5904" s="3" t="s">
        <v>247</v>
      </c>
      <c r="S5904" s="3" t="s">
        <v>6133</v>
      </c>
      <c r="T5904" s="3" t="str">
        <f t="shared" si="400"/>
        <v>ดอนตาเพชรพนมทวนกาญจนบุรี</v>
      </c>
      <c r="U5904" s="3" t="s">
        <v>5659</v>
      </c>
      <c r="V5904" s="3" t="str">
        <f t="shared" si="401"/>
        <v/>
      </c>
      <c r="W5904" s="3" t="e">
        <f t="shared" si="402"/>
        <v>#NUM!</v>
      </c>
      <c r="X5904" s="3" t="str">
        <f t="shared" si="403"/>
        <v/>
      </c>
    </row>
    <row r="5905" spans="14:24" ht="14.5" customHeight="1">
      <c r="N5905">
        <v>5902</v>
      </c>
      <c r="O5905" s="4">
        <v>71210</v>
      </c>
      <c r="P5905" s="3" t="s">
        <v>481</v>
      </c>
      <c r="Q5905" s="3" t="s">
        <v>481</v>
      </c>
      <c r="R5905" s="3" t="s">
        <v>247</v>
      </c>
      <c r="S5905" s="3" t="s">
        <v>6136</v>
      </c>
      <c r="T5905" s="3" t="str">
        <f t="shared" si="400"/>
        <v>เลาขวัญเลาขวัญกาญจนบุรี</v>
      </c>
      <c r="U5905" s="3" t="s">
        <v>5659</v>
      </c>
      <c r="V5905" s="3" t="str">
        <f t="shared" si="401"/>
        <v/>
      </c>
      <c r="W5905" s="3" t="e">
        <f t="shared" si="402"/>
        <v>#NUM!</v>
      </c>
      <c r="X5905" s="3" t="str">
        <f t="shared" si="403"/>
        <v/>
      </c>
    </row>
    <row r="5906" spans="14:24" ht="14.5" customHeight="1">
      <c r="N5906">
        <v>5903</v>
      </c>
      <c r="O5906" s="4">
        <v>71210</v>
      </c>
      <c r="P5906" s="3" t="s">
        <v>2381</v>
      </c>
      <c r="Q5906" s="3" t="s">
        <v>481</v>
      </c>
      <c r="R5906" s="3" t="s">
        <v>247</v>
      </c>
      <c r="S5906" s="3" t="s">
        <v>6136</v>
      </c>
      <c r="T5906" s="3" t="str">
        <f t="shared" si="400"/>
        <v>หนองโสนเลาขวัญกาญจนบุรี</v>
      </c>
      <c r="U5906" s="3" t="s">
        <v>5659</v>
      </c>
      <c r="V5906" s="3" t="str">
        <f t="shared" si="401"/>
        <v/>
      </c>
      <c r="W5906" s="3" t="e">
        <f t="shared" si="402"/>
        <v>#NUM!</v>
      </c>
      <c r="X5906" s="3" t="str">
        <f t="shared" si="403"/>
        <v/>
      </c>
    </row>
    <row r="5907" spans="14:24" ht="14.5" customHeight="1">
      <c r="N5907">
        <v>5904</v>
      </c>
      <c r="O5907" s="4">
        <v>71210</v>
      </c>
      <c r="P5907" s="3" t="s">
        <v>6137</v>
      </c>
      <c r="Q5907" s="3" t="s">
        <v>481</v>
      </c>
      <c r="R5907" s="3" t="s">
        <v>247</v>
      </c>
      <c r="S5907" s="3" t="s">
        <v>6136</v>
      </c>
      <c r="T5907" s="3" t="str">
        <f t="shared" si="400"/>
        <v>หนองประดู่เลาขวัญกาญจนบุรี</v>
      </c>
      <c r="U5907" s="3" t="s">
        <v>5659</v>
      </c>
      <c r="V5907" s="3" t="str">
        <f t="shared" si="401"/>
        <v/>
      </c>
      <c r="W5907" s="3" t="e">
        <f t="shared" si="402"/>
        <v>#NUM!</v>
      </c>
      <c r="X5907" s="3" t="str">
        <f t="shared" si="403"/>
        <v/>
      </c>
    </row>
    <row r="5908" spans="14:24" ht="14.5" customHeight="1">
      <c r="N5908">
        <v>5905</v>
      </c>
      <c r="O5908" s="4">
        <v>71210</v>
      </c>
      <c r="P5908" s="3" t="s">
        <v>1134</v>
      </c>
      <c r="Q5908" s="3" t="s">
        <v>481</v>
      </c>
      <c r="R5908" s="3" t="s">
        <v>247</v>
      </c>
      <c r="S5908" s="3" t="s">
        <v>6136</v>
      </c>
      <c r="T5908" s="3" t="str">
        <f t="shared" si="400"/>
        <v>หนองปลิงเลาขวัญกาญจนบุรี</v>
      </c>
      <c r="U5908" s="3" t="s">
        <v>5659</v>
      </c>
      <c r="V5908" s="3" t="str">
        <f t="shared" si="401"/>
        <v/>
      </c>
      <c r="W5908" s="3" t="e">
        <f t="shared" si="402"/>
        <v>#NUM!</v>
      </c>
      <c r="X5908" s="3" t="str">
        <f t="shared" si="403"/>
        <v/>
      </c>
    </row>
    <row r="5909" spans="14:24" ht="14.5" customHeight="1">
      <c r="N5909">
        <v>5906</v>
      </c>
      <c r="O5909" s="4">
        <v>71210</v>
      </c>
      <c r="P5909" s="3" t="s">
        <v>6138</v>
      </c>
      <c r="Q5909" s="3" t="s">
        <v>481</v>
      </c>
      <c r="R5909" s="3" t="s">
        <v>247</v>
      </c>
      <c r="S5909" s="3" t="s">
        <v>6136</v>
      </c>
      <c r="T5909" s="3" t="str">
        <f t="shared" si="400"/>
        <v>หนองนกแก้วเลาขวัญกาญจนบุรี</v>
      </c>
      <c r="U5909" s="3" t="s">
        <v>5659</v>
      </c>
      <c r="V5909" s="3" t="str">
        <f t="shared" si="401"/>
        <v/>
      </c>
      <c r="W5909" s="3" t="e">
        <f t="shared" si="402"/>
        <v>#NUM!</v>
      </c>
      <c r="X5909" s="3" t="str">
        <f t="shared" si="403"/>
        <v/>
      </c>
    </row>
    <row r="5910" spans="14:24" ht="14.5" customHeight="1">
      <c r="N5910">
        <v>5907</v>
      </c>
      <c r="O5910" s="4">
        <v>71210</v>
      </c>
      <c r="P5910" s="3" t="s">
        <v>6139</v>
      </c>
      <c r="Q5910" s="3" t="s">
        <v>481</v>
      </c>
      <c r="R5910" s="3" t="s">
        <v>247</v>
      </c>
      <c r="S5910" s="3" t="s">
        <v>6136</v>
      </c>
      <c r="T5910" s="3" t="str">
        <f t="shared" si="400"/>
        <v>ทุ่งกระบ่ำเลาขวัญกาญจนบุรี</v>
      </c>
      <c r="U5910" s="3" t="s">
        <v>5659</v>
      </c>
      <c r="V5910" s="3" t="str">
        <f t="shared" si="401"/>
        <v/>
      </c>
      <c r="W5910" s="3" t="e">
        <f t="shared" si="402"/>
        <v>#NUM!</v>
      </c>
      <c r="X5910" s="3" t="str">
        <f t="shared" si="403"/>
        <v/>
      </c>
    </row>
    <row r="5911" spans="14:24" ht="14.5" customHeight="1">
      <c r="N5911">
        <v>5908</v>
      </c>
      <c r="O5911" s="4">
        <v>71210</v>
      </c>
      <c r="P5911" s="3" t="s">
        <v>6140</v>
      </c>
      <c r="Q5911" s="3" t="s">
        <v>481</v>
      </c>
      <c r="R5911" s="3" t="s">
        <v>247</v>
      </c>
      <c r="S5911" s="3" t="s">
        <v>6136</v>
      </c>
      <c r="T5911" s="3" t="str">
        <f t="shared" si="400"/>
        <v>หนองฝ้ายเลาขวัญกาญจนบุรี</v>
      </c>
      <c r="U5911" s="3" t="s">
        <v>5659</v>
      </c>
      <c r="V5911" s="3" t="str">
        <f t="shared" si="401"/>
        <v/>
      </c>
      <c r="W5911" s="3" t="e">
        <f t="shared" si="402"/>
        <v>#NUM!</v>
      </c>
      <c r="X5911" s="3" t="str">
        <f t="shared" si="403"/>
        <v/>
      </c>
    </row>
    <row r="5912" spans="14:24" ht="14.5" customHeight="1">
      <c r="N5912">
        <v>5909</v>
      </c>
      <c r="O5912" s="4">
        <v>71260</v>
      </c>
      <c r="P5912" s="3" t="s">
        <v>457</v>
      </c>
      <c r="Q5912" s="3" t="s">
        <v>457</v>
      </c>
      <c r="R5912" s="3" t="s">
        <v>247</v>
      </c>
      <c r="S5912" s="3" t="s">
        <v>6141</v>
      </c>
      <c r="T5912" s="3" t="str">
        <f t="shared" si="400"/>
        <v>ด่านมะขามเตี้ยด่านมะขามเตี้ยกาญจนบุรี</v>
      </c>
      <c r="U5912" s="3" t="s">
        <v>5659</v>
      </c>
      <c r="V5912" s="3" t="str">
        <f t="shared" si="401"/>
        <v/>
      </c>
      <c r="W5912" s="3" t="e">
        <f t="shared" si="402"/>
        <v>#NUM!</v>
      </c>
      <c r="X5912" s="3" t="str">
        <f t="shared" si="403"/>
        <v/>
      </c>
    </row>
    <row r="5913" spans="14:24" ht="14.5" customHeight="1">
      <c r="N5913">
        <v>5910</v>
      </c>
      <c r="O5913" s="4">
        <v>71260</v>
      </c>
      <c r="P5913" s="3" t="s">
        <v>6142</v>
      </c>
      <c r="Q5913" s="3" t="s">
        <v>457</v>
      </c>
      <c r="R5913" s="3" t="s">
        <v>247</v>
      </c>
      <c r="S5913" s="3" t="s">
        <v>6141</v>
      </c>
      <c r="T5913" s="3" t="str">
        <f t="shared" si="400"/>
        <v>กลอนโดด่านมะขามเตี้ยกาญจนบุรี</v>
      </c>
      <c r="U5913" s="3" t="s">
        <v>5659</v>
      </c>
      <c r="V5913" s="3" t="str">
        <f t="shared" si="401"/>
        <v/>
      </c>
      <c r="W5913" s="3" t="e">
        <f t="shared" si="402"/>
        <v>#NUM!</v>
      </c>
      <c r="X5913" s="3" t="str">
        <f t="shared" si="403"/>
        <v/>
      </c>
    </row>
    <row r="5914" spans="14:24" ht="14.5" customHeight="1">
      <c r="N5914">
        <v>5911</v>
      </c>
      <c r="O5914" s="4">
        <v>71260</v>
      </c>
      <c r="P5914" s="3" t="s">
        <v>6143</v>
      </c>
      <c r="Q5914" s="3" t="s">
        <v>457</v>
      </c>
      <c r="R5914" s="3" t="s">
        <v>247</v>
      </c>
      <c r="S5914" s="3" t="s">
        <v>6141</v>
      </c>
      <c r="T5914" s="3" t="str">
        <f t="shared" si="400"/>
        <v>จรเข้เผือกด่านมะขามเตี้ยกาญจนบุรี</v>
      </c>
      <c r="U5914" s="3" t="s">
        <v>5659</v>
      </c>
      <c r="V5914" s="3" t="str">
        <f t="shared" si="401"/>
        <v/>
      </c>
      <c r="W5914" s="3" t="e">
        <f t="shared" si="402"/>
        <v>#NUM!</v>
      </c>
      <c r="X5914" s="3" t="str">
        <f t="shared" si="403"/>
        <v/>
      </c>
    </row>
    <row r="5915" spans="14:24" ht="14.5" customHeight="1">
      <c r="N5915">
        <v>5912</v>
      </c>
      <c r="O5915" s="4">
        <v>71260</v>
      </c>
      <c r="P5915" s="3" t="s">
        <v>1404</v>
      </c>
      <c r="Q5915" s="3" t="s">
        <v>457</v>
      </c>
      <c r="R5915" s="3" t="s">
        <v>247</v>
      </c>
      <c r="S5915" s="3" t="s">
        <v>6141</v>
      </c>
      <c r="T5915" s="3" t="str">
        <f t="shared" si="400"/>
        <v>หนองไผ่ด่านมะขามเตี้ยกาญจนบุรี</v>
      </c>
      <c r="U5915" s="3" t="s">
        <v>5659</v>
      </c>
      <c r="V5915" s="3" t="str">
        <f t="shared" si="401"/>
        <v/>
      </c>
      <c r="W5915" s="3" t="e">
        <f t="shared" si="402"/>
        <v>#NUM!</v>
      </c>
      <c r="X5915" s="3" t="str">
        <f t="shared" si="403"/>
        <v/>
      </c>
    </row>
    <row r="5916" spans="14:24" ht="14.5" customHeight="1">
      <c r="N5916">
        <v>5913</v>
      </c>
      <c r="O5916" s="4">
        <v>71220</v>
      </c>
      <c r="P5916" s="3" t="s">
        <v>491</v>
      </c>
      <c r="Q5916" s="3" t="s">
        <v>491</v>
      </c>
      <c r="R5916" s="3" t="s">
        <v>247</v>
      </c>
      <c r="S5916" s="3" t="s">
        <v>6144</v>
      </c>
      <c r="T5916" s="3" t="str">
        <f t="shared" si="400"/>
        <v>หนองปรือหนองปรือกาญจนบุรี</v>
      </c>
      <c r="U5916" s="3" t="s">
        <v>5659</v>
      </c>
      <c r="V5916" s="3" t="str">
        <f t="shared" si="401"/>
        <v/>
      </c>
      <c r="W5916" s="3" t="e">
        <f t="shared" si="402"/>
        <v>#NUM!</v>
      </c>
      <c r="X5916" s="3" t="str">
        <f t="shared" si="403"/>
        <v/>
      </c>
    </row>
    <row r="5917" spans="14:24" ht="14.5" customHeight="1">
      <c r="N5917">
        <v>5914</v>
      </c>
      <c r="O5917" s="4">
        <v>71220</v>
      </c>
      <c r="P5917" s="3" t="s">
        <v>2013</v>
      </c>
      <c r="Q5917" s="3" t="s">
        <v>491</v>
      </c>
      <c r="R5917" s="3" t="s">
        <v>247</v>
      </c>
      <c r="S5917" s="3" t="s">
        <v>6144</v>
      </c>
      <c r="T5917" s="3" t="str">
        <f t="shared" si="400"/>
        <v>หนองปลาไหลหนองปรือกาญจนบุรี</v>
      </c>
      <c r="U5917" s="3" t="s">
        <v>5659</v>
      </c>
      <c r="V5917" s="3" t="str">
        <f t="shared" si="401"/>
        <v/>
      </c>
      <c r="W5917" s="3" t="e">
        <f t="shared" si="402"/>
        <v>#NUM!</v>
      </c>
      <c r="X5917" s="3" t="str">
        <f t="shared" si="403"/>
        <v/>
      </c>
    </row>
    <row r="5918" spans="14:24" ht="14.5" customHeight="1">
      <c r="N5918">
        <v>5915</v>
      </c>
      <c r="O5918" s="4">
        <v>71220</v>
      </c>
      <c r="P5918" s="3" t="s">
        <v>6145</v>
      </c>
      <c r="Q5918" s="3" t="s">
        <v>491</v>
      </c>
      <c r="R5918" s="3" t="s">
        <v>247</v>
      </c>
      <c r="S5918" s="3" t="s">
        <v>6144</v>
      </c>
      <c r="T5918" s="3" t="str">
        <f t="shared" si="400"/>
        <v>สมเด็จเจริญหนองปรือกาญจนบุรี</v>
      </c>
      <c r="U5918" s="3" t="s">
        <v>5659</v>
      </c>
      <c r="V5918" s="3" t="str">
        <f t="shared" si="401"/>
        <v/>
      </c>
      <c r="W5918" s="3" t="e">
        <f t="shared" si="402"/>
        <v>#NUM!</v>
      </c>
      <c r="X5918" s="3" t="str">
        <f t="shared" si="403"/>
        <v/>
      </c>
    </row>
    <row r="5919" spans="14:24" ht="14.5" customHeight="1">
      <c r="N5919">
        <v>5916</v>
      </c>
      <c r="O5919" s="4">
        <v>71170</v>
      </c>
      <c r="P5919" s="3" t="s">
        <v>493</v>
      </c>
      <c r="Q5919" s="3" t="s">
        <v>493</v>
      </c>
      <c r="R5919" s="3" t="s">
        <v>247</v>
      </c>
      <c r="S5919" s="3" t="s">
        <v>6146</v>
      </c>
      <c r="T5919" s="3" t="str">
        <f t="shared" si="400"/>
        <v>ห้วยกระเจาห้วยกระเจากาญจนบุรี</v>
      </c>
      <c r="U5919" s="3" t="s">
        <v>5659</v>
      </c>
      <c r="V5919" s="3" t="str">
        <f t="shared" si="401"/>
        <v/>
      </c>
      <c r="W5919" s="3" t="e">
        <f t="shared" si="402"/>
        <v>#NUM!</v>
      </c>
      <c r="X5919" s="3" t="str">
        <f t="shared" si="403"/>
        <v/>
      </c>
    </row>
    <row r="5920" spans="14:24" ht="14.5" customHeight="1">
      <c r="N5920">
        <v>5917</v>
      </c>
      <c r="O5920" s="4">
        <v>71170</v>
      </c>
      <c r="P5920" s="3" t="s">
        <v>6147</v>
      </c>
      <c r="Q5920" s="3" t="s">
        <v>493</v>
      </c>
      <c r="R5920" s="3" t="s">
        <v>247</v>
      </c>
      <c r="S5920" s="3" t="s">
        <v>6146</v>
      </c>
      <c r="T5920" s="3" t="str">
        <f t="shared" si="400"/>
        <v>วังไผ่ห้วยกระเจากาญจนบุรี</v>
      </c>
      <c r="U5920" s="3" t="s">
        <v>5659</v>
      </c>
      <c r="V5920" s="3" t="str">
        <f t="shared" si="401"/>
        <v/>
      </c>
      <c r="W5920" s="3" t="e">
        <f t="shared" si="402"/>
        <v>#NUM!</v>
      </c>
      <c r="X5920" s="3" t="str">
        <f t="shared" si="403"/>
        <v/>
      </c>
    </row>
    <row r="5921" spans="14:24" ht="14.5" customHeight="1">
      <c r="N5921">
        <v>5918</v>
      </c>
      <c r="O5921" s="4">
        <v>71170</v>
      </c>
      <c r="P5921" s="3" t="s">
        <v>6148</v>
      </c>
      <c r="Q5921" s="3" t="s">
        <v>493</v>
      </c>
      <c r="R5921" s="3" t="s">
        <v>247</v>
      </c>
      <c r="S5921" s="3" t="s">
        <v>6146</v>
      </c>
      <c r="T5921" s="3" t="str">
        <f t="shared" si="400"/>
        <v>ดอนแสลบห้วยกระเจากาญจนบุรี</v>
      </c>
      <c r="U5921" s="3" t="s">
        <v>5659</v>
      </c>
      <c r="V5921" s="3" t="str">
        <f t="shared" si="401"/>
        <v/>
      </c>
      <c r="W5921" s="3" t="e">
        <f t="shared" si="402"/>
        <v>#NUM!</v>
      </c>
      <c r="X5921" s="3" t="str">
        <f t="shared" si="403"/>
        <v/>
      </c>
    </row>
    <row r="5922" spans="14:24" ht="14.5" customHeight="1">
      <c r="N5922">
        <v>5919</v>
      </c>
      <c r="O5922" s="4">
        <v>71170</v>
      </c>
      <c r="P5922" s="3" t="s">
        <v>6149</v>
      </c>
      <c r="Q5922" s="3" t="s">
        <v>493</v>
      </c>
      <c r="R5922" s="3" t="s">
        <v>247</v>
      </c>
      <c r="S5922" s="3" t="s">
        <v>6146</v>
      </c>
      <c r="T5922" s="3" t="str">
        <f t="shared" si="400"/>
        <v>สระลงเรือห้วยกระเจากาญจนบุรี</v>
      </c>
      <c r="U5922" s="3" t="s">
        <v>5659</v>
      </c>
      <c r="V5922" s="3" t="str">
        <f t="shared" si="401"/>
        <v/>
      </c>
      <c r="W5922" s="3" t="e">
        <f t="shared" si="402"/>
        <v>#NUM!</v>
      </c>
      <c r="X5922" s="3" t="str">
        <f t="shared" si="403"/>
        <v/>
      </c>
    </row>
    <row r="5923" spans="14:24" ht="14.5" customHeight="1">
      <c r="N5923">
        <v>5920</v>
      </c>
      <c r="O5923" s="4">
        <v>72000</v>
      </c>
      <c r="P5923" s="3" t="s">
        <v>6150</v>
      </c>
      <c r="Q5923" s="3" t="s">
        <v>1903</v>
      </c>
      <c r="R5923" s="3" t="s">
        <v>482</v>
      </c>
      <c r="S5923" s="3" t="s">
        <v>6151</v>
      </c>
      <c r="T5923" s="3" t="str">
        <f t="shared" si="400"/>
        <v>ท่าพี่เลี้ยงเมืองสุพรรณบุรีสุพรรณบุรี</v>
      </c>
      <c r="U5923" s="3" t="s">
        <v>232</v>
      </c>
      <c r="V5923" s="3" t="str">
        <f t="shared" si="401"/>
        <v/>
      </c>
      <c r="W5923" s="3" t="e">
        <f t="shared" si="402"/>
        <v>#NUM!</v>
      </c>
      <c r="X5923" s="3" t="str">
        <f t="shared" si="403"/>
        <v/>
      </c>
    </row>
    <row r="5924" spans="14:24" ht="14.5" customHeight="1">
      <c r="N5924">
        <v>5921</v>
      </c>
      <c r="O5924" s="4">
        <v>72000</v>
      </c>
      <c r="P5924" s="3" t="s">
        <v>6152</v>
      </c>
      <c r="Q5924" s="3" t="s">
        <v>1903</v>
      </c>
      <c r="R5924" s="3" t="s">
        <v>482</v>
      </c>
      <c r="S5924" s="3" t="s">
        <v>6151</v>
      </c>
      <c r="T5924" s="3" t="str">
        <f t="shared" si="400"/>
        <v>รั้วใหญ่เมืองสุพรรณบุรีสุพรรณบุรี</v>
      </c>
      <c r="U5924" s="3" t="s">
        <v>232</v>
      </c>
      <c r="V5924" s="3" t="str">
        <f t="shared" si="401"/>
        <v/>
      </c>
      <c r="W5924" s="3" t="e">
        <f t="shared" si="402"/>
        <v>#NUM!</v>
      </c>
      <c r="X5924" s="3" t="str">
        <f t="shared" si="403"/>
        <v/>
      </c>
    </row>
    <row r="5925" spans="14:24" ht="14.5" customHeight="1">
      <c r="N5925">
        <v>5922</v>
      </c>
      <c r="O5925" s="4">
        <v>72000</v>
      </c>
      <c r="P5925" s="3" t="s">
        <v>6153</v>
      </c>
      <c r="Q5925" s="3" t="s">
        <v>1903</v>
      </c>
      <c r="R5925" s="3" t="s">
        <v>482</v>
      </c>
      <c r="S5925" s="3" t="s">
        <v>6151</v>
      </c>
      <c r="T5925" s="3" t="str">
        <f t="shared" si="400"/>
        <v>ทับตีเหล็กเมืองสุพรรณบุรีสุพรรณบุรี</v>
      </c>
      <c r="U5925" s="3" t="s">
        <v>232</v>
      </c>
      <c r="V5925" s="3" t="str">
        <f t="shared" si="401"/>
        <v/>
      </c>
      <c r="W5925" s="3" t="e">
        <f t="shared" si="402"/>
        <v>#NUM!</v>
      </c>
      <c r="X5925" s="3" t="str">
        <f t="shared" si="403"/>
        <v/>
      </c>
    </row>
    <row r="5926" spans="14:24" ht="14.5" customHeight="1">
      <c r="N5926">
        <v>5923</v>
      </c>
      <c r="O5926" s="4">
        <v>72000</v>
      </c>
      <c r="P5926" s="3" t="s">
        <v>6154</v>
      </c>
      <c r="Q5926" s="3" t="s">
        <v>1903</v>
      </c>
      <c r="R5926" s="3" t="s">
        <v>482</v>
      </c>
      <c r="S5926" s="3" t="s">
        <v>6151</v>
      </c>
      <c r="T5926" s="3" t="str">
        <f t="shared" si="400"/>
        <v>ท่าระหัดเมืองสุพรรณบุรีสุพรรณบุรี</v>
      </c>
      <c r="U5926" s="3" t="s">
        <v>232</v>
      </c>
      <c r="V5926" s="3" t="str">
        <f t="shared" si="401"/>
        <v/>
      </c>
      <c r="W5926" s="3" t="e">
        <f t="shared" si="402"/>
        <v>#NUM!</v>
      </c>
      <c r="X5926" s="3" t="str">
        <f t="shared" si="403"/>
        <v/>
      </c>
    </row>
    <row r="5927" spans="14:24" ht="14.5" customHeight="1">
      <c r="N5927">
        <v>5924</v>
      </c>
      <c r="O5927" s="4">
        <v>72000</v>
      </c>
      <c r="P5927" s="3" t="s">
        <v>2111</v>
      </c>
      <c r="Q5927" s="3" t="s">
        <v>1903</v>
      </c>
      <c r="R5927" s="3" t="s">
        <v>482</v>
      </c>
      <c r="S5927" s="3" t="s">
        <v>6151</v>
      </c>
      <c r="T5927" s="3" t="str">
        <f t="shared" si="400"/>
        <v>ไผ่ขวางเมืองสุพรรณบุรีสุพรรณบุรี</v>
      </c>
      <c r="U5927" s="3" t="s">
        <v>232</v>
      </c>
      <c r="V5927" s="3" t="str">
        <f t="shared" si="401"/>
        <v/>
      </c>
      <c r="W5927" s="3" t="e">
        <f t="shared" si="402"/>
        <v>#NUM!</v>
      </c>
      <c r="X5927" s="3" t="str">
        <f t="shared" si="403"/>
        <v/>
      </c>
    </row>
    <row r="5928" spans="14:24" ht="14.5" customHeight="1">
      <c r="N5928">
        <v>5925</v>
      </c>
      <c r="O5928" s="4">
        <v>72000</v>
      </c>
      <c r="P5928" s="3" t="s">
        <v>6155</v>
      </c>
      <c r="Q5928" s="3" t="s">
        <v>1903</v>
      </c>
      <c r="R5928" s="3" t="s">
        <v>482</v>
      </c>
      <c r="S5928" s="3" t="s">
        <v>6151</v>
      </c>
      <c r="T5928" s="3" t="str">
        <f t="shared" si="400"/>
        <v>โคกโคเฒ่าเมืองสุพรรณบุรีสุพรรณบุรี</v>
      </c>
      <c r="U5928" s="3" t="s">
        <v>232</v>
      </c>
      <c r="V5928" s="3" t="str">
        <f t="shared" si="401"/>
        <v/>
      </c>
      <c r="W5928" s="3" t="e">
        <f t="shared" si="402"/>
        <v>#NUM!</v>
      </c>
      <c r="X5928" s="3" t="str">
        <f t="shared" si="403"/>
        <v/>
      </c>
    </row>
    <row r="5929" spans="14:24" ht="14.5" customHeight="1">
      <c r="N5929">
        <v>5926</v>
      </c>
      <c r="O5929" s="4">
        <v>72000</v>
      </c>
      <c r="P5929" s="3" t="s">
        <v>1457</v>
      </c>
      <c r="Q5929" s="3" t="s">
        <v>1903</v>
      </c>
      <c r="R5929" s="3" t="s">
        <v>482</v>
      </c>
      <c r="S5929" s="3" t="s">
        <v>6151</v>
      </c>
      <c r="T5929" s="3" t="str">
        <f t="shared" si="400"/>
        <v>ดอนตาลเมืองสุพรรณบุรีสุพรรณบุรี</v>
      </c>
      <c r="U5929" s="3" t="s">
        <v>232</v>
      </c>
      <c r="V5929" s="3" t="str">
        <f t="shared" si="401"/>
        <v/>
      </c>
      <c r="W5929" s="3" t="e">
        <f t="shared" si="402"/>
        <v>#NUM!</v>
      </c>
      <c r="X5929" s="3" t="str">
        <f t="shared" si="403"/>
        <v/>
      </c>
    </row>
    <row r="5930" spans="14:24" ht="14.5" customHeight="1">
      <c r="N5930">
        <v>5927</v>
      </c>
      <c r="O5930" s="4">
        <v>72000</v>
      </c>
      <c r="P5930" s="3" t="s">
        <v>6156</v>
      </c>
      <c r="Q5930" s="3" t="s">
        <v>1903</v>
      </c>
      <c r="R5930" s="3" t="s">
        <v>482</v>
      </c>
      <c r="S5930" s="3" t="s">
        <v>6151</v>
      </c>
      <c r="T5930" s="3" t="str">
        <f t="shared" si="400"/>
        <v>ดอนมะสังข์เมืองสุพรรณบุรีสุพรรณบุรี</v>
      </c>
      <c r="U5930" s="3" t="s">
        <v>232</v>
      </c>
      <c r="V5930" s="3" t="str">
        <f t="shared" si="401"/>
        <v/>
      </c>
      <c r="W5930" s="3" t="e">
        <f t="shared" si="402"/>
        <v>#NUM!</v>
      </c>
      <c r="X5930" s="3" t="str">
        <f t="shared" si="403"/>
        <v/>
      </c>
    </row>
    <row r="5931" spans="14:24" ht="14.5" customHeight="1">
      <c r="N5931">
        <v>5928</v>
      </c>
      <c r="O5931" s="4">
        <v>72000</v>
      </c>
      <c r="P5931" s="3" t="s">
        <v>6157</v>
      </c>
      <c r="Q5931" s="3" t="s">
        <v>1903</v>
      </c>
      <c r="R5931" s="3" t="s">
        <v>482</v>
      </c>
      <c r="S5931" s="3" t="s">
        <v>6151</v>
      </c>
      <c r="T5931" s="3" t="str">
        <f t="shared" si="400"/>
        <v>พิหารแดงเมืองสุพรรณบุรีสุพรรณบุรี</v>
      </c>
      <c r="U5931" s="3" t="s">
        <v>232</v>
      </c>
      <c r="V5931" s="3" t="str">
        <f t="shared" si="401"/>
        <v/>
      </c>
      <c r="W5931" s="3" t="e">
        <f t="shared" si="402"/>
        <v>#NUM!</v>
      </c>
      <c r="X5931" s="3" t="str">
        <f t="shared" si="403"/>
        <v/>
      </c>
    </row>
    <row r="5932" spans="14:24" ht="14.5" customHeight="1">
      <c r="N5932">
        <v>5929</v>
      </c>
      <c r="O5932" s="4">
        <v>72000</v>
      </c>
      <c r="P5932" s="3" t="s">
        <v>6158</v>
      </c>
      <c r="Q5932" s="3" t="s">
        <v>1903</v>
      </c>
      <c r="R5932" s="3" t="s">
        <v>482</v>
      </c>
      <c r="S5932" s="3" t="s">
        <v>6151</v>
      </c>
      <c r="T5932" s="3" t="str">
        <f t="shared" si="400"/>
        <v>ดอนกำยานเมืองสุพรรณบุรีสุพรรณบุรี</v>
      </c>
      <c r="U5932" s="3" t="s">
        <v>232</v>
      </c>
      <c r="V5932" s="3" t="str">
        <f t="shared" si="401"/>
        <v/>
      </c>
      <c r="W5932" s="3" t="e">
        <f t="shared" si="402"/>
        <v>#NUM!</v>
      </c>
      <c r="X5932" s="3" t="str">
        <f t="shared" si="403"/>
        <v/>
      </c>
    </row>
    <row r="5933" spans="14:24" ht="14.5" customHeight="1">
      <c r="N5933">
        <v>5930</v>
      </c>
      <c r="O5933" s="4">
        <v>72000</v>
      </c>
      <c r="P5933" s="3" t="s">
        <v>6159</v>
      </c>
      <c r="Q5933" s="3" t="s">
        <v>1903</v>
      </c>
      <c r="R5933" s="3" t="s">
        <v>482</v>
      </c>
      <c r="S5933" s="3" t="s">
        <v>6151</v>
      </c>
      <c r="T5933" s="3" t="str">
        <f t="shared" si="400"/>
        <v>ดอนโพธิ์ทองเมืองสุพรรณบุรีสุพรรณบุรี</v>
      </c>
      <c r="U5933" s="3" t="s">
        <v>232</v>
      </c>
      <c r="V5933" s="3" t="str">
        <f t="shared" si="401"/>
        <v/>
      </c>
      <c r="W5933" s="3" t="e">
        <f t="shared" si="402"/>
        <v>#NUM!</v>
      </c>
      <c r="X5933" s="3" t="str">
        <f t="shared" si="403"/>
        <v/>
      </c>
    </row>
    <row r="5934" spans="14:24" ht="14.5" customHeight="1">
      <c r="N5934">
        <v>5931</v>
      </c>
      <c r="O5934" s="4">
        <v>72000</v>
      </c>
      <c r="P5934" s="3" t="s">
        <v>644</v>
      </c>
      <c r="Q5934" s="3" t="s">
        <v>1903</v>
      </c>
      <c r="R5934" s="3" t="s">
        <v>482</v>
      </c>
      <c r="S5934" s="3" t="s">
        <v>6151</v>
      </c>
      <c r="T5934" s="3" t="str">
        <f t="shared" si="400"/>
        <v>บ้านโพธิ์เมืองสุพรรณบุรีสุพรรณบุรี</v>
      </c>
      <c r="U5934" s="3" t="s">
        <v>232</v>
      </c>
      <c r="V5934" s="3" t="str">
        <f t="shared" si="401"/>
        <v/>
      </c>
      <c r="W5934" s="3" t="e">
        <f t="shared" si="402"/>
        <v>#NUM!</v>
      </c>
      <c r="X5934" s="3" t="str">
        <f t="shared" si="403"/>
        <v/>
      </c>
    </row>
    <row r="5935" spans="14:24" ht="14.5" customHeight="1">
      <c r="N5935">
        <v>5932</v>
      </c>
      <c r="O5935" s="4">
        <v>72230</v>
      </c>
      <c r="P5935" s="3" t="s">
        <v>470</v>
      </c>
      <c r="Q5935" s="3" t="s">
        <v>1903</v>
      </c>
      <c r="R5935" s="3" t="s">
        <v>482</v>
      </c>
      <c r="S5935" s="3" t="s">
        <v>6151</v>
      </c>
      <c r="T5935" s="3" t="str">
        <f t="shared" si="400"/>
        <v>สระแก้วเมืองสุพรรณบุรีสุพรรณบุรี</v>
      </c>
      <c r="U5935" s="3" t="s">
        <v>232</v>
      </c>
      <c r="V5935" s="3" t="str">
        <f t="shared" si="401"/>
        <v/>
      </c>
      <c r="W5935" s="3" t="e">
        <f t="shared" si="402"/>
        <v>#NUM!</v>
      </c>
      <c r="X5935" s="3" t="str">
        <f t="shared" si="403"/>
        <v/>
      </c>
    </row>
    <row r="5936" spans="14:24" ht="14.5" customHeight="1">
      <c r="N5936">
        <v>5933</v>
      </c>
      <c r="O5936" s="4">
        <v>72230</v>
      </c>
      <c r="P5936" s="3" t="s">
        <v>327</v>
      </c>
      <c r="Q5936" s="3" t="s">
        <v>1903</v>
      </c>
      <c r="R5936" s="3" t="s">
        <v>482</v>
      </c>
      <c r="S5936" s="3" t="s">
        <v>6151</v>
      </c>
      <c r="T5936" s="3" t="str">
        <f t="shared" si="400"/>
        <v>ตลิ่งชันเมืองสุพรรณบุรีสุพรรณบุรี</v>
      </c>
      <c r="U5936" s="3" t="s">
        <v>232</v>
      </c>
      <c r="V5936" s="3" t="str">
        <f t="shared" si="401"/>
        <v/>
      </c>
      <c r="W5936" s="3" t="e">
        <f t="shared" si="402"/>
        <v>#NUM!</v>
      </c>
      <c r="X5936" s="3" t="str">
        <f t="shared" si="403"/>
        <v/>
      </c>
    </row>
    <row r="5937" spans="14:24" ht="14.5" customHeight="1">
      <c r="N5937">
        <v>5934</v>
      </c>
      <c r="O5937" s="4">
        <v>72210</v>
      </c>
      <c r="P5937" s="3" t="s">
        <v>2532</v>
      </c>
      <c r="Q5937" s="3" t="s">
        <v>1903</v>
      </c>
      <c r="R5937" s="3" t="s">
        <v>482</v>
      </c>
      <c r="S5937" s="3" t="s">
        <v>6151</v>
      </c>
      <c r="T5937" s="3" t="str">
        <f t="shared" si="400"/>
        <v>บางกุ้งเมืองสุพรรณบุรีสุพรรณบุรี</v>
      </c>
      <c r="U5937" s="3" t="s">
        <v>232</v>
      </c>
      <c r="V5937" s="3" t="str">
        <f t="shared" si="401"/>
        <v/>
      </c>
      <c r="W5937" s="3" t="e">
        <f t="shared" si="402"/>
        <v>#NUM!</v>
      </c>
      <c r="X5937" s="3" t="str">
        <f t="shared" si="403"/>
        <v/>
      </c>
    </row>
    <row r="5938" spans="14:24" ht="14.5" customHeight="1">
      <c r="N5938">
        <v>5935</v>
      </c>
      <c r="O5938" s="4">
        <v>72210</v>
      </c>
      <c r="P5938" s="3" t="s">
        <v>6160</v>
      </c>
      <c r="Q5938" s="3" t="s">
        <v>1903</v>
      </c>
      <c r="R5938" s="3" t="s">
        <v>482</v>
      </c>
      <c r="S5938" s="3" t="s">
        <v>6151</v>
      </c>
      <c r="T5938" s="3" t="str">
        <f t="shared" si="400"/>
        <v>ศาลาขาวเมืองสุพรรณบุรีสุพรรณบุรี</v>
      </c>
      <c r="U5938" s="3" t="s">
        <v>232</v>
      </c>
      <c r="V5938" s="3" t="str">
        <f t="shared" si="401"/>
        <v/>
      </c>
      <c r="W5938" s="3" t="e">
        <f t="shared" si="402"/>
        <v>#NUM!</v>
      </c>
      <c r="X5938" s="3" t="str">
        <f t="shared" si="403"/>
        <v/>
      </c>
    </row>
    <row r="5939" spans="14:24" ht="14.5" customHeight="1">
      <c r="N5939">
        <v>5936</v>
      </c>
      <c r="O5939" s="4">
        <v>72210</v>
      </c>
      <c r="P5939" s="3" t="s">
        <v>6161</v>
      </c>
      <c r="Q5939" s="3" t="s">
        <v>1903</v>
      </c>
      <c r="R5939" s="3" t="s">
        <v>482</v>
      </c>
      <c r="S5939" s="3" t="s">
        <v>6151</v>
      </c>
      <c r="T5939" s="3" t="str">
        <f t="shared" si="400"/>
        <v>สวนแตงเมืองสุพรรณบุรีสุพรรณบุรี</v>
      </c>
      <c r="U5939" s="3" t="s">
        <v>232</v>
      </c>
      <c r="V5939" s="3" t="str">
        <f t="shared" si="401"/>
        <v/>
      </c>
      <c r="W5939" s="3" t="e">
        <f t="shared" si="402"/>
        <v>#NUM!</v>
      </c>
      <c r="X5939" s="3" t="str">
        <f t="shared" si="403"/>
        <v/>
      </c>
    </row>
    <row r="5940" spans="14:24" ht="14.5" customHeight="1">
      <c r="N5940">
        <v>5937</v>
      </c>
      <c r="O5940" s="4">
        <v>72000</v>
      </c>
      <c r="P5940" s="3" t="s">
        <v>1146</v>
      </c>
      <c r="Q5940" s="3" t="s">
        <v>1903</v>
      </c>
      <c r="R5940" s="3" t="s">
        <v>482</v>
      </c>
      <c r="S5940" s="3" t="s">
        <v>6151</v>
      </c>
      <c r="T5940" s="3" t="str">
        <f t="shared" si="400"/>
        <v>สนามชัยเมืองสุพรรณบุรีสุพรรณบุรี</v>
      </c>
      <c r="U5940" s="3" t="s">
        <v>232</v>
      </c>
      <c r="V5940" s="3" t="str">
        <f t="shared" si="401"/>
        <v/>
      </c>
      <c r="W5940" s="3" t="e">
        <f t="shared" si="402"/>
        <v>#NUM!</v>
      </c>
      <c r="X5940" s="3" t="str">
        <f t="shared" si="403"/>
        <v/>
      </c>
    </row>
    <row r="5941" spans="14:24" ht="14.5" customHeight="1">
      <c r="N5941">
        <v>5938</v>
      </c>
      <c r="O5941" s="4">
        <v>72000</v>
      </c>
      <c r="P5941" s="3" t="s">
        <v>6162</v>
      </c>
      <c r="Q5941" s="3" t="s">
        <v>1903</v>
      </c>
      <c r="R5941" s="3" t="s">
        <v>482</v>
      </c>
      <c r="S5941" s="3" t="s">
        <v>6151</v>
      </c>
      <c r="T5941" s="3" t="str">
        <f t="shared" si="400"/>
        <v>โพธิ์พระยาเมืองสุพรรณบุรีสุพรรณบุรี</v>
      </c>
      <c r="U5941" s="3" t="s">
        <v>232</v>
      </c>
      <c r="V5941" s="3" t="str">
        <f t="shared" si="401"/>
        <v/>
      </c>
      <c r="W5941" s="3" t="e">
        <f t="shared" si="402"/>
        <v>#NUM!</v>
      </c>
      <c r="X5941" s="3" t="str">
        <f t="shared" si="403"/>
        <v/>
      </c>
    </row>
    <row r="5942" spans="14:24" ht="14.5" customHeight="1">
      <c r="N5942">
        <v>5939</v>
      </c>
      <c r="O5942" s="4">
        <v>72230</v>
      </c>
      <c r="P5942" s="3" t="s">
        <v>5810</v>
      </c>
      <c r="Q5942" s="3" t="s">
        <v>1903</v>
      </c>
      <c r="R5942" s="3" t="s">
        <v>482</v>
      </c>
      <c r="S5942" s="3" t="s">
        <v>6151</v>
      </c>
      <c r="T5942" s="3" t="str">
        <f t="shared" si="400"/>
        <v>สนามคลีเมืองสุพรรณบุรีสุพรรณบุรี</v>
      </c>
      <c r="U5942" s="3" t="s">
        <v>232</v>
      </c>
      <c r="V5942" s="3" t="str">
        <f t="shared" si="401"/>
        <v/>
      </c>
      <c r="W5942" s="3" t="e">
        <f t="shared" si="402"/>
        <v>#NUM!</v>
      </c>
      <c r="X5942" s="3" t="str">
        <f t="shared" si="403"/>
        <v/>
      </c>
    </row>
    <row r="5943" spans="14:24" ht="14.5" customHeight="1">
      <c r="N5943">
        <v>5940</v>
      </c>
      <c r="O5943" s="4">
        <v>72120</v>
      </c>
      <c r="P5943" s="3" t="s">
        <v>2551</v>
      </c>
      <c r="Q5943" s="3" t="s">
        <v>1900</v>
      </c>
      <c r="R5943" s="3" t="s">
        <v>482</v>
      </c>
      <c r="S5943" s="3" t="s">
        <v>6163</v>
      </c>
      <c r="T5943" s="3" t="str">
        <f t="shared" si="400"/>
        <v>เขาพระเดิมบางนางบวชสุพรรณบุรี</v>
      </c>
      <c r="U5943" s="3" t="s">
        <v>232</v>
      </c>
      <c r="V5943" s="3" t="str">
        <f t="shared" si="401"/>
        <v/>
      </c>
      <c r="W5943" s="3" t="e">
        <f t="shared" si="402"/>
        <v>#NUM!</v>
      </c>
      <c r="X5943" s="3" t="str">
        <f t="shared" si="403"/>
        <v/>
      </c>
    </row>
    <row r="5944" spans="14:24" ht="14.5" customHeight="1">
      <c r="N5944">
        <v>5941</v>
      </c>
      <c r="O5944" s="4">
        <v>72120</v>
      </c>
      <c r="P5944" s="3" t="s">
        <v>6164</v>
      </c>
      <c r="Q5944" s="3" t="s">
        <v>1900</v>
      </c>
      <c r="R5944" s="3" t="s">
        <v>482</v>
      </c>
      <c r="S5944" s="3" t="s">
        <v>6163</v>
      </c>
      <c r="T5944" s="3" t="str">
        <f t="shared" si="400"/>
        <v>เดิมบางเดิมบางนางบวชสุพรรณบุรี</v>
      </c>
      <c r="U5944" s="3" t="s">
        <v>232</v>
      </c>
      <c r="V5944" s="3" t="str">
        <f t="shared" si="401"/>
        <v/>
      </c>
      <c r="W5944" s="3" t="e">
        <f t="shared" si="402"/>
        <v>#NUM!</v>
      </c>
      <c r="X5944" s="3" t="str">
        <f t="shared" si="403"/>
        <v/>
      </c>
    </row>
    <row r="5945" spans="14:24" ht="14.5" customHeight="1">
      <c r="N5945">
        <v>5942</v>
      </c>
      <c r="O5945" s="4">
        <v>72120</v>
      </c>
      <c r="P5945" s="3" t="s">
        <v>6165</v>
      </c>
      <c r="Q5945" s="3" t="s">
        <v>1900</v>
      </c>
      <c r="R5945" s="3" t="s">
        <v>482</v>
      </c>
      <c r="S5945" s="3" t="s">
        <v>6163</v>
      </c>
      <c r="T5945" s="3" t="str">
        <f t="shared" si="400"/>
        <v>นางบวชเดิมบางนางบวชสุพรรณบุรี</v>
      </c>
      <c r="U5945" s="3" t="s">
        <v>232</v>
      </c>
      <c r="V5945" s="3" t="str">
        <f t="shared" si="401"/>
        <v/>
      </c>
      <c r="W5945" s="3" t="e">
        <f t="shared" si="402"/>
        <v>#NUM!</v>
      </c>
      <c r="X5945" s="3" t="str">
        <f t="shared" si="403"/>
        <v/>
      </c>
    </row>
    <row r="5946" spans="14:24" ht="14.5" customHeight="1">
      <c r="N5946">
        <v>5943</v>
      </c>
      <c r="O5946" s="4">
        <v>72120</v>
      </c>
      <c r="P5946" s="3" t="s">
        <v>2098</v>
      </c>
      <c r="Q5946" s="3" t="s">
        <v>1900</v>
      </c>
      <c r="R5946" s="3" t="s">
        <v>482</v>
      </c>
      <c r="S5946" s="3" t="s">
        <v>6163</v>
      </c>
      <c r="T5946" s="3" t="str">
        <f t="shared" si="400"/>
        <v>เขาดินเดิมบางนางบวชสุพรรณบุรี</v>
      </c>
      <c r="U5946" s="3" t="s">
        <v>232</v>
      </c>
      <c r="V5946" s="3" t="str">
        <f t="shared" si="401"/>
        <v/>
      </c>
      <c r="W5946" s="3" t="e">
        <f t="shared" si="402"/>
        <v>#NUM!</v>
      </c>
      <c r="X5946" s="3" t="str">
        <f t="shared" si="403"/>
        <v/>
      </c>
    </row>
    <row r="5947" spans="14:24" ht="14.5" customHeight="1">
      <c r="N5947">
        <v>5944</v>
      </c>
      <c r="O5947" s="4">
        <v>72120</v>
      </c>
      <c r="P5947" s="3" t="s">
        <v>725</v>
      </c>
      <c r="Q5947" s="3" t="s">
        <v>1900</v>
      </c>
      <c r="R5947" s="3" t="s">
        <v>482</v>
      </c>
      <c r="S5947" s="3" t="s">
        <v>6163</v>
      </c>
      <c r="T5947" s="3" t="str">
        <f t="shared" si="400"/>
        <v>ปากน้ำเดิมบางนางบวชสุพรรณบุรี</v>
      </c>
      <c r="U5947" s="3" t="s">
        <v>232</v>
      </c>
      <c r="V5947" s="3" t="str">
        <f t="shared" si="401"/>
        <v/>
      </c>
      <c r="W5947" s="3" t="e">
        <f t="shared" si="402"/>
        <v>#NUM!</v>
      </c>
      <c r="X5947" s="3" t="str">
        <f t="shared" si="403"/>
        <v/>
      </c>
    </row>
    <row r="5948" spans="14:24" ht="14.5" customHeight="1">
      <c r="N5948">
        <v>5945</v>
      </c>
      <c r="O5948" s="4">
        <v>72120</v>
      </c>
      <c r="P5948" s="3" t="s">
        <v>6166</v>
      </c>
      <c r="Q5948" s="3" t="s">
        <v>1900</v>
      </c>
      <c r="R5948" s="3" t="s">
        <v>482</v>
      </c>
      <c r="S5948" s="3" t="s">
        <v>6163</v>
      </c>
      <c r="T5948" s="3" t="str">
        <f t="shared" si="400"/>
        <v>ทุ่งคลีเดิมบางนางบวชสุพรรณบุรี</v>
      </c>
      <c r="U5948" s="3" t="s">
        <v>232</v>
      </c>
      <c r="V5948" s="3" t="str">
        <f t="shared" si="401"/>
        <v/>
      </c>
      <c r="W5948" s="3" t="e">
        <f t="shared" si="402"/>
        <v>#NUM!</v>
      </c>
      <c r="X5948" s="3" t="str">
        <f t="shared" si="403"/>
        <v/>
      </c>
    </row>
    <row r="5949" spans="14:24" ht="14.5" customHeight="1">
      <c r="N5949">
        <v>5946</v>
      </c>
      <c r="O5949" s="4">
        <v>72120</v>
      </c>
      <c r="P5949" s="3" t="s">
        <v>1181</v>
      </c>
      <c r="Q5949" s="3" t="s">
        <v>1900</v>
      </c>
      <c r="R5949" s="3" t="s">
        <v>482</v>
      </c>
      <c r="S5949" s="3" t="s">
        <v>6163</v>
      </c>
      <c r="T5949" s="3" t="str">
        <f t="shared" si="400"/>
        <v>โคกช้างเดิมบางนางบวชสุพรรณบุรี</v>
      </c>
      <c r="U5949" s="3" t="s">
        <v>232</v>
      </c>
      <c r="V5949" s="3" t="str">
        <f t="shared" si="401"/>
        <v/>
      </c>
      <c r="W5949" s="3" t="e">
        <f t="shared" si="402"/>
        <v>#NUM!</v>
      </c>
      <c r="X5949" s="3" t="str">
        <f t="shared" si="403"/>
        <v/>
      </c>
    </row>
    <row r="5950" spans="14:24" ht="14.5" customHeight="1">
      <c r="N5950">
        <v>5947</v>
      </c>
      <c r="O5950" s="4">
        <v>72120</v>
      </c>
      <c r="P5950" s="3" t="s">
        <v>6167</v>
      </c>
      <c r="Q5950" s="3" t="s">
        <v>1900</v>
      </c>
      <c r="R5950" s="3" t="s">
        <v>482</v>
      </c>
      <c r="S5950" s="3" t="s">
        <v>6163</v>
      </c>
      <c r="T5950" s="3" t="str">
        <f t="shared" si="400"/>
        <v>หัวเขาเดิมบางนางบวชสุพรรณบุรี</v>
      </c>
      <c r="U5950" s="3" t="s">
        <v>232</v>
      </c>
      <c r="V5950" s="3" t="str">
        <f t="shared" si="401"/>
        <v/>
      </c>
      <c r="W5950" s="3" t="e">
        <f t="shared" si="402"/>
        <v>#NUM!</v>
      </c>
      <c r="X5950" s="3" t="str">
        <f t="shared" si="403"/>
        <v/>
      </c>
    </row>
    <row r="5951" spans="14:24" ht="14.5" customHeight="1">
      <c r="N5951">
        <v>5948</v>
      </c>
      <c r="O5951" s="4">
        <v>72120</v>
      </c>
      <c r="P5951" s="3" t="s">
        <v>3382</v>
      </c>
      <c r="Q5951" s="3" t="s">
        <v>1900</v>
      </c>
      <c r="R5951" s="3" t="s">
        <v>482</v>
      </c>
      <c r="S5951" s="3" t="s">
        <v>6163</v>
      </c>
      <c r="T5951" s="3" t="str">
        <f t="shared" si="400"/>
        <v>หัวนาเดิมบางนางบวชสุพรรณบุรี</v>
      </c>
      <c r="U5951" s="3" t="s">
        <v>232</v>
      </c>
      <c r="V5951" s="3" t="str">
        <f t="shared" si="401"/>
        <v/>
      </c>
      <c r="W5951" s="3" t="e">
        <f t="shared" si="402"/>
        <v>#NUM!</v>
      </c>
      <c r="X5951" s="3" t="str">
        <f t="shared" si="403"/>
        <v/>
      </c>
    </row>
    <row r="5952" spans="14:24" ht="14.5" customHeight="1">
      <c r="N5952">
        <v>5949</v>
      </c>
      <c r="O5952" s="4">
        <v>72120</v>
      </c>
      <c r="P5952" s="3" t="s">
        <v>6168</v>
      </c>
      <c r="Q5952" s="3" t="s">
        <v>1900</v>
      </c>
      <c r="R5952" s="3" t="s">
        <v>482</v>
      </c>
      <c r="S5952" s="3" t="s">
        <v>6163</v>
      </c>
      <c r="T5952" s="3" t="str">
        <f t="shared" si="400"/>
        <v>บ่อกรุเดิมบางนางบวชสุพรรณบุรี</v>
      </c>
      <c r="U5952" s="3" t="s">
        <v>232</v>
      </c>
      <c r="V5952" s="3" t="str">
        <f t="shared" si="401"/>
        <v/>
      </c>
      <c r="W5952" s="3" t="e">
        <f t="shared" si="402"/>
        <v>#NUM!</v>
      </c>
      <c r="X5952" s="3" t="str">
        <f t="shared" si="403"/>
        <v/>
      </c>
    </row>
    <row r="5953" spans="14:24" ht="14.5" customHeight="1">
      <c r="N5953">
        <v>5950</v>
      </c>
      <c r="O5953" s="4">
        <v>72120</v>
      </c>
      <c r="P5953" s="3" t="s">
        <v>6169</v>
      </c>
      <c r="Q5953" s="3" t="s">
        <v>1900</v>
      </c>
      <c r="R5953" s="3" t="s">
        <v>482</v>
      </c>
      <c r="S5953" s="3" t="s">
        <v>6163</v>
      </c>
      <c r="T5953" s="3" t="str">
        <f t="shared" si="400"/>
        <v>วังศรีราชเดิมบางนางบวชสุพรรณบุรี</v>
      </c>
      <c r="U5953" s="3" t="s">
        <v>232</v>
      </c>
      <c r="V5953" s="3" t="str">
        <f t="shared" si="401"/>
        <v/>
      </c>
      <c r="W5953" s="3" t="e">
        <f t="shared" si="402"/>
        <v>#NUM!</v>
      </c>
      <c r="X5953" s="3" t="str">
        <f t="shared" si="403"/>
        <v/>
      </c>
    </row>
    <row r="5954" spans="14:24" ht="14.5" customHeight="1">
      <c r="N5954">
        <v>5951</v>
      </c>
      <c r="O5954" s="4">
        <v>72120</v>
      </c>
      <c r="P5954" s="3" t="s">
        <v>6170</v>
      </c>
      <c r="Q5954" s="3" t="s">
        <v>1900</v>
      </c>
      <c r="R5954" s="3" t="s">
        <v>482</v>
      </c>
      <c r="S5954" s="3" t="s">
        <v>6163</v>
      </c>
      <c r="T5954" s="3" t="str">
        <f t="shared" si="400"/>
        <v>ป่าสะแกเดิมบางนางบวชสุพรรณบุรี</v>
      </c>
      <c r="U5954" s="3" t="s">
        <v>232</v>
      </c>
      <c r="V5954" s="3" t="str">
        <f t="shared" si="401"/>
        <v/>
      </c>
      <c r="W5954" s="3" t="e">
        <f t="shared" si="402"/>
        <v>#NUM!</v>
      </c>
      <c r="X5954" s="3" t="str">
        <f t="shared" si="403"/>
        <v/>
      </c>
    </row>
    <row r="5955" spans="14:24" ht="14.5" customHeight="1">
      <c r="N5955">
        <v>5952</v>
      </c>
      <c r="O5955" s="4">
        <v>72120</v>
      </c>
      <c r="P5955" s="3" t="s">
        <v>6171</v>
      </c>
      <c r="Q5955" s="3" t="s">
        <v>1900</v>
      </c>
      <c r="R5955" s="3" t="s">
        <v>482</v>
      </c>
      <c r="S5955" s="3" t="s">
        <v>6163</v>
      </c>
      <c r="T5955" s="3" t="str">
        <f t="shared" si="400"/>
        <v>ยางนอนเดิมบางนางบวชสุพรรณบุรี</v>
      </c>
      <c r="U5955" s="3" t="s">
        <v>232</v>
      </c>
      <c r="V5955" s="3" t="str">
        <f t="shared" si="401"/>
        <v/>
      </c>
      <c r="W5955" s="3" t="e">
        <f t="shared" si="402"/>
        <v>#NUM!</v>
      </c>
      <c r="X5955" s="3" t="str">
        <f t="shared" si="403"/>
        <v/>
      </c>
    </row>
    <row r="5956" spans="14:24" ht="14.5" customHeight="1">
      <c r="N5956">
        <v>5953</v>
      </c>
      <c r="O5956" s="4">
        <v>72120</v>
      </c>
      <c r="P5956" s="3" t="s">
        <v>1858</v>
      </c>
      <c r="Q5956" s="3" t="s">
        <v>1900</v>
      </c>
      <c r="R5956" s="3" t="s">
        <v>482</v>
      </c>
      <c r="S5956" s="3" t="s">
        <v>6163</v>
      </c>
      <c r="T5956" s="3" t="str">
        <f t="shared" si="400"/>
        <v>หนองกระทุ่มเดิมบางนางบวชสุพรรณบุรี</v>
      </c>
      <c r="U5956" s="3" t="s">
        <v>232</v>
      </c>
      <c r="V5956" s="3" t="str">
        <f t="shared" si="401"/>
        <v/>
      </c>
      <c r="W5956" s="3" t="e">
        <f t="shared" si="402"/>
        <v>#NUM!</v>
      </c>
      <c r="X5956" s="3" t="str">
        <f t="shared" si="403"/>
        <v/>
      </c>
    </row>
    <row r="5957" spans="14:24" ht="14.5" customHeight="1">
      <c r="N5957">
        <v>5954</v>
      </c>
      <c r="O5957" s="4">
        <v>72180</v>
      </c>
      <c r="P5957" s="3" t="s">
        <v>6172</v>
      </c>
      <c r="Q5957" s="3" t="s">
        <v>1898</v>
      </c>
      <c r="R5957" s="3" t="s">
        <v>482</v>
      </c>
      <c r="S5957" s="3" t="s">
        <v>6173</v>
      </c>
      <c r="T5957" s="3" t="str">
        <f t="shared" ref="T5957:T6020" si="404">P5957&amp;Q5957&amp;R5957</f>
        <v>หนองมะค่าโมงด่านช้างสุพรรณบุรี</v>
      </c>
      <c r="U5957" s="3" t="s">
        <v>232</v>
      </c>
      <c r="V5957" s="3" t="str">
        <f t="shared" ref="V5957:V6020" si="405">IF($V$1=$S5957,$N5957,"")</f>
        <v/>
      </c>
      <c r="W5957" s="3" t="e">
        <f t="shared" ref="W5957:W6020" si="406">SMALL($V$4:$V$7439,N5957)</f>
        <v>#NUM!</v>
      </c>
      <c r="X5957" s="3" t="str">
        <f t="shared" ref="X5957:X6020" si="407">IFERROR(INDEX($P$4:$P$7439,$W5957,1),"")</f>
        <v/>
      </c>
    </row>
    <row r="5958" spans="14:24" ht="14.5" customHeight="1">
      <c r="N5958">
        <v>5955</v>
      </c>
      <c r="O5958" s="4">
        <v>72180</v>
      </c>
      <c r="P5958" s="3" t="s">
        <v>1898</v>
      </c>
      <c r="Q5958" s="3" t="s">
        <v>1898</v>
      </c>
      <c r="R5958" s="3" t="s">
        <v>482</v>
      </c>
      <c r="S5958" s="3" t="s">
        <v>6173</v>
      </c>
      <c r="T5958" s="3" t="str">
        <f t="shared" si="404"/>
        <v>ด่านช้างด่านช้างสุพรรณบุรี</v>
      </c>
      <c r="U5958" s="3" t="s">
        <v>232</v>
      </c>
      <c r="V5958" s="3" t="str">
        <f t="shared" si="405"/>
        <v/>
      </c>
      <c r="W5958" s="3" t="e">
        <f t="shared" si="406"/>
        <v>#NUM!</v>
      </c>
      <c r="X5958" s="3" t="str">
        <f t="shared" si="407"/>
        <v/>
      </c>
    </row>
    <row r="5959" spans="14:24" ht="14.5" customHeight="1">
      <c r="N5959">
        <v>5956</v>
      </c>
      <c r="O5959" s="4">
        <v>72180</v>
      </c>
      <c r="P5959" s="3" t="s">
        <v>2053</v>
      </c>
      <c r="Q5959" s="3" t="s">
        <v>1898</v>
      </c>
      <c r="R5959" s="3" t="s">
        <v>482</v>
      </c>
      <c r="S5959" s="3" t="s">
        <v>6173</v>
      </c>
      <c r="T5959" s="3" t="str">
        <f t="shared" si="404"/>
        <v>ห้วยขมิ้นด่านช้างสุพรรณบุรี</v>
      </c>
      <c r="U5959" s="3" t="s">
        <v>232</v>
      </c>
      <c r="V5959" s="3" t="str">
        <f t="shared" si="405"/>
        <v/>
      </c>
      <c r="W5959" s="3" t="e">
        <f t="shared" si="406"/>
        <v>#NUM!</v>
      </c>
      <c r="X5959" s="3" t="str">
        <f t="shared" si="407"/>
        <v/>
      </c>
    </row>
    <row r="5960" spans="14:24" ht="14.5" customHeight="1">
      <c r="N5960">
        <v>5957</v>
      </c>
      <c r="O5960" s="4">
        <v>72180</v>
      </c>
      <c r="P5960" s="3" t="s">
        <v>6174</v>
      </c>
      <c r="Q5960" s="3" t="s">
        <v>1898</v>
      </c>
      <c r="R5960" s="3" t="s">
        <v>482</v>
      </c>
      <c r="S5960" s="3" t="s">
        <v>6173</v>
      </c>
      <c r="T5960" s="3" t="str">
        <f t="shared" si="404"/>
        <v>องค์พระด่านช้างสุพรรณบุรี</v>
      </c>
      <c r="U5960" s="3" t="s">
        <v>232</v>
      </c>
      <c r="V5960" s="3" t="str">
        <f t="shared" si="405"/>
        <v/>
      </c>
      <c r="W5960" s="3" t="e">
        <f t="shared" si="406"/>
        <v>#NUM!</v>
      </c>
      <c r="X5960" s="3" t="str">
        <f t="shared" si="407"/>
        <v/>
      </c>
    </row>
    <row r="5961" spans="14:24" ht="14.5" customHeight="1">
      <c r="N5961">
        <v>5958</v>
      </c>
      <c r="O5961" s="4">
        <v>72180</v>
      </c>
      <c r="P5961" s="3" t="s">
        <v>6175</v>
      </c>
      <c r="Q5961" s="3" t="s">
        <v>1898</v>
      </c>
      <c r="R5961" s="3" t="s">
        <v>482</v>
      </c>
      <c r="S5961" s="3" t="s">
        <v>6173</v>
      </c>
      <c r="T5961" s="3" t="str">
        <f t="shared" si="404"/>
        <v>วังคันด่านช้างสุพรรณบุรี</v>
      </c>
      <c r="U5961" s="3" t="s">
        <v>232</v>
      </c>
      <c r="V5961" s="3" t="str">
        <f t="shared" si="405"/>
        <v/>
      </c>
      <c r="W5961" s="3" t="e">
        <f t="shared" si="406"/>
        <v>#NUM!</v>
      </c>
      <c r="X5961" s="3" t="str">
        <f t="shared" si="407"/>
        <v/>
      </c>
    </row>
    <row r="5962" spans="14:24" ht="14.5" customHeight="1">
      <c r="N5962">
        <v>5959</v>
      </c>
      <c r="O5962" s="4">
        <v>72180</v>
      </c>
      <c r="P5962" s="3" t="s">
        <v>6176</v>
      </c>
      <c r="Q5962" s="3" t="s">
        <v>1898</v>
      </c>
      <c r="R5962" s="3" t="s">
        <v>482</v>
      </c>
      <c r="S5962" s="3" t="s">
        <v>6173</v>
      </c>
      <c r="T5962" s="3" t="str">
        <f t="shared" si="404"/>
        <v>นิคมกระเสียวด่านช้างสุพรรณบุรี</v>
      </c>
      <c r="U5962" s="3" t="s">
        <v>232</v>
      </c>
      <c r="V5962" s="3" t="str">
        <f t="shared" si="405"/>
        <v/>
      </c>
      <c r="W5962" s="3" t="e">
        <f t="shared" si="406"/>
        <v>#NUM!</v>
      </c>
      <c r="X5962" s="3" t="str">
        <f t="shared" si="407"/>
        <v/>
      </c>
    </row>
    <row r="5963" spans="14:24" ht="14.5" customHeight="1">
      <c r="N5963">
        <v>5960</v>
      </c>
      <c r="O5963" s="4">
        <v>72180</v>
      </c>
      <c r="P5963" s="3" t="s">
        <v>4086</v>
      </c>
      <c r="Q5963" s="3" t="s">
        <v>1898</v>
      </c>
      <c r="R5963" s="3" t="s">
        <v>482</v>
      </c>
      <c r="S5963" s="3" t="s">
        <v>6173</v>
      </c>
      <c r="T5963" s="3" t="str">
        <f t="shared" si="404"/>
        <v>วังยาวด่านช้างสุพรรณบุรี</v>
      </c>
      <c r="U5963" s="3" t="s">
        <v>232</v>
      </c>
      <c r="V5963" s="3" t="str">
        <f t="shared" si="405"/>
        <v/>
      </c>
      <c r="W5963" s="3" t="e">
        <f t="shared" si="406"/>
        <v>#NUM!</v>
      </c>
      <c r="X5963" s="3" t="str">
        <f t="shared" si="407"/>
        <v/>
      </c>
    </row>
    <row r="5964" spans="14:24" ht="14.5" customHeight="1">
      <c r="N5964">
        <v>5961</v>
      </c>
      <c r="O5964" s="4">
        <v>72150</v>
      </c>
      <c r="P5964" s="3" t="s">
        <v>6177</v>
      </c>
      <c r="Q5964" s="3" t="s">
        <v>1901</v>
      </c>
      <c r="R5964" s="3" t="s">
        <v>482</v>
      </c>
      <c r="S5964" s="3" t="s">
        <v>6178</v>
      </c>
      <c r="T5964" s="3" t="str">
        <f t="shared" si="404"/>
        <v>โคกครามบางปลาม้าสุพรรณบุรี</v>
      </c>
      <c r="U5964" s="3" t="s">
        <v>232</v>
      </c>
      <c r="V5964" s="3" t="str">
        <f t="shared" si="405"/>
        <v/>
      </c>
      <c r="W5964" s="3" t="e">
        <f t="shared" si="406"/>
        <v>#NUM!</v>
      </c>
      <c r="X5964" s="3" t="str">
        <f t="shared" si="407"/>
        <v/>
      </c>
    </row>
    <row r="5965" spans="14:24" ht="14.5" customHeight="1">
      <c r="N5965">
        <v>5962</v>
      </c>
      <c r="O5965" s="4">
        <v>72150</v>
      </c>
      <c r="P5965" s="3" t="s">
        <v>1901</v>
      </c>
      <c r="Q5965" s="3" t="s">
        <v>1901</v>
      </c>
      <c r="R5965" s="3" t="s">
        <v>482</v>
      </c>
      <c r="S5965" s="3" t="s">
        <v>6178</v>
      </c>
      <c r="T5965" s="3" t="str">
        <f t="shared" si="404"/>
        <v>บางปลาม้าบางปลาม้าสุพรรณบุรี</v>
      </c>
      <c r="U5965" s="3" t="s">
        <v>232</v>
      </c>
      <c r="V5965" s="3" t="str">
        <f t="shared" si="405"/>
        <v/>
      </c>
      <c r="W5965" s="3" t="e">
        <f t="shared" si="406"/>
        <v>#NUM!</v>
      </c>
      <c r="X5965" s="3" t="str">
        <f t="shared" si="407"/>
        <v/>
      </c>
    </row>
    <row r="5966" spans="14:24" ht="14.5" customHeight="1">
      <c r="N5966">
        <v>5963</v>
      </c>
      <c r="O5966" s="4">
        <v>72150</v>
      </c>
      <c r="P5966" s="3" t="s">
        <v>6179</v>
      </c>
      <c r="Q5966" s="3" t="s">
        <v>1901</v>
      </c>
      <c r="R5966" s="3" t="s">
        <v>482</v>
      </c>
      <c r="S5966" s="3" t="s">
        <v>6178</v>
      </c>
      <c r="T5966" s="3" t="str">
        <f t="shared" si="404"/>
        <v>ตะค่าบางปลาม้าสุพรรณบุรี</v>
      </c>
      <c r="U5966" s="3" t="s">
        <v>232</v>
      </c>
      <c r="V5966" s="3" t="str">
        <f t="shared" si="405"/>
        <v/>
      </c>
      <c r="W5966" s="3" t="e">
        <f t="shared" si="406"/>
        <v>#NUM!</v>
      </c>
      <c r="X5966" s="3" t="str">
        <f t="shared" si="407"/>
        <v/>
      </c>
    </row>
    <row r="5967" spans="14:24" ht="14.5" customHeight="1">
      <c r="N5967">
        <v>5964</v>
      </c>
      <c r="O5967" s="4">
        <v>72150</v>
      </c>
      <c r="P5967" s="3" t="s">
        <v>871</v>
      </c>
      <c r="Q5967" s="3" t="s">
        <v>1901</v>
      </c>
      <c r="R5967" s="3" t="s">
        <v>482</v>
      </c>
      <c r="S5967" s="3" t="s">
        <v>6178</v>
      </c>
      <c r="T5967" s="3" t="str">
        <f t="shared" si="404"/>
        <v>บางใหญ่บางปลาม้าสุพรรณบุรี</v>
      </c>
      <c r="U5967" s="3" t="s">
        <v>232</v>
      </c>
      <c r="V5967" s="3" t="str">
        <f t="shared" si="405"/>
        <v/>
      </c>
      <c r="W5967" s="3" t="e">
        <f t="shared" si="406"/>
        <v>#NUM!</v>
      </c>
      <c r="X5967" s="3" t="str">
        <f t="shared" si="407"/>
        <v/>
      </c>
    </row>
    <row r="5968" spans="14:24" ht="14.5" customHeight="1">
      <c r="N5968">
        <v>5965</v>
      </c>
      <c r="O5968" s="4">
        <v>72150</v>
      </c>
      <c r="P5968" s="3" t="s">
        <v>2806</v>
      </c>
      <c r="Q5968" s="3" t="s">
        <v>1901</v>
      </c>
      <c r="R5968" s="3" t="s">
        <v>482</v>
      </c>
      <c r="S5968" s="3" t="s">
        <v>6178</v>
      </c>
      <c r="T5968" s="3" t="str">
        <f t="shared" si="404"/>
        <v>กฤษณาบางปลาม้าสุพรรณบุรี</v>
      </c>
      <c r="U5968" s="3" t="s">
        <v>232</v>
      </c>
      <c r="V5968" s="3" t="str">
        <f t="shared" si="405"/>
        <v/>
      </c>
      <c r="W5968" s="3" t="e">
        <f t="shared" si="406"/>
        <v>#NUM!</v>
      </c>
      <c r="X5968" s="3" t="str">
        <f t="shared" si="407"/>
        <v/>
      </c>
    </row>
    <row r="5969" spans="14:24" ht="14.5" customHeight="1">
      <c r="N5969">
        <v>5966</v>
      </c>
      <c r="O5969" s="4">
        <v>72150</v>
      </c>
      <c r="P5969" s="3" t="s">
        <v>6180</v>
      </c>
      <c r="Q5969" s="3" t="s">
        <v>1901</v>
      </c>
      <c r="R5969" s="3" t="s">
        <v>482</v>
      </c>
      <c r="S5969" s="3" t="s">
        <v>6178</v>
      </c>
      <c r="T5969" s="3" t="str">
        <f t="shared" si="404"/>
        <v>สาลีบางปลาม้าสุพรรณบุรี</v>
      </c>
      <c r="U5969" s="3" t="s">
        <v>232</v>
      </c>
      <c r="V5969" s="3" t="str">
        <f t="shared" si="405"/>
        <v/>
      </c>
      <c r="W5969" s="3" t="e">
        <f t="shared" si="406"/>
        <v>#NUM!</v>
      </c>
      <c r="X5969" s="3" t="str">
        <f t="shared" si="407"/>
        <v/>
      </c>
    </row>
    <row r="5970" spans="14:24" ht="14.5" customHeight="1">
      <c r="N5970">
        <v>5967</v>
      </c>
      <c r="O5970" s="4">
        <v>72150</v>
      </c>
      <c r="P5970" s="3" t="s">
        <v>6181</v>
      </c>
      <c r="Q5970" s="3" t="s">
        <v>1901</v>
      </c>
      <c r="R5970" s="3" t="s">
        <v>482</v>
      </c>
      <c r="S5970" s="3" t="s">
        <v>6178</v>
      </c>
      <c r="T5970" s="3" t="str">
        <f t="shared" si="404"/>
        <v>ไผ่กองดินบางปลาม้าสุพรรณบุรี</v>
      </c>
      <c r="U5970" s="3" t="s">
        <v>232</v>
      </c>
      <c r="V5970" s="3" t="str">
        <f t="shared" si="405"/>
        <v/>
      </c>
      <c r="W5970" s="3" t="e">
        <f t="shared" si="406"/>
        <v>#NUM!</v>
      </c>
      <c r="X5970" s="3" t="str">
        <f t="shared" si="407"/>
        <v/>
      </c>
    </row>
    <row r="5971" spans="14:24" ht="14.5" customHeight="1">
      <c r="N5971">
        <v>5968</v>
      </c>
      <c r="O5971" s="4">
        <v>72150</v>
      </c>
      <c r="P5971" s="3" t="s">
        <v>899</v>
      </c>
      <c r="Q5971" s="3" t="s">
        <v>1901</v>
      </c>
      <c r="R5971" s="3" t="s">
        <v>482</v>
      </c>
      <c r="S5971" s="3" t="s">
        <v>6178</v>
      </c>
      <c r="T5971" s="3" t="str">
        <f t="shared" si="404"/>
        <v>องครักษ์บางปลาม้าสุพรรณบุรี</v>
      </c>
      <c r="U5971" s="3" t="s">
        <v>232</v>
      </c>
      <c r="V5971" s="3" t="str">
        <f t="shared" si="405"/>
        <v/>
      </c>
      <c r="W5971" s="3" t="e">
        <f t="shared" si="406"/>
        <v>#NUM!</v>
      </c>
      <c r="X5971" s="3" t="str">
        <f t="shared" si="407"/>
        <v/>
      </c>
    </row>
    <row r="5972" spans="14:24" ht="14.5" customHeight="1">
      <c r="N5972">
        <v>5969</v>
      </c>
      <c r="O5972" s="4">
        <v>72150</v>
      </c>
      <c r="P5972" s="3" t="s">
        <v>6182</v>
      </c>
      <c r="Q5972" s="3" t="s">
        <v>1901</v>
      </c>
      <c r="R5972" s="3" t="s">
        <v>482</v>
      </c>
      <c r="S5972" s="3" t="s">
        <v>6178</v>
      </c>
      <c r="T5972" s="3" t="str">
        <f t="shared" si="404"/>
        <v>จรเข้ใหญ่บางปลาม้าสุพรรณบุรี</v>
      </c>
      <c r="U5972" s="3" t="s">
        <v>232</v>
      </c>
      <c r="V5972" s="3" t="str">
        <f t="shared" si="405"/>
        <v/>
      </c>
      <c r="W5972" s="3" t="e">
        <f t="shared" si="406"/>
        <v>#NUM!</v>
      </c>
      <c r="X5972" s="3" t="str">
        <f t="shared" si="407"/>
        <v/>
      </c>
    </row>
    <row r="5973" spans="14:24" ht="14.5" customHeight="1">
      <c r="N5973">
        <v>5970</v>
      </c>
      <c r="O5973" s="4">
        <v>72150</v>
      </c>
      <c r="P5973" s="3" t="s">
        <v>1383</v>
      </c>
      <c r="Q5973" s="3" t="s">
        <v>1901</v>
      </c>
      <c r="R5973" s="3" t="s">
        <v>482</v>
      </c>
      <c r="S5973" s="3" t="s">
        <v>6178</v>
      </c>
      <c r="T5973" s="3" t="str">
        <f t="shared" si="404"/>
        <v>บ้านแหลมบางปลาม้าสุพรรณบุรี</v>
      </c>
      <c r="U5973" s="3" t="s">
        <v>232</v>
      </c>
      <c r="V5973" s="3" t="str">
        <f t="shared" si="405"/>
        <v/>
      </c>
      <c r="W5973" s="3" t="e">
        <f t="shared" si="406"/>
        <v>#NUM!</v>
      </c>
      <c r="X5973" s="3" t="str">
        <f t="shared" si="407"/>
        <v/>
      </c>
    </row>
    <row r="5974" spans="14:24" ht="14.5" customHeight="1">
      <c r="N5974">
        <v>5971</v>
      </c>
      <c r="O5974" s="4">
        <v>72150</v>
      </c>
      <c r="P5974" s="3" t="s">
        <v>6183</v>
      </c>
      <c r="Q5974" s="3" t="s">
        <v>1901</v>
      </c>
      <c r="R5974" s="3" t="s">
        <v>482</v>
      </c>
      <c r="S5974" s="3" t="s">
        <v>6178</v>
      </c>
      <c r="T5974" s="3" t="str">
        <f t="shared" si="404"/>
        <v>มะขามล้มบางปลาม้าสุพรรณบุรี</v>
      </c>
      <c r="U5974" s="3" t="s">
        <v>232</v>
      </c>
      <c r="V5974" s="3" t="str">
        <f t="shared" si="405"/>
        <v/>
      </c>
      <c r="W5974" s="3" t="e">
        <f t="shared" si="406"/>
        <v>#NUM!</v>
      </c>
      <c r="X5974" s="3" t="str">
        <f t="shared" si="407"/>
        <v/>
      </c>
    </row>
    <row r="5975" spans="14:24" ht="14.5" customHeight="1">
      <c r="N5975">
        <v>5972</v>
      </c>
      <c r="O5975" s="4">
        <v>72150</v>
      </c>
      <c r="P5975" s="3" t="s">
        <v>1534</v>
      </c>
      <c r="Q5975" s="3" t="s">
        <v>1901</v>
      </c>
      <c r="R5975" s="3" t="s">
        <v>482</v>
      </c>
      <c r="S5975" s="3" t="s">
        <v>6178</v>
      </c>
      <c r="T5975" s="3" t="str">
        <f t="shared" si="404"/>
        <v>วังน้ำเย็นบางปลาม้าสุพรรณบุรี</v>
      </c>
      <c r="U5975" s="3" t="s">
        <v>232</v>
      </c>
      <c r="V5975" s="3" t="str">
        <f t="shared" si="405"/>
        <v/>
      </c>
      <c r="W5975" s="3" t="e">
        <f t="shared" si="406"/>
        <v>#NUM!</v>
      </c>
      <c r="X5975" s="3" t="str">
        <f t="shared" si="407"/>
        <v/>
      </c>
    </row>
    <row r="5976" spans="14:24" ht="14.5" customHeight="1">
      <c r="N5976">
        <v>5973</v>
      </c>
      <c r="O5976" s="4">
        <v>72150</v>
      </c>
      <c r="P5976" s="3" t="s">
        <v>1371</v>
      </c>
      <c r="Q5976" s="3" t="s">
        <v>1901</v>
      </c>
      <c r="R5976" s="3" t="s">
        <v>482</v>
      </c>
      <c r="S5976" s="3" t="s">
        <v>6178</v>
      </c>
      <c r="T5976" s="3" t="str">
        <f t="shared" si="404"/>
        <v>วัดโบสถ์บางปลาม้าสุพรรณบุรี</v>
      </c>
      <c r="U5976" s="3" t="s">
        <v>232</v>
      </c>
      <c r="V5976" s="3" t="str">
        <f t="shared" si="405"/>
        <v/>
      </c>
      <c r="W5976" s="3" t="e">
        <f t="shared" si="406"/>
        <v>#NUM!</v>
      </c>
      <c r="X5976" s="3" t="str">
        <f t="shared" si="407"/>
        <v/>
      </c>
    </row>
    <row r="5977" spans="14:24" ht="14.5" customHeight="1">
      <c r="N5977">
        <v>5974</v>
      </c>
      <c r="O5977" s="4">
        <v>72150</v>
      </c>
      <c r="P5977" s="3" t="s">
        <v>6184</v>
      </c>
      <c r="Q5977" s="3" t="s">
        <v>1901</v>
      </c>
      <c r="R5977" s="3" t="s">
        <v>482</v>
      </c>
      <c r="S5977" s="3" t="s">
        <v>6178</v>
      </c>
      <c r="T5977" s="3" t="str">
        <f t="shared" si="404"/>
        <v>วัดดาวบางปลาม้าสุพรรณบุรี</v>
      </c>
      <c r="U5977" s="3" t="s">
        <v>232</v>
      </c>
      <c r="V5977" s="3" t="str">
        <f t="shared" si="405"/>
        <v/>
      </c>
      <c r="W5977" s="3" t="e">
        <f t="shared" si="406"/>
        <v>#NUM!</v>
      </c>
      <c r="X5977" s="3" t="str">
        <f t="shared" si="407"/>
        <v/>
      </c>
    </row>
    <row r="5978" spans="14:24" ht="14.5" customHeight="1">
      <c r="N5978">
        <v>5975</v>
      </c>
      <c r="O5978" s="4">
        <v>72140</v>
      </c>
      <c r="P5978" s="3" t="s">
        <v>1905</v>
      </c>
      <c r="Q5978" s="3" t="s">
        <v>1905</v>
      </c>
      <c r="R5978" s="3" t="s">
        <v>482</v>
      </c>
      <c r="S5978" s="3" t="s">
        <v>6185</v>
      </c>
      <c r="T5978" s="3" t="str">
        <f t="shared" si="404"/>
        <v>ศรีประจันต์ศรีประจันต์สุพรรณบุรี</v>
      </c>
      <c r="U5978" s="3" t="s">
        <v>232</v>
      </c>
      <c r="V5978" s="3" t="str">
        <f t="shared" si="405"/>
        <v/>
      </c>
      <c r="W5978" s="3" t="e">
        <f t="shared" si="406"/>
        <v>#NUM!</v>
      </c>
      <c r="X5978" s="3" t="str">
        <f t="shared" si="407"/>
        <v/>
      </c>
    </row>
    <row r="5979" spans="14:24" ht="14.5" customHeight="1">
      <c r="N5979">
        <v>5976</v>
      </c>
      <c r="O5979" s="4">
        <v>72140</v>
      </c>
      <c r="P5979" s="3" t="s">
        <v>5733</v>
      </c>
      <c r="Q5979" s="3" t="s">
        <v>1905</v>
      </c>
      <c r="R5979" s="3" t="s">
        <v>482</v>
      </c>
      <c r="S5979" s="3" t="s">
        <v>6185</v>
      </c>
      <c r="T5979" s="3" t="str">
        <f t="shared" si="404"/>
        <v>บ้านกร่างศรีประจันต์สุพรรณบุรี</v>
      </c>
      <c r="U5979" s="3" t="s">
        <v>232</v>
      </c>
      <c r="V5979" s="3" t="str">
        <f t="shared" si="405"/>
        <v/>
      </c>
      <c r="W5979" s="3" t="e">
        <f t="shared" si="406"/>
        <v>#NUM!</v>
      </c>
      <c r="X5979" s="3" t="str">
        <f t="shared" si="407"/>
        <v/>
      </c>
    </row>
    <row r="5980" spans="14:24" ht="14.5" customHeight="1">
      <c r="N5980">
        <v>5977</v>
      </c>
      <c r="O5980" s="4">
        <v>72140</v>
      </c>
      <c r="P5980" s="3" t="s">
        <v>6186</v>
      </c>
      <c r="Q5980" s="3" t="s">
        <v>1905</v>
      </c>
      <c r="R5980" s="3" t="s">
        <v>482</v>
      </c>
      <c r="S5980" s="3" t="s">
        <v>6185</v>
      </c>
      <c r="T5980" s="3" t="str">
        <f t="shared" si="404"/>
        <v>มดแดงศรีประจันต์สุพรรณบุรี</v>
      </c>
      <c r="U5980" s="3" t="s">
        <v>232</v>
      </c>
      <c r="V5980" s="3" t="str">
        <f t="shared" si="405"/>
        <v/>
      </c>
      <c r="W5980" s="3" t="e">
        <f t="shared" si="406"/>
        <v>#NUM!</v>
      </c>
      <c r="X5980" s="3" t="str">
        <f t="shared" si="407"/>
        <v/>
      </c>
    </row>
    <row r="5981" spans="14:24" ht="14.5" customHeight="1">
      <c r="N5981">
        <v>5978</v>
      </c>
      <c r="O5981" s="4">
        <v>72140</v>
      </c>
      <c r="P5981" s="3" t="s">
        <v>6187</v>
      </c>
      <c r="Q5981" s="3" t="s">
        <v>1905</v>
      </c>
      <c r="R5981" s="3" t="s">
        <v>482</v>
      </c>
      <c r="S5981" s="3" t="s">
        <v>6185</v>
      </c>
      <c r="T5981" s="3" t="str">
        <f t="shared" si="404"/>
        <v>บางงามศรีประจันต์สุพรรณบุรี</v>
      </c>
      <c r="U5981" s="3" t="s">
        <v>232</v>
      </c>
      <c r="V5981" s="3" t="str">
        <f t="shared" si="405"/>
        <v/>
      </c>
      <c r="W5981" s="3" t="e">
        <f t="shared" si="406"/>
        <v>#NUM!</v>
      </c>
      <c r="X5981" s="3" t="str">
        <f t="shared" si="407"/>
        <v/>
      </c>
    </row>
    <row r="5982" spans="14:24" ht="14.5" customHeight="1">
      <c r="N5982">
        <v>5979</v>
      </c>
      <c r="O5982" s="4">
        <v>72140</v>
      </c>
      <c r="P5982" s="3" t="s">
        <v>6188</v>
      </c>
      <c r="Q5982" s="3" t="s">
        <v>1905</v>
      </c>
      <c r="R5982" s="3" t="s">
        <v>482</v>
      </c>
      <c r="S5982" s="3" t="s">
        <v>6185</v>
      </c>
      <c r="T5982" s="3" t="str">
        <f t="shared" si="404"/>
        <v>ดอนปรูศรีประจันต์สุพรรณบุรี</v>
      </c>
      <c r="U5982" s="3" t="s">
        <v>232</v>
      </c>
      <c r="V5982" s="3" t="str">
        <f t="shared" si="405"/>
        <v/>
      </c>
      <c r="W5982" s="3" t="e">
        <f t="shared" si="406"/>
        <v>#NUM!</v>
      </c>
      <c r="X5982" s="3" t="str">
        <f t="shared" si="407"/>
        <v/>
      </c>
    </row>
    <row r="5983" spans="14:24" ht="14.5" customHeight="1">
      <c r="N5983">
        <v>5980</v>
      </c>
      <c r="O5983" s="4">
        <v>72140</v>
      </c>
      <c r="P5983" s="3" t="s">
        <v>6189</v>
      </c>
      <c r="Q5983" s="3" t="s">
        <v>1905</v>
      </c>
      <c r="R5983" s="3" t="s">
        <v>482</v>
      </c>
      <c r="S5983" s="3" t="s">
        <v>6185</v>
      </c>
      <c r="T5983" s="3" t="str">
        <f t="shared" si="404"/>
        <v>ปลายนาศรีประจันต์สุพรรณบุรี</v>
      </c>
      <c r="U5983" s="3" t="s">
        <v>232</v>
      </c>
      <c r="V5983" s="3" t="str">
        <f t="shared" si="405"/>
        <v/>
      </c>
      <c r="W5983" s="3" t="e">
        <f t="shared" si="406"/>
        <v>#NUM!</v>
      </c>
      <c r="X5983" s="3" t="str">
        <f t="shared" si="407"/>
        <v/>
      </c>
    </row>
    <row r="5984" spans="14:24" ht="14.5" customHeight="1">
      <c r="N5984">
        <v>5981</v>
      </c>
      <c r="O5984" s="4">
        <v>72140</v>
      </c>
      <c r="P5984" s="3" t="s">
        <v>2276</v>
      </c>
      <c r="Q5984" s="3" t="s">
        <v>1905</v>
      </c>
      <c r="R5984" s="3" t="s">
        <v>482</v>
      </c>
      <c r="S5984" s="3" t="s">
        <v>6185</v>
      </c>
      <c r="T5984" s="3" t="str">
        <f t="shared" si="404"/>
        <v>วังหว้าศรีประจันต์สุพรรณบุรี</v>
      </c>
      <c r="U5984" s="3" t="s">
        <v>232</v>
      </c>
      <c r="V5984" s="3" t="str">
        <f t="shared" si="405"/>
        <v/>
      </c>
      <c r="W5984" s="3" t="e">
        <f t="shared" si="406"/>
        <v>#NUM!</v>
      </c>
      <c r="X5984" s="3" t="str">
        <f t="shared" si="407"/>
        <v/>
      </c>
    </row>
    <row r="5985" spans="14:24" ht="14.5" customHeight="1">
      <c r="N5985">
        <v>5982</v>
      </c>
      <c r="O5985" s="4">
        <v>72140</v>
      </c>
      <c r="P5985" s="3" t="s">
        <v>6190</v>
      </c>
      <c r="Q5985" s="3" t="s">
        <v>1905</v>
      </c>
      <c r="R5985" s="3" t="s">
        <v>482</v>
      </c>
      <c r="S5985" s="3" t="s">
        <v>6185</v>
      </c>
      <c r="T5985" s="3" t="str">
        <f t="shared" si="404"/>
        <v>วังน้ำซับศรีประจันต์สุพรรณบุรี</v>
      </c>
      <c r="U5985" s="3" t="s">
        <v>232</v>
      </c>
      <c r="V5985" s="3" t="str">
        <f t="shared" si="405"/>
        <v/>
      </c>
      <c r="W5985" s="3" t="e">
        <f t="shared" si="406"/>
        <v>#NUM!</v>
      </c>
      <c r="X5985" s="3" t="str">
        <f t="shared" si="407"/>
        <v/>
      </c>
    </row>
    <row r="5986" spans="14:24" ht="14.5" customHeight="1">
      <c r="N5986">
        <v>5983</v>
      </c>
      <c r="O5986" s="4">
        <v>72140</v>
      </c>
      <c r="P5986" s="3" t="s">
        <v>933</v>
      </c>
      <c r="Q5986" s="3" t="s">
        <v>1905</v>
      </c>
      <c r="R5986" s="3" t="s">
        <v>482</v>
      </c>
      <c r="S5986" s="3" t="s">
        <v>6185</v>
      </c>
      <c r="T5986" s="3" t="str">
        <f t="shared" si="404"/>
        <v>วังยางศรีประจันต์สุพรรณบุรี</v>
      </c>
      <c r="U5986" s="3" t="s">
        <v>232</v>
      </c>
      <c r="V5986" s="3" t="str">
        <f t="shared" si="405"/>
        <v/>
      </c>
      <c r="W5986" s="3" t="e">
        <f t="shared" si="406"/>
        <v>#NUM!</v>
      </c>
      <c r="X5986" s="3" t="str">
        <f t="shared" si="407"/>
        <v/>
      </c>
    </row>
    <row r="5987" spans="14:24" ht="14.5" customHeight="1">
      <c r="N5987">
        <v>5984</v>
      </c>
      <c r="O5987" s="4">
        <v>72170</v>
      </c>
      <c r="P5987" s="3" t="s">
        <v>1897</v>
      </c>
      <c r="Q5987" s="3" t="s">
        <v>1897</v>
      </c>
      <c r="R5987" s="3" t="s">
        <v>482</v>
      </c>
      <c r="S5987" s="3" t="s">
        <v>6191</v>
      </c>
      <c r="T5987" s="3" t="str">
        <f t="shared" si="404"/>
        <v>ดอนเจดีย์ดอนเจดีย์สุพรรณบุรี</v>
      </c>
      <c r="U5987" s="3" t="s">
        <v>232</v>
      </c>
      <c r="V5987" s="3" t="str">
        <f t="shared" si="405"/>
        <v/>
      </c>
      <c r="W5987" s="3" t="e">
        <f t="shared" si="406"/>
        <v>#NUM!</v>
      </c>
      <c r="X5987" s="3" t="str">
        <f t="shared" si="407"/>
        <v/>
      </c>
    </row>
    <row r="5988" spans="14:24" ht="14.5" customHeight="1">
      <c r="N5988">
        <v>5985</v>
      </c>
      <c r="O5988" s="4">
        <v>72170</v>
      </c>
      <c r="P5988" s="3" t="s">
        <v>2818</v>
      </c>
      <c r="Q5988" s="3" t="s">
        <v>1897</v>
      </c>
      <c r="R5988" s="3" t="s">
        <v>482</v>
      </c>
      <c r="S5988" s="3" t="s">
        <v>6191</v>
      </c>
      <c r="T5988" s="3" t="str">
        <f t="shared" si="404"/>
        <v>หนองสาหร่ายดอนเจดีย์สุพรรณบุรี</v>
      </c>
      <c r="U5988" s="3" t="s">
        <v>232</v>
      </c>
      <c r="V5988" s="3" t="str">
        <f t="shared" si="405"/>
        <v/>
      </c>
      <c r="W5988" s="3" t="e">
        <f t="shared" si="406"/>
        <v>#NUM!</v>
      </c>
      <c r="X5988" s="3" t="str">
        <f t="shared" si="407"/>
        <v/>
      </c>
    </row>
    <row r="5989" spans="14:24" ht="14.5" customHeight="1">
      <c r="N5989">
        <v>5986</v>
      </c>
      <c r="O5989" s="4">
        <v>72170</v>
      </c>
      <c r="P5989" s="3" t="s">
        <v>6192</v>
      </c>
      <c r="Q5989" s="3" t="s">
        <v>1897</v>
      </c>
      <c r="R5989" s="3" t="s">
        <v>482</v>
      </c>
      <c r="S5989" s="3" t="s">
        <v>6191</v>
      </c>
      <c r="T5989" s="3" t="str">
        <f t="shared" si="404"/>
        <v>ไร่รถดอนเจดีย์สุพรรณบุรี</v>
      </c>
      <c r="U5989" s="3" t="s">
        <v>232</v>
      </c>
      <c r="V5989" s="3" t="str">
        <f t="shared" si="405"/>
        <v/>
      </c>
      <c r="W5989" s="3" t="e">
        <f t="shared" si="406"/>
        <v>#NUM!</v>
      </c>
      <c r="X5989" s="3" t="str">
        <f t="shared" si="407"/>
        <v/>
      </c>
    </row>
    <row r="5990" spans="14:24" ht="14.5" customHeight="1">
      <c r="N5990">
        <v>5987</v>
      </c>
      <c r="O5990" s="4">
        <v>72250</v>
      </c>
      <c r="P5990" s="3" t="s">
        <v>6193</v>
      </c>
      <c r="Q5990" s="3" t="s">
        <v>1897</v>
      </c>
      <c r="R5990" s="3" t="s">
        <v>482</v>
      </c>
      <c r="S5990" s="3" t="s">
        <v>6191</v>
      </c>
      <c r="T5990" s="3" t="str">
        <f t="shared" si="404"/>
        <v>สระกระโจมดอนเจดีย์สุพรรณบุรี</v>
      </c>
      <c r="U5990" s="3" t="s">
        <v>232</v>
      </c>
      <c r="V5990" s="3" t="str">
        <f t="shared" si="405"/>
        <v/>
      </c>
      <c r="W5990" s="3" t="e">
        <f t="shared" si="406"/>
        <v>#NUM!</v>
      </c>
      <c r="X5990" s="3" t="str">
        <f t="shared" si="407"/>
        <v/>
      </c>
    </row>
    <row r="5991" spans="14:24" ht="14.5" customHeight="1">
      <c r="N5991">
        <v>5988</v>
      </c>
      <c r="O5991" s="4">
        <v>72250</v>
      </c>
      <c r="P5991" s="3" t="s">
        <v>6194</v>
      </c>
      <c r="Q5991" s="3" t="s">
        <v>1897</v>
      </c>
      <c r="R5991" s="3" t="s">
        <v>482</v>
      </c>
      <c r="S5991" s="3" t="s">
        <v>6191</v>
      </c>
      <c r="T5991" s="3" t="str">
        <f t="shared" si="404"/>
        <v>ทะเลบกดอนเจดีย์สุพรรณบุรี</v>
      </c>
      <c r="U5991" s="3" t="s">
        <v>232</v>
      </c>
      <c r="V5991" s="3" t="str">
        <f t="shared" si="405"/>
        <v/>
      </c>
      <c r="W5991" s="3" t="e">
        <f t="shared" si="406"/>
        <v>#NUM!</v>
      </c>
      <c r="X5991" s="3" t="str">
        <f t="shared" si="407"/>
        <v/>
      </c>
    </row>
    <row r="5992" spans="14:24" ht="14.5" customHeight="1">
      <c r="N5992">
        <v>5989</v>
      </c>
      <c r="O5992" s="4">
        <v>72110</v>
      </c>
      <c r="P5992" s="3" t="s">
        <v>1907</v>
      </c>
      <c r="Q5992" s="3" t="s">
        <v>1907</v>
      </c>
      <c r="R5992" s="3" t="s">
        <v>482</v>
      </c>
      <c r="S5992" s="3" t="s">
        <v>6195</v>
      </c>
      <c r="T5992" s="3" t="str">
        <f t="shared" si="404"/>
        <v>สองพี่น้องสองพี่น้องสุพรรณบุรี</v>
      </c>
      <c r="U5992" s="3" t="s">
        <v>232</v>
      </c>
      <c r="V5992" s="3" t="str">
        <f t="shared" si="405"/>
        <v/>
      </c>
      <c r="W5992" s="3" t="e">
        <f t="shared" si="406"/>
        <v>#NUM!</v>
      </c>
      <c r="X5992" s="3" t="str">
        <f t="shared" si="407"/>
        <v/>
      </c>
    </row>
    <row r="5993" spans="14:24" ht="14.5" customHeight="1">
      <c r="N5993">
        <v>5990</v>
      </c>
      <c r="O5993" s="4">
        <v>72110</v>
      </c>
      <c r="P5993" s="3" t="s">
        <v>876</v>
      </c>
      <c r="Q5993" s="3" t="s">
        <v>1907</v>
      </c>
      <c r="R5993" s="3" t="s">
        <v>482</v>
      </c>
      <c r="S5993" s="3" t="s">
        <v>6195</v>
      </c>
      <c r="T5993" s="3" t="str">
        <f t="shared" si="404"/>
        <v>บางเลนสองพี่น้องสุพรรณบุรี</v>
      </c>
      <c r="U5993" s="3" t="s">
        <v>232</v>
      </c>
      <c r="V5993" s="3" t="str">
        <f t="shared" si="405"/>
        <v/>
      </c>
      <c r="W5993" s="3" t="e">
        <f t="shared" si="406"/>
        <v>#NUM!</v>
      </c>
      <c r="X5993" s="3" t="str">
        <f t="shared" si="407"/>
        <v/>
      </c>
    </row>
    <row r="5994" spans="14:24" ht="14.5" customHeight="1">
      <c r="N5994">
        <v>5991</v>
      </c>
      <c r="O5994" s="4">
        <v>72110</v>
      </c>
      <c r="P5994" s="3" t="s">
        <v>6196</v>
      </c>
      <c r="Q5994" s="3" t="s">
        <v>1907</v>
      </c>
      <c r="R5994" s="3" t="s">
        <v>482</v>
      </c>
      <c r="S5994" s="3" t="s">
        <v>6195</v>
      </c>
      <c r="T5994" s="3" t="str">
        <f t="shared" si="404"/>
        <v>บางตาเถรสองพี่น้องสุพรรณบุรี</v>
      </c>
      <c r="U5994" s="3" t="s">
        <v>232</v>
      </c>
      <c r="V5994" s="3" t="str">
        <f t="shared" si="405"/>
        <v/>
      </c>
      <c r="W5994" s="3" t="e">
        <f t="shared" si="406"/>
        <v>#NUM!</v>
      </c>
      <c r="X5994" s="3" t="str">
        <f t="shared" si="407"/>
        <v/>
      </c>
    </row>
    <row r="5995" spans="14:24" ht="14.5" customHeight="1">
      <c r="N5995">
        <v>5992</v>
      </c>
      <c r="O5995" s="4">
        <v>72110</v>
      </c>
      <c r="P5995" s="3" t="s">
        <v>6197</v>
      </c>
      <c r="Q5995" s="3" t="s">
        <v>1907</v>
      </c>
      <c r="R5995" s="3" t="s">
        <v>482</v>
      </c>
      <c r="S5995" s="3" t="s">
        <v>6195</v>
      </c>
      <c r="T5995" s="3" t="str">
        <f t="shared" si="404"/>
        <v>บางตะเคียนสองพี่น้องสุพรรณบุรี</v>
      </c>
      <c r="U5995" s="3" t="s">
        <v>232</v>
      </c>
      <c r="V5995" s="3" t="str">
        <f t="shared" si="405"/>
        <v/>
      </c>
      <c r="W5995" s="3" t="e">
        <f t="shared" si="406"/>
        <v>#NUM!</v>
      </c>
      <c r="X5995" s="3" t="str">
        <f t="shared" si="407"/>
        <v/>
      </c>
    </row>
    <row r="5996" spans="14:24" ht="14.5" customHeight="1">
      <c r="N5996">
        <v>5993</v>
      </c>
      <c r="O5996" s="4">
        <v>72110</v>
      </c>
      <c r="P5996" s="3" t="s">
        <v>1206</v>
      </c>
      <c r="Q5996" s="3" t="s">
        <v>1907</v>
      </c>
      <c r="R5996" s="3" t="s">
        <v>482</v>
      </c>
      <c r="S5996" s="3" t="s">
        <v>6195</v>
      </c>
      <c r="T5996" s="3" t="str">
        <f t="shared" si="404"/>
        <v>บ้านกุ่มสองพี่น้องสุพรรณบุรี</v>
      </c>
      <c r="U5996" s="3" t="s">
        <v>232</v>
      </c>
      <c r="V5996" s="3" t="str">
        <f t="shared" si="405"/>
        <v/>
      </c>
      <c r="W5996" s="3" t="e">
        <f t="shared" si="406"/>
        <v>#NUM!</v>
      </c>
      <c r="X5996" s="3" t="str">
        <f t="shared" si="407"/>
        <v/>
      </c>
    </row>
    <row r="5997" spans="14:24" ht="14.5" customHeight="1">
      <c r="N5997">
        <v>5994</v>
      </c>
      <c r="O5997" s="4">
        <v>72110</v>
      </c>
      <c r="P5997" s="3" t="s">
        <v>6198</v>
      </c>
      <c r="Q5997" s="3" t="s">
        <v>1907</v>
      </c>
      <c r="R5997" s="3" t="s">
        <v>482</v>
      </c>
      <c r="S5997" s="3" t="s">
        <v>6195</v>
      </c>
      <c r="T5997" s="3" t="str">
        <f t="shared" si="404"/>
        <v>หัวโพธิ์สองพี่น้องสุพรรณบุรี</v>
      </c>
      <c r="U5997" s="3" t="s">
        <v>232</v>
      </c>
      <c r="V5997" s="3" t="str">
        <f t="shared" si="405"/>
        <v/>
      </c>
      <c r="W5997" s="3" t="e">
        <f t="shared" si="406"/>
        <v>#NUM!</v>
      </c>
      <c r="X5997" s="3" t="str">
        <f t="shared" si="407"/>
        <v/>
      </c>
    </row>
    <row r="5998" spans="14:24" ht="14.5" customHeight="1">
      <c r="N5998">
        <v>5995</v>
      </c>
      <c r="O5998" s="4">
        <v>72110</v>
      </c>
      <c r="P5998" s="3" t="s">
        <v>932</v>
      </c>
      <c r="Q5998" s="3" t="s">
        <v>1907</v>
      </c>
      <c r="R5998" s="3" t="s">
        <v>482</v>
      </c>
      <c r="S5998" s="3" t="s">
        <v>6195</v>
      </c>
      <c r="T5998" s="3" t="str">
        <f t="shared" si="404"/>
        <v>บางพลับสองพี่น้องสุพรรณบุรี</v>
      </c>
      <c r="U5998" s="3" t="s">
        <v>232</v>
      </c>
      <c r="V5998" s="3" t="str">
        <f t="shared" si="405"/>
        <v/>
      </c>
      <c r="W5998" s="3" t="e">
        <f t="shared" si="406"/>
        <v>#NUM!</v>
      </c>
      <c r="X5998" s="3" t="str">
        <f t="shared" si="407"/>
        <v/>
      </c>
    </row>
    <row r="5999" spans="14:24" ht="14.5" customHeight="1">
      <c r="N5999">
        <v>5996</v>
      </c>
      <c r="O5999" s="4">
        <v>72110</v>
      </c>
      <c r="P5999" s="3" t="s">
        <v>6199</v>
      </c>
      <c r="Q5999" s="3" t="s">
        <v>1907</v>
      </c>
      <c r="R5999" s="3" t="s">
        <v>482</v>
      </c>
      <c r="S5999" s="3" t="s">
        <v>6195</v>
      </c>
      <c r="T5999" s="3" t="str">
        <f t="shared" si="404"/>
        <v>เนินพระปรางค์สองพี่น้องสุพรรณบุรี</v>
      </c>
      <c r="U5999" s="3" t="s">
        <v>232</v>
      </c>
      <c r="V5999" s="3" t="str">
        <f t="shared" si="405"/>
        <v/>
      </c>
      <c r="W5999" s="3" t="e">
        <f t="shared" si="406"/>
        <v>#NUM!</v>
      </c>
      <c r="X5999" s="3" t="str">
        <f t="shared" si="407"/>
        <v/>
      </c>
    </row>
    <row r="6000" spans="14:24" ht="14.5" customHeight="1">
      <c r="N6000">
        <v>5997</v>
      </c>
      <c r="O6000" s="4">
        <v>72110</v>
      </c>
      <c r="P6000" s="3" t="s">
        <v>1389</v>
      </c>
      <c r="Q6000" s="3" t="s">
        <v>1907</v>
      </c>
      <c r="R6000" s="3" t="s">
        <v>482</v>
      </c>
      <c r="S6000" s="3" t="s">
        <v>6195</v>
      </c>
      <c r="T6000" s="3" t="str">
        <f t="shared" si="404"/>
        <v>บ้านช้างสองพี่น้องสุพรรณบุรี</v>
      </c>
      <c r="U6000" s="3" t="s">
        <v>232</v>
      </c>
      <c r="V6000" s="3" t="str">
        <f t="shared" si="405"/>
        <v/>
      </c>
      <c r="W6000" s="3" t="e">
        <f t="shared" si="406"/>
        <v>#NUM!</v>
      </c>
      <c r="X6000" s="3" t="str">
        <f t="shared" si="407"/>
        <v/>
      </c>
    </row>
    <row r="6001" spans="14:24" ht="14.5" customHeight="1">
      <c r="N6001">
        <v>5998</v>
      </c>
      <c r="O6001" s="4">
        <v>72110</v>
      </c>
      <c r="P6001" s="3" t="s">
        <v>2151</v>
      </c>
      <c r="Q6001" s="3" t="s">
        <v>1907</v>
      </c>
      <c r="R6001" s="3" t="s">
        <v>482</v>
      </c>
      <c r="S6001" s="3" t="s">
        <v>6195</v>
      </c>
      <c r="T6001" s="3" t="str">
        <f t="shared" si="404"/>
        <v>ต้นตาลสองพี่น้องสุพรรณบุรี</v>
      </c>
      <c r="U6001" s="3" t="s">
        <v>232</v>
      </c>
      <c r="V6001" s="3" t="str">
        <f t="shared" si="405"/>
        <v/>
      </c>
      <c r="W6001" s="3" t="e">
        <f t="shared" si="406"/>
        <v>#NUM!</v>
      </c>
      <c r="X6001" s="3" t="str">
        <f t="shared" si="407"/>
        <v/>
      </c>
    </row>
    <row r="6002" spans="14:24" ht="14.5" customHeight="1">
      <c r="N6002">
        <v>5999</v>
      </c>
      <c r="O6002" s="4">
        <v>72110</v>
      </c>
      <c r="P6002" s="3" t="s">
        <v>3303</v>
      </c>
      <c r="Q6002" s="3" t="s">
        <v>1907</v>
      </c>
      <c r="R6002" s="3" t="s">
        <v>482</v>
      </c>
      <c r="S6002" s="3" t="s">
        <v>6195</v>
      </c>
      <c r="T6002" s="3" t="str">
        <f t="shared" si="404"/>
        <v>ศรีสำราญสองพี่น้องสุพรรณบุรี</v>
      </c>
      <c r="U6002" s="3" t="s">
        <v>232</v>
      </c>
      <c r="V6002" s="3" t="str">
        <f t="shared" si="405"/>
        <v/>
      </c>
      <c r="W6002" s="3" t="e">
        <f t="shared" si="406"/>
        <v>#NUM!</v>
      </c>
      <c r="X6002" s="3" t="str">
        <f t="shared" si="407"/>
        <v/>
      </c>
    </row>
    <row r="6003" spans="14:24" ht="14.5" customHeight="1">
      <c r="N6003">
        <v>6000</v>
      </c>
      <c r="O6003" s="4">
        <v>72110</v>
      </c>
      <c r="P6003" s="3" t="s">
        <v>6200</v>
      </c>
      <c r="Q6003" s="3" t="s">
        <v>1907</v>
      </c>
      <c r="R6003" s="3" t="s">
        <v>482</v>
      </c>
      <c r="S6003" s="3" t="s">
        <v>6195</v>
      </c>
      <c r="T6003" s="3" t="str">
        <f t="shared" si="404"/>
        <v>ทุ่งคอกสองพี่น้องสุพรรณบุรี</v>
      </c>
      <c r="U6003" s="3" t="s">
        <v>232</v>
      </c>
      <c r="V6003" s="3" t="str">
        <f t="shared" si="405"/>
        <v/>
      </c>
      <c r="W6003" s="3" t="e">
        <f t="shared" si="406"/>
        <v>#NUM!</v>
      </c>
      <c r="X6003" s="3" t="str">
        <f t="shared" si="407"/>
        <v/>
      </c>
    </row>
    <row r="6004" spans="14:24" ht="14.5" customHeight="1">
      <c r="N6004">
        <v>6001</v>
      </c>
      <c r="O6004" s="4">
        <v>72190</v>
      </c>
      <c r="P6004" s="3" t="s">
        <v>3339</v>
      </c>
      <c r="Q6004" s="3" t="s">
        <v>1907</v>
      </c>
      <c r="R6004" s="3" t="s">
        <v>482</v>
      </c>
      <c r="S6004" s="3" t="s">
        <v>6195</v>
      </c>
      <c r="T6004" s="3" t="str">
        <f t="shared" si="404"/>
        <v>หนองบ่อสองพี่น้องสุพรรณบุรี</v>
      </c>
      <c r="U6004" s="3" t="s">
        <v>232</v>
      </c>
      <c r="V6004" s="3" t="str">
        <f t="shared" si="405"/>
        <v/>
      </c>
      <c r="W6004" s="3" t="e">
        <f t="shared" si="406"/>
        <v>#NUM!</v>
      </c>
      <c r="X6004" s="3" t="str">
        <f t="shared" si="407"/>
        <v/>
      </c>
    </row>
    <row r="6005" spans="14:24" ht="14.5" customHeight="1">
      <c r="N6005">
        <v>6002</v>
      </c>
      <c r="O6005" s="4">
        <v>72190</v>
      </c>
      <c r="P6005" s="3" t="s">
        <v>6201</v>
      </c>
      <c r="Q6005" s="3" t="s">
        <v>1907</v>
      </c>
      <c r="R6005" s="3" t="s">
        <v>482</v>
      </c>
      <c r="S6005" s="3" t="s">
        <v>6195</v>
      </c>
      <c r="T6005" s="3" t="str">
        <f t="shared" si="404"/>
        <v>บ่อสุพรรณสองพี่น้องสุพรรณบุรี</v>
      </c>
      <c r="U6005" s="3" t="s">
        <v>232</v>
      </c>
      <c r="V6005" s="3" t="str">
        <f t="shared" si="405"/>
        <v/>
      </c>
      <c r="W6005" s="3" t="e">
        <f t="shared" si="406"/>
        <v>#NUM!</v>
      </c>
      <c r="X6005" s="3" t="str">
        <f t="shared" si="407"/>
        <v/>
      </c>
    </row>
    <row r="6006" spans="14:24" ht="14.5" customHeight="1">
      <c r="N6006">
        <v>6003</v>
      </c>
      <c r="O6006" s="4">
        <v>72110</v>
      </c>
      <c r="P6006" s="3" t="s">
        <v>6202</v>
      </c>
      <c r="Q6006" s="3" t="s">
        <v>1907</v>
      </c>
      <c r="R6006" s="3" t="s">
        <v>482</v>
      </c>
      <c r="S6006" s="3" t="s">
        <v>6195</v>
      </c>
      <c r="T6006" s="3" t="str">
        <f t="shared" si="404"/>
        <v>ดอนมะนาวสองพี่น้องสุพรรณบุรี</v>
      </c>
      <c r="U6006" s="3" t="s">
        <v>232</v>
      </c>
      <c r="V6006" s="3" t="str">
        <f t="shared" si="405"/>
        <v/>
      </c>
      <c r="W6006" s="3" t="e">
        <f t="shared" si="406"/>
        <v>#NUM!</v>
      </c>
      <c r="X6006" s="3" t="str">
        <f t="shared" si="407"/>
        <v/>
      </c>
    </row>
    <row r="6007" spans="14:24" ht="14.5" customHeight="1">
      <c r="N6007">
        <v>6004</v>
      </c>
      <c r="O6007" s="4">
        <v>72130</v>
      </c>
      <c r="P6007" s="3" t="s">
        <v>5760</v>
      </c>
      <c r="Q6007" s="3" t="s">
        <v>1909</v>
      </c>
      <c r="R6007" s="3" t="s">
        <v>482</v>
      </c>
      <c r="S6007" s="3" t="s">
        <v>6203</v>
      </c>
      <c r="T6007" s="3" t="str">
        <f t="shared" si="404"/>
        <v>ย่านยาวสามชุกสุพรรณบุรี</v>
      </c>
      <c r="U6007" s="3" t="s">
        <v>232</v>
      </c>
      <c r="V6007" s="3" t="str">
        <f t="shared" si="405"/>
        <v/>
      </c>
      <c r="W6007" s="3" t="e">
        <f t="shared" si="406"/>
        <v>#NUM!</v>
      </c>
      <c r="X6007" s="3" t="str">
        <f t="shared" si="407"/>
        <v/>
      </c>
    </row>
    <row r="6008" spans="14:24" ht="14.5" customHeight="1">
      <c r="N6008">
        <v>6005</v>
      </c>
      <c r="O6008" s="4">
        <v>72130</v>
      </c>
      <c r="P6008" s="3" t="s">
        <v>5723</v>
      </c>
      <c r="Q6008" s="3" t="s">
        <v>1909</v>
      </c>
      <c r="R6008" s="3" t="s">
        <v>482</v>
      </c>
      <c r="S6008" s="3" t="s">
        <v>6203</v>
      </c>
      <c r="T6008" s="3" t="str">
        <f t="shared" si="404"/>
        <v>วังลึกสามชุกสุพรรณบุรี</v>
      </c>
      <c r="U6008" s="3" t="s">
        <v>232</v>
      </c>
      <c r="V6008" s="3" t="str">
        <f t="shared" si="405"/>
        <v/>
      </c>
      <c r="W6008" s="3" t="e">
        <f t="shared" si="406"/>
        <v>#NUM!</v>
      </c>
      <c r="X6008" s="3" t="str">
        <f t="shared" si="407"/>
        <v/>
      </c>
    </row>
    <row r="6009" spans="14:24" ht="14.5" customHeight="1">
      <c r="N6009">
        <v>6006</v>
      </c>
      <c r="O6009" s="4">
        <v>72130</v>
      </c>
      <c r="P6009" s="3" t="s">
        <v>1909</v>
      </c>
      <c r="Q6009" s="3" t="s">
        <v>1909</v>
      </c>
      <c r="R6009" s="3" t="s">
        <v>482</v>
      </c>
      <c r="S6009" s="3" t="s">
        <v>6203</v>
      </c>
      <c r="T6009" s="3" t="str">
        <f t="shared" si="404"/>
        <v>สามชุกสามชุกสุพรรณบุรี</v>
      </c>
      <c r="U6009" s="3" t="s">
        <v>232</v>
      </c>
      <c r="V6009" s="3" t="str">
        <f t="shared" si="405"/>
        <v/>
      </c>
      <c r="W6009" s="3" t="e">
        <f t="shared" si="406"/>
        <v>#NUM!</v>
      </c>
      <c r="X6009" s="3" t="str">
        <f t="shared" si="407"/>
        <v/>
      </c>
    </row>
    <row r="6010" spans="14:24" ht="14.5" customHeight="1">
      <c r="N6010">
        <v>6007</v>
      </c>
      <c r="O6010" s="4">
        <v>72130</v>
      </c>
      <c r="P6010" s="3" t="s">
        <v>6204</v>
      </c>
      <c r="Q6010" s="3" t="s">
        <v>1909</v>
      </c>
      <c r="R6010" s="3" t="s">
        <v>482</v>
      </c>
      <c r="S6010" s="3" t="s">
        <v>6203</v>
      </c>
      <c r="T6010" s="3" t="str">
        <f t="shared" si="404"/>
        <v>หนองผักนากสามชุกสุพรรณบุรี</v>
      </c>
      <c r="U6010" s="3" t="s">
        <v>232</v>
      </c>
      <c r="V6010" s="3" t="str">
        <f t="shared" si="405"/>
        <v/>
      </c>
      <c r="W6010" s="3" t="e">
        <f t="shared" si="406"/>
        <v>#NUM!</v>
      </c>
      <c r="X6010" s="3" t="str">
        <f t="shared" si="407"/>
        <v/>
      </c>
    </row>
    <row r="6011" spans="14:24" ht="14.5" customHeight="1">
      <c r="N6011">
        <v>6008</v>
      </c>
      <c r="O6011" s="4">
        <v>72130</v>
      </c>
      <c r="P6011" s="3" t="s">
        <v>6205</v>
      </c>
      <c r="Q6011" s="3" t="s">
        <v>1909</v>
      </c>
      <c r="R6011" s="3" t="s">
        <v>482</v>
      </c>
      <c r="S6011" s="3" t="s">
        <v>6203</v>
      </c>
      <c r="T6011" s="3" t="str">
        <f t="shared" si="404"/>
        <v>บ้านสระสามชุกสุพรรณบุรี</v>
      </c>
      <c r="U6011" s="3" t="s">
        <v>232</v>
      </c>
      <c r="V6011" s="3" t="str">
        <f t="shared" si="405"/>
        <v/>
      </c>
      <c r="W6011" s="3" t="e">
        <f t="shared" si="406"/>
        <v>#NUM!</v>
      </c>
      <c r="X6011" s="3" t="str">
        <f t="shared" si="407"/>
        <v/>
      </c>
    </row>
    <row r="6012" spans="14:24" ht="14.5" customHeight="1">
      <c r="N6012">
        <v>6009</v>
      </c>
      <c r="O6012" s="4">
        <v>72130</v>
      </c>
      <c r="P6012" s="3" t="s">
        <v>6206</v>
      </c>
      <c r="Q6012" s="3" t="s">
        <v>1909</v>
      </c>
      <c r="R6012" s="3" t="s">
        <v>482</v>
      </c>
      <c r="S6012" s="3" t="s">
        <v>6203</v>
      </c>
      <c r="T6012" s="3" t="str">
        <f t="shared" si="404"/>
        <v>หนองสะเดาสามชุกสุพรรณบุรี</v>
      </c>
      <c r="U6012" s="3" t="s">
        <v>232</v>
      </c>
      <c r="V6012" s="3" t="str">
        <f t="shared" si="405"/>
        <v/>
      </c>
      <c r="W6012" s="3" t="e">
        <f t="shared" si="406"/>
        <v>#NUM!</v>
      </c>
      <c r="X6012" s="3" t="str">
        <f t="shared" si="407"/>
        <v/>
      </c>
    </row>
    <row r="6013" spans="14:24" ht="14.5" customHeight="1">
      <c r="N6013">
        <v>6010</v>
      </c>
      <c r="O6013" s="4">
        <v>72130</v>
      </c>
      <c r="P6013" s="3" t="s">
        <v>6207</v>
      </c>
      <c r="Q6013" s="3" t="s">
        <v>1909</v>
      </c>
      <c r="R6013" s="3" t="s">
        <v>482</v>
      </c>
      <c r="S6013" s="3" t="s">
        <v>6203</v>
      </c>
      <c r="T6013" s="3" t="str">
        <f t="shared" si="404"/>
        <v>กระเสียวสามชุกสุพรรณบุรี</v>
      </c>
      <c r="U6013" s="3" t="s">
        <v>232</v>
      </c>
      <c r="V6013" s="3" t="str">
        <f t="shared" si="405"/>
        <v/>
      </c>
      <c r="W6013" s="3" t="e">
        <f t="shared" si="406"/>
        <v>#NUM!</v>
      </c>
      <c r="X6013" s="3" t="str">
        <f t="shared" si="407"/>
        <v/>
      </c>
    </row>
    <row r="6014" spans="14:24" ht="14.5" customHeight="1">
      <c r="N6014">
        <v>6011</v>
      </c>
      <c r="O6014" s="4">
        <v>72160</v>
      </c>
      <c r="P6014" s="3" t="s">
        <v>1914</v>
      </c>
      <c r="Q6014" s="3" t="s">
        <v>1914</v>
      </c>
      <c r="R6014" s="3" t="s">
        <v>482</v>
      </c>
      <c r="S6014" s="3" t="s">
        <v>6208</v>
      </c>
      <c r="T6014" s="3" t="str">
        <f t="shared" si="404"/>
        <v>อู่ทองอู่ทองสุพรรณบุรี</v>
      </c>
      <c r="U6014" s="3" t="s">
        <v>232</v>
      </c>
      <c r="V6014" s="3" t="str">
        <f t="shared" si="405"/>
        <v/>
      </c>
      <c r="W6014" s="3" t="e">
        <f t="shared" si="406"/>
        <v>#NUM!</v>
      </c>
      <c r="X6014" s="3" t="str">
        <f t="shared" si="407"/>
        <v/>
      </c>
    </row>
    <row r="6015" spans="14:24" ht="14.5" customHeight="1">
      <c r="N6015">
        <v>6012</v>
      </c>
      <c r="O6015" s="4">
        <v>72220</v>
      </c>
      <c r="P6015" s="3" t="s">
        <v>6209</v>
      </c>
      <c r="Q6015" s="3" t="s">
        <v>1914</v>
      </c>
      <c r="R6015" s="3" t="s">
        <v>482</v>
      </c>
      <c r="S6015" s="3" t="s">
        <v>6208</v>
      </c>
      <c r="T6015" s="3" t="str">
        <f t="shared" si="404"/>
        <v>สระยายโสมอู่ทองสุพรรณบุรี</v>
      </c>
      <c r="U6015" s="3" t="s">
        <v>232</v>
      </c>
      <c r="V6015" s="3" t="str">
        <f t="shared" si="405"/>
        <v/>
      </c>
      <c r="W6015" s="3" t="e">
        <f t="shared" si="406"/>
        <v>#NUM!</v>
      </c>
      <c r="X6015" s="3" t="str">
        <f t="shared" si="407"/>
        <v/>
      </c>
    </row>
    <row r="6016" spans="14:24" ht="14.5" customHeight="1">
      <c r="N6016">
        <v>6013</v>
      </c>
      <c r="O6016" s="4">
        <v>71170</v>
      </c>
      <c r="P6016" s="3" t="s">
        <v>6210</v>
      </c>
      <c r="Q6016" s="3" t="s">
        <v>1914</v>
      </c>
      <c r="R6016" s="3" t="s">
        <v>482</v>
      </c>
      <c r="S6016" s="3" t="s">
        <v>6208</v>
      </c>
      <c r="T6016" s="3" t="str">
        <f t="shared" si="404"/>
        <v>จรเข้สามพันอู่ทองสุพรรณบุรี</v>
      </c>
      <c r="U6016" s="3" t="s">
        <v>232</v>
      </c>
      <c r="V6016" s="3" t="str">
        <f t="shared" si="405"/>
        <v/>
      </c>
      <c r="W6016" s="3" t="e">
        <f t="shared" si="406"/>
        <v>#NUM!</v>
      </c>
      <c r="X6016" s="3" t="str">
        <f t="shared" si="407"/>
        <v/>
      </c>
    </row>
    <row r="6017" spans="14:24" ht="14.5" customHeight="1">
      <c r="N6017">
        <v>6014</v>
      </c>
      <c r="O6017" s="4">
        <v>72160</v>
      </c>
      <c r="P6017" s="3" t="s">
        <v>3647</v>
      </c>
      <c r="Q6017" s="3" t="s">
        <v>1914</v>
      </c>
      <c r="R6017" s="3" t="s">
        <v>482</v>
      </c>
      <c r="S6017" s="3" t="s">
        <v>6208</v>
      </c>
      <c r="T6017" s="3" t="str">
        <f t="shared" si="404"/>
        <v>บ้านดอนอู่ทองสุพรรณบุรี</v>
      </c>
      <c r="U6017" s="3" t="s">
        <v>232</v>
      </c>
      <c r="V6017" s="3" t="str">
        <f t="shared" si="405"/>
        <v/>
      </c>
      <c r="W6017" s="3" t="e">
        <f t="shared" si="406"/>
        <v>#NUM!</v>
      </c>
      <c r="X6017" s="3" t="str">
        <f t="shared" si="407"/>
        <v/>
      </c>
    </row>
    <row r="6018" spans="14:24" ht="14.5" customHeight="1">
      <c r="N6018">
        <v>6015</v>
      </c>
      <c r="O6018" s="4">
        <v>72160</v>
      </c>
      <c r="P6018" s="3" t="s">
        <v>6211</v>
      </c>
      <c r="Q6018" s="3" t="s">
        <v>1914</v>
      </c>
      <c r="R6018" s="3" t="s">
        <v>482</v>
      </c>
      <c r="S6018" s="3" t="s">
        <v>6208</v>
      </c>
      <c r="T6018" s="3" t="str">
        <f t="shared" si="404"/>
        <v>ยุ้งทะลายอู่ทองสุพรรณบุรี</v>
      </c>
      <c r="U6018" s="3" t="s">
        <v>232</v>
      </c>
      <c r="V6018" s="3" t="str">
        <f t="shared" si="405"/>
        <v/>
      </c>
      <c r="W6018" s="3" t="e">
        <f t="shared" si="406"/>
        <v>#NUM!</v>
      </c>
      <c r="X6018" s="3" t="str">
        <f t="shared" si="407"/>
        <v/>
      </c>
    </row>
    <row r="6019" spans="14:24" ht="14.5" customHeight="1">
      <c r="N6019">
        <v>6016</v>
      </c>
      <c r="O6019" s="4">
        <v>72220</v>
      </c>
      <c r="P6019" s="3" t="s">
        <v>6212</v>
      </c>
      <c r="Q6019" s="3" t="s">
        <v>1914</v>
      </c>
      <c r="R6019" s="3" t="s">
        <v>482</v>
      </c>
      <c r="S6019" s="3" t="s">
        <v>6208</v>
      </c>
      <c r="T6019" s="3" t="str">
        <f t="shared" si="404"/>
        <v>ดอนมะเกลืออู่ทองสุพรรณบุรี</v>
      </c>
      <c r="U6019" s="3" t="s">
        <v>232</v>
      </c>
      <c r="V6019" s="3" t="str">
        <f t="shared" si="405"/>
        <v/>
      </c>
      <c r="W6019" s="3" t="e">
        <f t="shared" si="406"/>
        <v>#NUM!</v>
      </c>
      <c r="X6019" s="3" t="str">
        <f t="shared" si="407"/>
        <v/>
      </c>
    </row>
    <row r="6020" spans="14:24" ht="14.5" customHeight="1">
      <c r="N6020">
        <v>6017</v>
      </c>
      <c r="O6020" s="4">
        <v>72160</v>
      </c>
      <c r="P6020" s="3" t="s">
        <v>6213</v>
      </c>
      <c r="Q6020" s="3" t="s">
        <v>1914</v>
      </c>
      <c r="R6020" s="3" t="s">
        <v>482</v>
      </c>
      <c r="S6020" s="3" t="s">
        <v>6208</v>
      </c>
      <c r="T6020" s="3" t="str">
        <f t="shared" si="404"/>
        <v>หนองโอ่งอู่ทองสุพรรณบุรี</v>
      </c>
      <c r="U6020" s="3" t="s">
        <v>232</v>
      </c>
      <c r="V6020" s="3" t="str">
        <f t="shared" si="405"/>
        <v/>
      </c>
      <c r="W6020" s="3" t="e">
        <f t="shared" si="406"/>
        <v>#NUM!</v>
      </c>
      <c r="X6020" s="3" t="str">
        <f t="shared" si="407"/>
        <v/>
      </c>
    </row>
    <row r="6021" spans="14:24" ht="14.5" customHeight="1">
      <c r="N6021">
        <v>6018</v>
      </c>
      <c r="O6021" s="4">
        <v>72160</v>
      </c>
      <c r="P6021" s="3" t="s">
        <v>5492</v>
      </c>
      <c r="Q6021" s="3" t="s">
        <v>1914</v>
      </c>
      <c r="R6021" s="3" t="s">
        <v>482</v>
      </c>
      <c r="S6021" s="3" t="s">
        <v>6208</v>
      </c>
      <c r="T6021" s="3" t="str">
        <f t="shared" ref="T6021:T6084" si="408">P6021&amp;Q6021&amp;R6021</f>
        <v>ดอนคาอู่ทองสุพรรณบุรี</v>
      </c>
      <c r="U6021" s="3" t="s">
        <v>232</v>
      </c>
      <c r="V6021" s="3" t="str">
        <f t="shared" ref="V6021:V6084" si="409">IF($V$1=$S6021,$N6021,"")</f>
        <v/>
      </c>
      <c r="W6021" s="3" t="e">
        <f t="shared" ref="W6021:W6084" si="410">SMALL($V$4:$V$7439,N6021)</f>
        <v>#NUM!</v>
      </c>
      <c r="X6021" s="3" t="str">
        <f t="shared" ref="X6021:X6084" si="411">IFERROR(INDEX($P$4:$P$7439,$W6021,1),"")</f>
        <v/>
      </c>
    </row>
    <row r="6022" spans="14:24" ht="14.5" customHeight="1">
      <c r="N6022">
        <v>6019</v>
      </c>
      <c r="O6022" s="4">
        <v>72160</v>
      </c>
      <c r="P6022" s="3" t="s">
        <v>6214</v>
      </c>
      <c r="Q6022" s="3" t="s">
        <v>1914</v>
      </c>
      <c r="R6022" s="3" t="s">
        <v>482</v>
      </c>
      <c r="S6022" s="3" t="s">
        <v>6208</v>
      </c>
      <c r="T6022" s="3" t="str">
        <f t="shared" si="408"/>
        <v>พลับพลาไชยอู่ทองสุพรรณบุรี</v>
      </c>
      <c r="U6022" s="3" t="s">
        <v>232</v>
      </c>
      <c r="V6022" s="3" t="str">
        <f t="shared" si="409"/>
        <v/>
      </c>
      <c r="W6022" s="3" t="e">
        <f t="shared" si="410"/>
        <v>#NUM!</v>
      </c>
      <c r="X6022" s="3" t="str">
        <f t="shared" si="411"/>
        <v/>
      </c>
    </row>
    <row r="6023" spans="14:24" ht="14.5" customHeight="1">
      <c r="N6023">
        <v>6020</v>
      </c>
      <c r="O6023" s="4">
        <v>72160</v>
      </c>
      <c r="P6023" s="3" t="s">
        <v>6215</v>
      </c>
      <c r="Q6023" s="3" t="s">
        <v>1914</v>
      </c>
      <c r="R6023" s="3" t="s">
        <v>482</v>
      </c>
      <c r="S6023" s="3" t="s">
        <v>6208</v>
      </c>
      <c r="T6023" s="3" t="str">
        <f t="shared" si="408"/>
        <v>บ้านโข้งอู่ทองสุพรรณบุรี</v>
      </c>
      <c r="U6023" s="3" t="s">
        <v>232</v>
      </c>
      <c r="V6023" s="3" t="str">
        <f t="shared" si="409"/>
        <v/>
      </c>
      <c r="W6023" s="3" t="e">
        <f t="shared" si="410"/>
        <v>#NUM!</v>
      </c>
      <c r="X6023" s="3" t="str">
        <f t="shared" si="411"/>
        <v/>
      </c>
    </row>
    <row r="6024" spans="14:24" ht="14.5" customHeight="1">
      <c r="N6024">
        <v>6021</v>
      </c>
      <c r="O6024" s="4">
        <v>72160</v>
      </c>
      <c r="P6024" s="3" t="s">
        <v>6216</v>
      </c>
      <c r="Q6024" s="3" t="s">
        <v>1914</v>
      </c>
      <c r="R6024" s="3" t="s">
        <v>482</v>
      </c>
      <c r="S6024" s="3" t="s">
        <v>6208</v>
      </c>
      <c r="T6024" s="3" t="str">
        <f t="shared" si="408"/>
        <v>เจดีย์อู่ทองสุพรรณบุรี</v>
      </c>
      <c r="U6024" s="3" t="s">
        <v>232</v>
      </c>
      <c r="V6024" s="3" t="str">
        <f t="shared" si="409"/>
        <v/>
      </c>
      <c r="W6024" s="3" t="e">
        <f t="shared" si="410"/>
        <v>#NUM!</v>
      </c>
      <c r="X6024" s="3" t="str">
        <f t="shared" si="411"/>
        <v/>
      </c>
    </row>
    <row r="6025" spans="14:24" ht="14.5" customHeight="1">
      <c r="N6025">
        <v>6022</v>
      </c>
      <c r="O6025" s="4">
        <v>72220</v>
      </c>
      <c r="P6025" s="3" t="s">
        <v>6217</v>
      </c>
      <c r="Q6025" s="3" t="s">
        <v>1914</v>
      </c>
      <c r="R6025" s="3" t="s">
        <v>482</v>
      </c>
      <c r="S6025" s="3" t="s">
        <v>6208</v>
      </c>
      <c r="T6025" s="3" t="str">
        <f t="shared" si="408"/>
        <v>สระพังลานอู่ทองสุพรรณบุรี</v>
      </c>
      <c r="U6025" s="3" t="s">
        <v>232</v>
      </c>
      <c r="V6025" s="3" t="str">
        <f t="shared" si="409"/>
        <v/>
      </c>
      <c r="W6025" s="3" t="e">
        <f t="shared" si="410"/>
        <v>#NUM!</v>
      </c>
      <c r="X6025" s="3" t="str">
        <f t="shared" si="411"/>
        <v/>
      </c>
    </row>
    <row r="6026" spans="14:24" ht="14.5" customHeight="1">
      <c r="N6026">
        <v>6023</v>
      </c>
      <c r="O6026" s="4">
        <v>72160</v>
      </c>
      <c r="P6026" s="3" t="s">
        <v>6218</v>
      </c>
      <c r="Q6026" s="3" t="s">
        <v>1914</v>
      </c>
      <c r="R6026" s="3" t="s">
        <v>482</v>
      </c>
      <c r="S6026" s="3" t="s">
        <v>6208</v>
      </c>
      <c r="T6026" s="3" t="str">
        <f t="shared" si="408"/>
        <v>กระจันอู่ทองสุพรรณบุรี</v>
      </c>
      <c r="U6026" s="3" t="s">
        <v>232</v>
      </c>
      <c r="V6026" s="3" t="str">
        <f t="shared" si="409"/>
        <v/>
      </c>
      <c r="W6026" s="3" t="e">
        <f t="shared" si="410"/>
        <v>#NUM!</v>
      </c>
      <c r="X6026" s="3" t="str">
        <f t="shared" si="411"/>
        <v/>
      </c>
    </row>
    <row r="6027" spans="14:24" ht="14.5" customHeight="1">
      <c r="N6027">
        <v>6024</v>
      </c>
      <c r="O6027" s="4">
        <v>72240</v>
      </c>
      <c r="P6027" s="3" t="s">
        <v>1911</v>
      </c>
      <c r="Q6027" s="3" t="s">
        <v>1911</v>
      </c>
      <c r="R6027" s="3" t="s">
        <v>482</v>
      </c>
      <c r="S6027" s="3" t="s">
        <v>6219</v>
      </c>
      <c r="T6027" s="3" t="str">
        <f t="shared" si="408"/>
        <v>หนองหญ้าไซหนองหญ้าไซสุพรรณบุรี</v>
      </c>
      <c r="U6027" s="3" t="s">
        <v>232</v>
      </c>
      <c r="V6027" s="3" t="str">
        <f t="shared" si="409"/>
        <v/>
      </c>
      <c r="W6027" s="3" t="e">
        <f t="shared" si="410"/>
        <v>#NUM!</v>
      </c>
      <c r="X6027" s="3" t="str">
        <f t="shared" si="411"/>
        <v/>
      </c>
    </row>
    <row r="6028" spans="14:24" ht="14.5" customHeight="1">
      <c r="N6028">
        <v>6025</v>
      </c>
      <c r="O6028" s="4">
        <v>72240</v>
      </c>
      <c r="P6028" s="3" t="s">
        <v>6220</v>
      </c>
      <c r="Q6028" s="3" t="s">
        <v>1911</v>
      </c>
      <c r="R6028" s="3" t="s">
        <v>482</v>
      </c>
      <c r="S6028" s="3" t="s">
        <v>6219</v>
      </c>
      <c r="T6028" s="3" t="str">
        <f t="shared" si="408"/>
        <v>หนองราชวัตรหนองหญ้าไซสุพรรณบุรี</v>
      </c>
      <c r="U6028" s="3" t="s">
        <v>232</v>
      </c>
      <c r="V6028" s="3" t="str">
        <f t="shared" si="409"/>
        <v/>
      </c>
      <c r="W6028" s="3" t="e">
        <f t="shared" si="410"/>
        <v>#NUM!</v>
      </c>
      <c r="X6028" s="3" t="str">
        <f t="shared" si="411"/>
        <v/>
      </c>
    </row>
    <row r="6029" spans="14:24" ht="14.5" customHeight="1">
      <c r="N6029">
        <v>6026</v>
      </c>
      <c r="O6029" s="4">
        <v>72240</v>
      </c>
      <c r="P6029" s="3" t="s">
        <v>4227</v>
      </c>
      <c r="Q6029" s="3" t="s">
        <v>1911</v>
      </c>
      <c r="R6029" s="3" t="s">
        <v>482</v>
      </c>
      <c r="S6029" s="3" t="s">
        <v>6219</v>
      </c>
      <c r="T6029" s="3" t="str">
        <f t="shared" si="408"/>
        <v>หนองโพธิ์หนองหญ้าไซสุพรรณบุรี</v>
      </c>
      <c r="U6029" s="3" t="s">
        <v>232</v>
      </c>
      <c r="V6029" s="3" t="str">
        <f t="shared" si="409"/>
        <v/>
      </c>
      <c r="W6029" s="3" t="e">
        <f t="shared" si="410"/>
        <v>#NUM!</v>
      </c>
      <c r="X6029" s="3" t="str">
        <f t="shared" si="411"/>
        <v/>
      </c>
    </row>
    <row r="6030" spans="14:24" ht="14.5" customHeight="1">
      <c r="N6030">
        <v>6027</v>
      </c>
      <c r="O6030" s="4">
        <v>72240</v>
      </c>
      <c r="P6030" s="3" t="s">
        <v>6221</v>
      </c>
      <c r="Q6030" s="3" t="s">
        <v>1911</v>
      </c>
      <c r="R6030" s="3" t="s">
        <v>482</v>
      </c>
      <c r="S6030" s="3" t="s">
        <v>6219</v>
      </c>
      <c r="T6030" s="3" t="str">
        <f t="shared" si="408"/>
        <v>แจงงามหนองหญ้าไซสุพรรณบุรี</v>
      </c>
      <c r="U6030" s="3" t="s">
        <v>232</v>
      </c>
      <c r="V6030" s="3" t="str">
        <f t="shared" si="409"/>
        <v/>
      </c>
      <c r="W6030" s="3" t="e">
        <f t="shared" si="410"/>
        <v>#NUM!</v>
      </c>
      <c r="X6030" s="3" t="str">
        <f t="shared" si="411"/>
        <v/>
      </c>
    </row>
    <row r="6031" spans="14:24" ht="14.5" customHeight="1">
      <c r="N6031">
        <v>6028</v>
      </c>
      <c r="O6031" s="4">
        <v>72240</v>
      </c>
      <c r="P6031" s="3" t="s">
        <v>2239</v>
      </c>
      <c r="Q6031" s="3" t="s">
        <v>1911</v>
      </c>
      <c r="R6031" s="3" t="s">
        <v>482</v>
      </c>
      <c r="S6031" s="3" t="s">
        <v>6219</v>
      </c>
      <c r="T6031" s="3" t="str">
        <f t="shared" si="408"/>
        <v>หนองขามหนองหญ้าไซสุพรรณบุรี</v>
      </c>
      <c r="U6031" s="3" t="s">
        <v>232</v>
      </c>
      <c r="V6031" s="3" t="str">
        <f t="shared" si="409"/>
        <v/>
      </c>
      <c r="W6031" s="3" t="e">
        <f t="shared" si="410"/>
        <v>#NUM!</v>
      </c>
      <c r="X6031" s="3" t="str">
        <f t="shared" si="411"/>
        <v/>
      </c>
    </row>
    <row r="6032" spans="14:24" ht="14.5" customHeight="1">
      <c r="N6032">
        <v>6029</v>
      </c>
      <c r="O6032" s="4">
        <v>72240</v>
      </c>
      <c r="P6032" s="3" t="s">
        <v>5575</v>
      </c>
      <c r="Q6032" s="3" t="s">
        <v>1911</v>
      </c>
      <c r="R6032" s="3" t="s">
        <v>482</v>
      </c>
      <c r="S6032" s="3" t="s">
        <v>6219</v>
      </c>
      <c r="T6032" s="3" t="str">
        <f t="shared" si="408"/>
        <v>ทัพหลวงหนองหญ้าไซสุพรรณบุรี</v>
      </c>
      <c r="U6032" s="3" t="s">
        <v>232</v>
      </c>
      <c r="V6032" s="3" t="str">
        <f t="shared" si="409"/>
        <v/>
      </c>
      <c r="W6032" s="3" t="e">
        <f t="shared" si="410"/>
        <v>#NUM!</v>
      </c>
      <c r="X6032" s="3" t="str">
        <f t="shared" si="411"/>
        <v/>
      </c>
    </row>
    <row r="6033" spans="14:24" ht="14.5" customHeight="1">
      <c r="N6033">
        <v>6030</v>
      </c>
      <c r="O6033" s="4">
        <v>73000</v>
      </c>
      <c r="P6033" s="3" t="s">
        <v>6222</v>
      </c>
      <c r="Q6033" s="3" t="s">
        <v>910</v>
      </c>
      <c r="R6033" s="3" t="s">
        <v>331</v>
      </c>
      <c r="S6033" s="3" t="s">
        <v>6223</v>
      </c>
      <c r="T6033" s="3" t="str">
        <f t="shared" si="408"/>
        <v>พระปฐมเจดีย์เมืองนครปฐมนครปฐม</v>
      </c>
      <c r="U6033" s="3" t="s">
        <v>232</v>
      </c>
      <c r="V6033" s="3" t="str">
        <f t="shared" si="409"/>
        <v/>
      </c>
      <c r="W6033" s="3" t="e">
        <f t="shared" si="410"/>
        <v>#NUM!</v>
      </c>
      <c r="X6033" s="3" t="str">
        <f t="shared" si="411"/>
        <v/>
      </c>
    </row>
    <row r="6034" spans="14:24" ht="14.5" customHeight="1">
      <c r="N6034">
        <v>6031</v>
      </c>
      <c r="O6034" s="4">
        <v>73000</v>
      </c>
      <c r="P6034" s="3" t="s">
        <v>6224</v>
      </c>
      <c r="Q6034" s="3" t="s">
        <v>910</v>
      </c>
      <c r="R6034" s="3" t="s">
        <v>331</v>
      </c>
      <c r="S6034" s="3" t="s">
        <v>6223</v>
      </c>
      <c r="T6034" s="3" t="str">
        <f t="shared" si="408"/>
        <v>บางแขมเมืองนครปฐมนครปฐม</v>
      </c>
      <c r="U6034" s="3" t="s">
        <v>232</v>
      </c>
      <c r="V6034" s="3" t="str">
        <f t="shared" si="409"/>
        <v/>
      </c>
      <c r="W6034" s="3" t="e">
        <f t="shared" si="410"/>
        <v>#NUM!</v>
      </c>
      <c r="X6034" s="3" t="str">
        <f t="shared" si="411"/>
        <v/>
      </c>
    </row>
    <row r="6035" spans="14:24" ht="14.5" customHeight="1">
      <c r="N6035">
        <v>6032</v>
      </c>
      <c r="O6035" s="4">
        <v>73000</v>
      </c>
      <c r="P6035" s="3" t="s">
        <v>6225</v>
      </c>
      <c r="Q6035" s="3" t="s">
        <v>910</v>
      </c>
      <c r="R6035" s="3" t="s">
        <v>331</v>
      </c>
      <c r="S6035" s="3" t="s">
        <v>6223</v>
      </c>
      <c r="T6035" s="3" t="str">
        <f t="shared" si="408"/>
        <v>พระประโทนเมืองนครปฐมนครปฐม</v>
      </c>
      <c r="U6035" s="3" t="s">
        <v>232</v>
      </c>
      <c r="V6035" s="3" t="str">
        <f t="shared" si="409"/>
        <v/>
      </c>
      <c r="W6035" s="3" t="e">
        <f t="shared" si="410"/>
        <v>#NUM!</v>
      </c>
      <c r="X6035" s="3" t="str">
        <f t="shared" si="411"/>
        <v/>
      </c>
    </row>
    <row r="6036" spans="14:24" ht="14.5" customHeight="1">
      <c r="N6036">
        <v>6033</v>
      </c>
      <c r="O6036" s="4">
        <v>73000</v>
      </c>
      <c r="P6036" s="3" t="s">
        <v>6226</v>
      </c>
      <c r="Q6036" s="3" t="s">
        <v>910</v>
      </c>
      <c r="R6036" s="3" t="s">
        <v>331</v>
      </c>
      <c r="S6036" s="3" t="s">
        <v>6223</v>
      </c>
      <c r="T6036" s="3" t="str">
        <f t="shared" si="408"/>
        <v>ธรรมศาลาเมืองนครปฐมนครปฐม</v>
      </c>
      <c r="U6036" s="3" t="s">
        <v>232</v>
      </c>
      <c r="V6036" s="3" t="str">
        <f t="shared" si="409"/>
        <v/>
      </c>
      <c r="W6036" s="3" t="e">
        <f t="shared" si="410"/>
        <v>#NUM!</v>
      </c>
      <c r="X6036" s="3" t="str">
        <f t="shared" si="411"/>
        <v/>
      </c>
    </row>
    <row r="6037" spans="14:24" ht="14.5" customHeight="1">
      <c r="N6037">
        <v>6034</v>
      </c>
      <c r="O6037" s="4">
        <v>73000</v>
      </c>
      <c r="P6037" s="3" t="s">
        <v>6227</v>
      </c>
      <c r="Q6037" s="3" t="s">
        <v>910</v>
      </c>
      <c r="R6037" s="3" t="s">
        <v>331</v>
      </c>
      <c r="S6037" s="3" t="s">
        <v>6223</v>
      </c>
      <c r="T6037" s="3" t="str">
        <f t="shared" si="408"/>
        <v>ตาก้องเมืองนครปฐมนครปฐม</v>
      </c>
      <c r="U6037" s="3" t="s">
        <v>232</v>
      </c>
      <c r="V6037" s="3" t="str">
        <f t="shared" si="409"/>
        <v/>
      </c>
      <c r="W6037" s="3" t="e">
        <f t="shared" si="410"/>
        <v>#NUM!</v>
      </c>
      <c r="X6037" s="3" t="str">
        <f t="shared" si="411"/>
        <v/>
      </c>
    </row>
    <row r="6038" spans="14:24" ht="14.5" customHeight="1">
      <c r="N6038">
        <v>6035</v>
      </c>
      <c r="O6038" s="4">
        <v>73000</v>
      </c>
      <c r="P6038" s="3" t="s">
        <v>6228</v>
      </c>
      <c r="Q6038" s="3" t="s">
        <v>910</v>
      </c>
      <c r="R6038" s="3" t="s">
        <v>331</v>
      </c>
      <c r="S6038" s="3" t="s">
        <v>6223</v>
      </c>
      <c r="T6038" s="3" t="str">
        <f t="shared" si="408"/>
        <v>มาบแคเมืองนครปฐมนครปฐม</v>
      </c>
      <c r="U6038" s="3" t="s">
        <v>232</v>
      </c>
      <c r="V6038" s="3" t="str">
        <f t="shared" si="409"/>
        <v/>
      </c>
      <c r="W6038" s="3" t="e">
        <f t="shared" si="410"/>
        <v>#NUM!</v>
      </c>
      <c r="X6038" s="3" t="str">
        <f t="shared" si="411"/>
        <v/>
      </c>
    </row>
    <row r="6039" spans="14:24" ht="14.5" customHeight="1">
      <c r="N6039">
        <v>6036</v>
      </c>
      <c r="O6039" s="4">
        <v>73000</v>
      </c>
      <c r="P6039" s="3" t="s">
        <v>2463</v>
      </c>
      <c r="Q6039" s="3" t="s">
        <v>910</v>
      </c>
      <c r="R6039" s="3" t="s">
        <v>331</v>
      </c>
      <c r="S6039" s="3" t="s">
        <v>6223</v>
      </c>
      <c r="T6039" s="3" t="str">
        <f t="shared" si="408"/>
        <v>สนามจันทร์เมืองนครปฐมนครปฐม</v>
      </c>
      <c r="U6039" s="3" t="s">
        <v>232</v>
      </c>
      <c r="V6039" s="3" t="str">
        <f t="shared" si="409"/>
        <v/>
      </c>
      <c r="W6039" s="3" t="e">
        <f t="shared" si="410"/>
        <v>#NUM!</v>
      </c>
      <c r="X6039" s="3" t="str">
        <f t="shared" si="411"/>
        <v/>
      </c>
    </row>
    <row r="6040" spans="14:24" ht="14.5" customHeight="1">
      <c r="N6040">
        <v>6037</v>
      </c>
      <c r="O6040" s="4">
        <v>73000</v>
      </c>
      <c r="P6040" s="3" t="s">
        <v>6229</v>
      </c>
      <c r="Q6040" s="3" t="s">
        <v>910</v>
      </c>
      <c r="R6040" s="3" t="s">
        <v>331</v>
      </c>
      <c r="S6040" s="3" t="s">
        <v>6223</v>
      </c>
      <c r="T6040" s="3" t="str">
        <f t="shared" si="408"/>
        <v>ดอนยายหอมเมืองนครปฐมนครปฐม</v>
      </c>
      <c r="U6040" s="3" t="s">
        <v>232</v>
      </c>
      <c r="V6040" s="3" t="str">
        <f t="shared" si="409"/>
        <v/>
      </c>
      <c r="W6040" s="3" t="e">
        <f t="shared" si="410"/>
        <v>#NUM!</v>
      </c>
      <c r="X6040" s="3" t="str">
        <f t="shared" si="411"/>
        <v/>
      </c>
    </row>
    <row r="6041" spans="14:24" ht="14.5" customHeight="1">
      <c r="N6041">
        <v>6038</v>
      </c>
      <c r="O6041" s="4">
        <v>73000</v>
      </c>
      <c r="P6041" s="3" t="s">
        <v>6230</v>
      </c>
      <c r="Q6041" s="3" t="s">
        <v>910</v>
      </c>
      <c r="R6041" s="3" t="s">
        <v>331</v>
      </c>
      <c r="S6041" s="3" t="s">
        <v>6223</v>
      </c>
      <c r="T6041" s="3" t="str">
        <f t="shared" si="408"/>
        <v>ถนนขาดเมืองนครปฐมนครปฐม</v>
      </c>
      <c r="U6041" s="3" t="s">
        <v>232</v>
      </c>
      <c r="V6041" s="3" t="str">
        <f t="shared" si="409"/>
        <v/>
      </c>
      <c r="W6041" s="3" t="e">
        <f t="shared" si="410"/>
        <v>#NUM!</v>
      </c>
      <c r="X6041" s="3" t="str">
        <f t="shared" si="411"/>
        <v/>
      </c>
    </row>
    <row r="6042" spans="14:24" ht="14.5" customHeight="1">
      <c r="N6042">
        <v>6039</v>
      </c>
      <c r="O6042" s="4">
        <v>73000</v>
      </c>
      <c r="P6042" s="3" t="s">
        <v>6231</v>
      </c>
      <c r="Q6042" s="3" t="s">
        <v>910</v>
      </c>
      <c r="R6042" s="3" t="s">
        <v>331</v>
      </c>
      <c r="S6042" s="3" t="s">
        <v>6223</v>
      </c>
      <c r="T6042" s="3" t="str">
        <f t="shared" si="408"/>
        <v>บ่อพลับเมืองนครปฐมนครปฐม</v>
      </c>
      <c r="U6042" s="3" t="s">
        <v>232</v>
      </c>
      <c r="V6042" s="3" t="str">
        <f t="shared" si="409"/>
        <v/>
      </c>
      <c r="W6042" s="3" t="e">
        <f t="shared" si="410"/>
        <v>#NUM!</v>
      </c>
      <c r="X6042" s="3" t="str">
        <f t="shared" si="411"/>
        <v/>
      </c>
    </row>
    <row r="6043" spans="14:24" ht="14.5" customHeight="1">
      <c r="N6043">
        <v>6040</v>
      </c>
      <c r="O6043" s="4">
        <v>73000</v>
      </c>
      <c r="P6043" s="3" t="s">
        <v>331</v>
      </c>
      <c r="Q6043" s="3" t="s">
        <v>910</v>
      </c>
      <c r="R6043" s="3" t="s">
        <v>331</v>
      </c>
      <c r="S6043" s="3" t="s">
        <v>6223</v>
      </c>
      <c r="T6043" s="3" t="str">
        <f t="shared" si="408"/>
        <v>นครปฐมเมืองนครปฐมนครปฐม</v>
      </c>
      <c r="U6043" s="3" t="s">
        <v>232</v>
      </c>
      <c r="V6043" s="3" t="str">
        <f t="shared" si="409"/>
        <v/>
      </c>
      <c r="W6043" s="3" t="e">
        <f t="shared" si="410"/>
        <v>#NUM!</v>
      </c>
      <c r="X6043" s="3" t="str">
        <f t="shared" si="411"/>
        <v/>
      </c>
    </row>
    <row r="6044" spans="14:24" ht="14.5" customHeight="1">
      <c r="N6044">
        <v>6041</v>
      </c>
      <c r="O6044" s="4">
        <v>73000</v>
      </c>
      <c r="P6044" s="3" t="s">
        <v>5873</v>
      </c>
      <c r="Q6044" s="3" t="s">
        <v>910</v>
      </c>
      <c r="R6044" s="3" t="s">
        <v>331</v>
      </c>
      <c r="S6044" s="3" t="s">
        <v>6223</v>
      </c>
      <c r="T6044" s="3" t="str">
        <f t="shared" si="408"/>
        <v>วังตะกูเมืองนครปฐมนครปฐม</v>
      </c>
      <c r="U6044" s="3" t="s">
        <v>232</v>
      </c>
      <c r="V6044" s="3" t="str">
        <f t="shared" si="409"/>
        <v/>
      </c>
      <c r="W6044" s="3" t="e">
        <f t="shared" si="410"/>
        <v>#NUM!</v>
      </c>
      <c r="X6044" s="3" t="str">
        <f t="shared" si="411"/>
        <v/>
      </c>
    </row>
    <row r="6045" spans="14:24" ht="14.5" customHeight="1">
      <c r="N6045">
        <v>6042</v>
      </c>
      <c r="O6045" s="4">
        <v>73000</v>
      </c>
      <c r="P6045" s="3" t="s">
        <v>6232</v>
      </c>
      <c r="Q6045" s="3" t="s">
        <v>910</v>
      </c>
      <c r="R6045" s="3" t="s">
        <v>331</v>
      </c>
      <c r="S6045" s="3" t="s">
        <v>6223</v>
      </c>
      <c r="T6045" s="3" t="str">
        <f t="shared" si="408"/>
        <v>หนองปากโลงเมืองนครปฐมนครปฐม</v>
      </c>
      <c r="U6045" s="3" t="s">
        <v>232</v>
      </c>
      <c r="V6045" s="3" t="str">
        <f t="shared" si="409"/>
        <v/>
      </c>
      <c r="W6045" s="3" t="e">
        <f t="shared" si="410"/>
        <v>#NUM!</v>
      </c>
      <c r="X6045" s="3" t="str">
        <f t="shared" si="411"/>
        <v/>
      </c>
    </row>
    <row r="6046" spans="14:24" ht="14.5" customHeight="1">
      <c r="N6046">
        <v>6043</v>
      </c>
      <c r="O6046" s="4">
        <v>73000</v>
      </c>
      <c r="P6046" s="3" t="s">
        <v>6233</v>
      </c>
      <c r="Q6046" s="3" t="s">
        <v>910</v>
      </c>
      <c r="R6046" s="3" t="s">
        <v>331</v>
      </c>
      <c r="S6046" s="3" t="s">
        <v>6223</v>
      </c>
      <c r="T6046" s="3" t="str">
        <f t="shared" si="408"/>
        <v>สามควายเผือกเมืองนครปฐมนครปฐม</v>
      </c>
      <c r="U6046" s="3" t="s">
        <v>232</v>
      </c>
      <c r="V6046" s="3" t="str">
        <f t="shared" si="409"/>
        <v/>
      </c>
      <c r="W6046" s="3" t="e">
        <f t="shared" si="410"/>
        <v>#NUM!</v>
      </c>
      <c r="X6046" s="3" t="str">
        <f t="shared" si="411"/>
        <v/>
      </c>
    </row>
    <row r="6047" spans="14:24" ht="14.5" customHeight="1">
      <c r="N6047">
        <v>6044</v>
      </c>
      <c r="O6047" s="4">
        <v>73000</v>
      </c>
      <c r="P6047" s="3" t="s">
        <v>5879</v>
      </c>
      <c r="Q6047" s="3" t="s">
        <v>910</v>
      </c>
      <c r="R6047" s="3" t="s">
        <v>331</v>
      </c>
      <c r="S6047" s="3" t="s">
        <v>6223</v>
      </c>
      <c r="T6047" s="3" t="str">
        <f t="shared" si="408"/>
        <v>ทุ่งน้อยเมืองนครปฐมนครปฐม</v>
      </c>
      <c r="U6047" s="3" t="s">
        <v>232</v>
      </c>
      <c r="V6047" s="3" t="str">
        <f t="shared" si="409"/>
        <v/>
      </c>
      <c r="W6047" s="3" t="e">
        <f t="shared" si="410"/>
        <v>#NUM!</v>
      </c>
      <c r="X6047" s="3" t="str">
        <f t="shared" si="411"/>
        <v/>
      </c>
    </row>
    <row r="6048" spans="14:24" ht="14.5" customHeight="1">
      <c r="N6048">
        <v>6045</v>
      </c>
      <c r="O6048" s="4">
        <v>73000</v>
      </c>
      <c r="P6048" s="3" t="s">
        <v>6234</v>
      </c>
      <c r="Q6048" s="3" t="s">
        <v>910</v>
      </c>
      <c r="R6048" s="3" t="s">
        <v>331</v>
      </c>
      <c r="S6048" s="3" t="s">
        <v>6223</v>
      </c>
      <c r="T6048" s="3" t="str">
        <f t="shared" si="408"/>
        <v>หนองดินแดงเมืองนครปฐมนครปฐม</v>
      </c>
      <c r="U6048" s="3" t="s">
        <v>232</v>
      </c>
      <c r="V6048" s="3" t="str">
        <f t="shared" si="409"/>
        <v/>
      </c>
      <c r="W6048" s="3" t="e">
        <f t="shared" si="410"/>
        <v>#NUM!</v>
      </c>
      <c r="X6048" s="3" t="str">
        <f t="shared" si="411"/>
        <v/>
      </c>
    </row>
    <row r="6049" spans="14:24" ht="14.5" customHeight="1">
      <c r="N6049">
        <v>6046</v>
      </c>
      <c r="O6049" s="4">
        <v>73000</v>
      </c>
      <c r="P6049" s="3" t="s">
        <v>2482</v>
      </c>
      <c r="Q6049" s="3" t="s">
        <v>910</v>
      </c>
      <c r="R6049" s="3" t="s">
        <v>331</v>
      </c>
      <c r="S6049" s="3" t="s">
        <v>6223</v>
      </c>
      <c r="T6049" s="3" t="str">
        <f t="shared" si="408"/>
        <v>วังเย็นเมืองนครปฐมนครปฐม</v>
      </c>
      <c r="U6049" s="3" t="s">
        <v>232</v>
      </c>
      <c r="V6049" s="3" t="str">
        <f t="shared" si="409"/>
        <v/>
      </c>
      <c r="W6049" s="3" t="e">
        <f t="shared" si="410"/>
        <v>#NUM!</v>
      </c>
      <c r="X6049" s="3" t="str">
        <f t="shared" si="411"/>
        <v/>
      </c>
    </row>
    <row r="6050" spans="14:24" ht="14.5" customHeight="1">
      <c r="N6050">
        <v>6047</v>
      </c>
      <c r="O6050" s="4">
        <v>73000</v>
      </c>
      <c r="P6050" s="3" t="s">
        <v>6235</v>
      </c>
      <c r="Q6050" s="3" t="s">
        <v>910</v>
      </c>
      <c r="R6050" s="3" t="s">
        <v>331</v>
      </c>
      <c r="S6050" s="3" t="s">
        <v>6223</v>
      </c>
      <c r="T6050" s="3" t="str">
        <f t="shared" si="408"/>
        <v>โพรงมะเดื่อเมืองนครปฐมนครปฐม</v>
      </c>
      <c r="U6050" s="3" t="s">
        <v>232</v>
      </c>
      <c r="V6050" s="3" t="str">
        <f t="shared" si="409"/>
        <v/>
      </c>
      <c r="W6050" s="3" t="e">
        <f t="shared" si="410"/>
        <v>#NUM!</v>
      </c>
      <c r="X6050" s="3" t="str">
        <f t="shared" si="411"/>
        <v/>
      </c>
    </row>
    <row r="6051" spans="14:24" ht="14.5" customHeight="1">
      <c r="N6051">
        <v>6048</v>
      </c>
      <c r="O6051" s="4">
        <v>73000</v>
      </c>
      <c r="P6051" s="3" t="s">
        <v>6236</v>
      </c>
      <c r="Q6051" s="3" t="s">
        <v>910</v>
      </c>
      <c r="R6051" s="3" t="s">
        <v>331</v>
      </c>
      <c r="S6051" s="3" t="s">
        <v>6223</v>
      </c>
      <c r="T6051" s="3" t="str">
        <f t="shared" si="408"/>
        <v>ลำพยาเมืองนครปฐมนครปฐม</v>
      </c>
      <c r="U6051" s="3" t="s">
        <v>232</v>
      </c>
      <c r="V6051" s="3" t="str">
        <f t="shared" si="409"/>
        <v/>
      </c>
      <c r="W6051" s="3" t="e">
        <f t="shared" si="410"/>
        <v>#NUM!</v>
      </c>
      <c r="X6051" s="3" t="str">
        <f t="shared" si="411"/>
        <v/>
      </c>
    </row>
    <row r="6052" spans="14:24" ht="14.5" customHeight="1">
      <c r="N6052">
        <v>6049</v>
      </c>
      <c r="O6052" s="4">
        <v>73000</v>
      </c>
      <c r="P6052" s="3" t="s">
        <v>6237</v>
      </c>
      <c r="Q6052" s="3" t="s">
        <v>910</v>
      </c>
      <c r="R6052" s="3" t="s">
        <v>331</v>
      </c>
      <c r="S6052" s="3" t="s">
        <v>6223</v>
      </c>
      <c r="T6052" s="3" t="str">
        <f t="shared" si="408"/>
        <v>สระกะเทียมเมืองนครปฐมนครปฐม</v>
      </c>
      <c r="U6052" s="3" t="s">
        <v>232</v>
      </c>
      <c r="V6052" s="3" t="str">
        <f t="shared" si="409"/>
        <v/>
      </c>
      <c r="W6052" s="3" t="e">
        <f t="shared" si="410"/>
        <v>#NUM!</v>
      </c>
      <c r="X6052" s="3" t="str">
        <f t="shared" si="411"/>
        <v/>
      </c>
    </row>
    <row r="6053" spans="14:24" ht="14.5" customHeight="1">
      <c r="N6053">
        <v>6050</v>
      </c>
      <c r="O6053" s="4">
        <v>73000</v>
      </c>
      <c r="P6053" s="3" t="s">
        <v>6238</v>
      </c>
      <c r="Q6053" s="3" t="s">
        <v>910</v>
      </c>
      <c r="R6053" s="3" t="s">
        <v>331</v>
      </c>
      <c r="S6053" s="3" t="s">
        <v>6223</v>
      </c>
      <c r="T6053" s="3" t="str">
        <f t="shared" si="408"/>
        <v>สวนป่านเมืองนครปฐมนครปฐม</v>
      </c>
      <c r="U6053" s="3" t="s">
        <v>232</v>
      </c>
      <c r="V6053" s="3" t="str">
        <f t="shared" si="409"/>
        <v/>
      </c>
      <c r="W6053" s="3" t="e">
        <f t="shared" si="410"/>
        <v>#NUM!</v>
      </c>
      <c r="X6053" s="3" t="str">
        <f t="shared" si="411"/>
        <v/>
      </c>
    </row>
    <row r="6054" spans="14:24" ht="14.5" customHeight="1">
      <c r="N6054">
        <v>6051</v>
      </c>
      <c r="O6054" s="4">
        <v>73000</v>
      </c>
      <c r="P6054" s="3" t="s">
        <v>6239</v>
      </c>
      <c r="Q6054" s="3" t="s">
        <v>910</v>
      </c>
      <c r="R6054" s="3" t="s">
        <v>331</v>
      </c>
      <c r="S6054" s="3" t="s">
        <v>6223</v>
      </c>
      <c r="T6054" s="3" t="str">
        <f t="shared" si="408"/>
        <v>ห้วยจรเข้เมืองนครปฐมนครปฐม</v>
      </c>
      <c r="U6054" s="3" t="s">
        <v>232</v>
      </c>
      <c r="V6054" s="3" t="str">
        <f t="shared" si="409"/>
        <v/>
      </c>
      <c r="W6054" s="3" t="e">
        <f t="shared" si="410"/>
        <v>#NUM!</v>
      </c>
      <c r="X6054" s="3" t="str">
        <f t="shared" si="411"/>
        <v/>
      </c>
    </row>
    <row r="6055" spans="14:24" ht="14.5" customHeight="1">
      <c r="N6055">
        <v>6052</v>
      </c>
      <c r="O6055" s="4">
        <v>73000</v>
      </c>
      <c r="P6055" s="3" t="s">
        <v>5575</v>
      </c>
      <c r="Q6055" s="3" t="s">
        <v>910</v>
      </c>
      <c r="R6055" s="3" t="s">
        <v>331</v>
      </c>
      <c r="S6055" s="3" t="s">
        <v>6223</v>
      </c>
      <c r="T6055" s="3" t="str">
        <f t="shared" si="408"/>
        <v>ทัพหลวงเมืองนครปฐมนครปฐม</v>
      </c>
      <c r="U6055" s="3" t="s">
        <v>232</v>
      </c>
      <c r="V6055" s="3" t="str">
        <f t="shared" si="409"/>
        <v/>
      </c>
      <c r="W6055" s="3" t="e">
        <f t="shared" si="410"/>
        <v>#NUM!</v>
      </c>
      <c r="X6055" s="3" t="str">
        <f t="shared" si="411"/>
        <v/>
      </c>
    </row>
    <row r="6056" spans="14:24" ht="14.5" customHeight="1">
      <c r="N6056">
        <v>6053</v>
      </c>
      <c r="O6056" s="4">
        <v>73000</v>
      </c>
      <c r="P6056" s="3" t="s">
        <v>2870</v>
      </c>
      <c r="Q6056" s="3" t="s">
        <v>910</v>
      </c>
      <c r="R6056" s="3" t="s">
        <v>331</v>
      </c>
      <c r="S6056" s="3" t="s">
        <v>6223</v>
      </c>
      <c r="T6056" s="3" t="str">
        <f t="shared" si="408"/>
        <v>หนองงูเหลือมเมืองนครปฐมนครปฐม</v>
      </c>
      <c r="U6056" s="3" t="s">
        <v>232</v>
      </c>
      <c r="V6056" s="3" t="str">
        <f t="shared" si="409"/>
        <v/>
      </c>
      <c r="W6056" s="3" t="e">
        <f t="shared" si="410"/>
        <v>#NUM!</v>
      </c>
      <c r="X6056" s="3" t="str">
        <f t="shared" si="411"/>
        <v/>
      </c>
    </row>
    <row r="6057" spans="14:24" ht="14.5" customHeight="1">
      <c r="N6057">
        <v>6054</v>
      </c>
      <c r="O6057" s="4">
        <v>73000</v>
      </c>
      <c r="P6057" s="3" t="s">
        <v>2147</v>
      </c>
      <c r="Q6057" s="3" t="s">
        <v>910</v>
      </c>
      <c r="R6057" s="3" t="s">
        <v>331</v>
      </c>
      <c r="S6057" s="3" t="s">
        <v>6223</v>
      </c>
      <c r="T6057" s="3" t="str">
        <f t="shared" si="408"/>
        <v>บ้านยางเมืองนครปฐมนครปฐม</v>
      </c>
      <c r="U6057" s="3" t="s">
        <v>232</v>
      </c>
      <c r="V6057" s="3" t="str">
        <f t="shared" si="409"/>
        <v/>
      </c>
      <c r="W6057" s="3" t="e">
        <f t="shared" si="410"/>
        <v>#NUM!</v>
      </c>
      <c r="X6057" s="3" t="str">
        <f t="shared" si="411"/>
        <v/>
      </c>
    </row>
    <row r="6058" spans="14:24" ht="14.5" customHeight="1">
      <c r="N6058">
        <v>6055</v>
      </c>
      <c r="O6058" s="4">
        <v>73140</v>
      </c>
      <c r="P6058" s="3" t="s">
        <v>6240</v>
      </c>
      <c r="Q6058" s="3" t="s">
        <v>902</v>
      </c>
      <c r="R6058" s="3" t="s">
        <v>331</v>
      </c>
      <c r="S6058" s="3" t="s">
        <v>6241</v>
      </c>
      <c r="T6058" s="3" t="str">
        <f t="shared" si="408"/>
        <v>ทุ่งกระพังโหมกำแพงแสนนครปฐม</v>
      </c>
      <c r="U6058" s="3" t="s">
        <v>232</v>
      </c>
      <c r="V6058" s="3" t="str">
        <f t="shared" si="409"/>
        <v/>
      </c>
      <c r="W6058" s="3" t="e">
        <f t="shared" si="410"/>
        <v>#NUM!</v>
      </c>
      <c r="X6058" s="3" t="str">
        <f t="shared" si="411"/>
        <v/>
      </c>
    </row>
    <row r="6059" spans="14:24" ht="14.5" customHeight="1">
      <c r="N6059">
        <v>6056</v>
      </c>
      <c r="O6059" s="4">
        <v>73180</v>
      </c>
      <c r="P6059" s="3" t="s">
        <v>6242</v>
      </c>
      <c r="Q6059" s="3" t="s">
        <v>902</v>
      </c>
      <c r="R6059" s="3" t="s">
        <v>331</v>
      </c>
      <c r="S6059" s="3" t="s">
        <v>6241</v>
      </c>
      <c r="T6059" s="3" t="str">
        <f t="shared" si="408"/>
        <v>กระตีบกำแพงแสนนครปฐม</v>
      </c>
      <c r="U6059" s="3" t="s">
        <v>232</v>
      </c>
      <c r="V6059" s="3" t="str">
        <f t="shared" si="409"/>
        <v/>
      </c>
      <c r="W6059" s="3" t="e">
        <f t="shared" si="410"/>
        <v>#NUM!</v>
      </c>
      <c r="X6059" s="3" t="str">
        <f t="shared" si="411"/>
        <v/>
      </c>
    </row>
    <row r="6060" spans="14:24" ht="14.5" customHeight="1">
      <c r="N6060">
        <v>6057</v>
      </c>
      <c r="O6060" s="4">
        <v>73140</v>
      </c>
      <c r="P6060" s="3" t="s">
        <v>6243</v>
      </c>
      <c r="Q6060" s="3" t="s">
        <v>902</v>
      </c>
      <c r="R6060" s="3" t="s">
        <v>331</v>
      </c>
      <c r="S6060" s="3" t="s">
        <v>6241</v>
      </c>
      <c r="T6060" s="3" t="str">
        <f t="shared" si="408"/>
        <v>ทุ่งลูกนกกำแพงแสนนครปฐม</v>
      </c>
      <c r="U6060" s="3" t="s">
        <v>232</v>
      </c>
      <c r="V6060" s="3" t="str">
        <f t="shared" si="409"/>
        <v/>
      </c>
      <c r="W6060" s="3" t="e">
        <f t="shared" si="410"/>
        <v>#NUM!</v>
      </c>
      <c r="X6060" s="3" t="str">
        <f t="shared" si="411"/>
        <v/>
      </c>
    </row>
    <row r="6061" spans="14:24" ht="14.5" customHeight="1">
      <c r="N6061">
        <v>6058</v>
      </c>
      <c r="O6061" s="4">
        <v>73140</v>
      </c>
      <c r="P6061" s="3" t="s">
        <v>453</v>
      </c>
      <c r="Q6061" s="3" t="s">
        <v>902</v>
      </c>
      <c r="R6061" s="3" t="s">
        <v>331</v>
      </c>
      <c r="S6061" s="3" t="s">
        <v>6241</v>
      </c>
      <c r="T6061" s="3" t="str">
        <f t="shared" si="408"/>
        <v>ห้วยขวางกำแพงแสนนครปฐม</v>
      </c>
      <c r="U6061" s="3" t="s">
        <v>232</v>
      </c>
      <c r="V6061" s="3" t="str">
        <f t="shared" si="409"/>
        <v/>
      </c>
      <c r="W6061" s="3" t="e">
        <f t="shared" si="410"/>
        <v>#NUM!</v>
      </c>
      <c r="X6061" s="3" t="str">
        <f t="shared" si="411"/>
        <v/>
      </c>
    </row>
    <row r="6062" spans="14:24" ht="14.5" customHeight="1">
      <c r="N6062">
        <v>6059</v>
      </c>
      <c r="O6062" s="4">
        <v>73140</v>
      </c>
      <c r="P6062" s="3" t="s">
        <v>2229</v>
      </c>
      <c r="Q6062" s="3" t="s">
        <v>902</v>
      </c>
      <c r="R6062" s="3" t="s">
        <v>331</v>
      </c>
      <c r="S6062" s="3" t="s">
        <v>6241</v>
      </c>
      <c r="T6062" s="3" t="str">
        <f t="shared" si="408"/>
        <v>ทุ่งขวางกำแพงแสนนครปฐม</v>
      </c>
      <c r="U6062" s="3" t="s">
        <v>232</v>
      </c>
      <c r="V6062" s="3" t="str">
        <f t="shared" si="409"/>
        <v/>
      </c>
      <c r="W6062" s="3" t="e">
        <f t="shared" si="410"/>
        <v>#NUM!</v>
      </c>
      <c r="X6062" s="3" t="str">
        <f t="shared" si="411"/>
        <v/>
      </c>
    </row>
    <row r="6063" spans="14:24" ht="14.5" customHeight="1">
      <c r="N6063">
        <v>6060</v>
      </c>
      <c r="O6063" s="4">
        <v>73180</v>
      </c>
      <c r="P6063" s="3" t="s">
        <v>6244</v>
      </c>
      <c r="Q6063" s="3" t="s">
        <v>902</v>
      </c>
      <c r="R6063" s="3" t="s">
        <v>331</v>
      </c>
      <c r="S6063" s="3" t="s">
        <v>6241</v>
      </c>
      <c r="T6063" s="3" t="str">
        <f t="shared" si="408"/>
        <v>สระสี่มุมกำแพงแสนนครปฐม</v>
      </c>
      <c r="U6063" s="3" t="s">
        <v>232</v>
      </c>
      <c r="V6063" s="3" t="str">
        <f t="shared" si="409"/>
        <v/>
      </c>
      <c r="W6063" s="3" t="e">
        <f t="shared" si="410"/>
        <v>#NUM!</v>
      </c>
      <c r="X6063" s="3" t="str">
        <f t="shared" si="411"/>
        <v/>
      </c>
    </row>
    <row r="6064" spans="14:24" ht="14.5" customHeight="1">
      <c r="N6064">
        <v>6061</v>
      </c>
      <c r="O6064" s="4">
        <v>73140</v>
      </c>
      <c r="P6064" s="3" t="s">
        <v>6245</v>
      </c>
      <c r="Q6064" s="3" t="s">
        <v>902</v>
      </c>
      <c r="R6064" s="3" t="s">
        <v>331</v>
      </c>
      <c r="S6064" s="3" t="s">
        <v>6241</v>
      </c>
      <c r="T6064" s="3" t="str">
        <f t="shared" si="408"/>
        <v>ทุ่งบัวกำแพงแสนนครปฐม</v>
      </c>
      <c r="U6064" s="3" t="s">
        <v>232</v>
      </c>
      <c r="V6064" s="3" t="str">
        <f t="shared" si="409"/>
        <v/>
      </c>
      <c r="W6064" s="3" t="e">
        <f t="shared" si="410"/>
        <v>#NUM!</v>
      </c>
      <c r="X6064" s="3" t="str">
        <f t="shared" si="411"/>
        <v/>
      </c>
    </row>
    <row r="6065" spans="14:24" ht="14.5" customHeight="1">
      <c r="N6065">
        <v>6062</v>
      </c>
      <c r="O6065" s="4">
        <v>73140</v>
      </c>
      <c r="P6065" s="3" t="s">
        <v>6246</v>
      </c>
      <c r="Q6065" s="3" t="s">
        <v>902</v>
      </c>
      <c r="R6065" s="3" t="s">
        <v>331</v>
      </c>
      <c r="S6065" s="3" t="s">
        <v>6241</v>
      </c>
      <c r="T6065" s="3" t="str">
        <f t="shared" si="408"/>
        <v>ดอนข่อยกำแพงแสนนครปฐม</v>
      </c>
      <c r="U6065" s="3" t="s">
        <v>232</v>
      </c>
      <c r="V6065" s="3" t="str">
        <f t="shared" si="409"/>
        <v/>
      </c>
      <c r="W6065" s="3" t="e">
        <f t="shared" si="410"/>
        <v>#NUM!</v>
      </c>
      <c r="X6065" s="3" t="str">
        <f t="shared" si="411"/>
        <v/>
      </c>
    </row>
    <row r="6066" spans="14:24" ht="14.5" customHeight="1">
      <c r="N6066">
        <v>6063</v>
      </c>
      <c r="O6066" s="4">
        <v>73180</v>
      </c>
      <c r="P6066" s="3" t="s">
        <v>6247</v>
      </c>
      <c r="Q6066" s="3" t="s">
        <v>902</v>
      </c>
      <c r="R6066" s="3" t="s">
        <v>331</v>
      </c>
      <c r="S6066" s="3" t="s">
        <v>6241</v>
      </c>
      <c r="T6066" s="3" t="str">
        <f t="shared" si="408"/>
        <v>สระพัฒนากำแพงแสนนครปฐม</v>
      </c>
      <c r="U6066" s="3" t="s">
        <v>232</v>
      </c>
      <c r="V6066" s="3" t="str">
        <f t="shared" si="409"/>
        <v/>
      </c>
      <c r="W6066" s="3" t="e">
        <f t="shared" si="410"/>
        <v>#NUM!</v>
      </c>
      <c r="X6066" s="3" t="str">
        <f t="shared" si="411"/>
        <v/>
      </c>
    </row>
    <row r="6067" spans="14:24" ht="14.5" customHeight="1">
      <c r="N6067">
        <v>6064</v>
      </c>
      <c r="O6067" s="4">
        <v>73140</v>
      </c>
      <c r="P6067" s="3" t="s">
        <v>6248</v>
      </c>
      <c r="Q6067" s="3" t="s">
        <v>902</v>
      </c>
      <c r="R6067" s="3" t="s">
        <v>331</v>
      </c>
      <c r="S6067" s="3" t="s">
        <v>6241</v>
      </c>
      <c r="T6067" s="3" t="str">
        <f t="shared" si="408"/>
        <v>ห้วยหมอนทองกำแพงแสนนครปฐม</v>
      </c>
      <c r="U6067" s="3" t="s">
        <v>232</v>
      </c>
      <c r="V6067" s="3" t="str">
        <f t="shared" si="409"/>
        <v/>
      </c>
      <c r="W6067" s="3" t="e">
        <f t="shared" si="410"/>
        <v>#NUM!</v>
      </c>
      <c r="X6067" s="3" t="str">
        <f t="shared" si="411"/>
        <v/>
      </c>
    </row>
    <row r="6068" spans="14:24" ht="14.5" customHeight="1">
      <c r="N6068">
        <v>6065</v>
      </c>
      <c r="O6068" s="4">
        <v>73180</v>
      </c>
      <c r="P6068" s="3" t="s">
        <v>3930</v>
      </c>
      <c r="Q6068" s="3" t="s">
        <v>902</v>
      </c>
      <c r="R6068" s="3" t="s">
        <v>331</v>
      </c>
      <c r="S6068" s="3" t="s">
        <v>6241</v>
      </c>
      <c r="T6068" s="3" t="str">
        <f t="shared" si="408"/>
        <v>ห้วยม่วงกำแพงแสนนครปฐม</v>
      </c>
      <c r="U6068" s="3" t="s">
        <v>232</v>
      </c>
      <c r="V6068" s="3" t="str">
        <f t="shared" si="409"/>
        <v/>
      </c>
      <c r="W6068" s="3" t="e">
        <f t="shared" si="410"/>
        <v>#NUM!</v>
      </c>
      <c r="X6068" s="3" t="str">
        <f t="shared" si="411"/>
        <v/>
      </c>
    </row>
    <row r="6069" spans="14:24" ht="14.5" customHeight="1">
      <c r="N6069">
        <v>6066</v>
      </c>
      <c r="O6069" s="4">
        <v>73140</v>
      </c>
      <c r="P6069" s="3" t="s">
        <v>902</v>
      </c>
      <c r="Q6069" s="3" t="s">
        <v>902</v>
      </c>
      <c r="R6069" s="3" t="s">
        <v>331</v>
      </c>
      <c r="S6069" s="3" t="s">
        <v>6241</v>
      </c>
      <c r="T6069" s="3" t="str">
        <f t="shared" si="408"/>
        <v>กำแพงแสนกำแพงแสนนครปฐม</v>
      </c>
      <c r="U6069" s="3" t="s">
        <v>232</v>
      </c>
      <c r="V6069" s="3" t="str">
        <f t="shared" si="409"/>
        <v/>
      </c>
      <c r="W6069" s="3" t="e">
        <f t="shared" si="410"/>
        <v>#NUM!</v>
      </c>
      <c r="X6069" s="3" t="str">
        <f t="shared" si="411"/>
        <v/>
      </c>
    </row>
    <row r="6070" spans="14:24" ht="14.5" customHeight="1">
      <c r="N6070">
        <v>6067</v>
      </c>
      <c r="O6070" s="4">
        <v>73140</v>
      </c>
      <c r="P6070" s="3" t="s">
        <v>6249</v>
      </c>
      <c r="Q6070" s="3" t="s">
        <v>902</v>
      </c>
      <c r="R6070" s="3" t="s">
        <v>331</v>
      </c>
      <c r="S6070" s="3" t="s">
        <v>6241</v>
      </c>
      <c r="T6070" s="3" t="str">
        <f t="shared" si="408"/>
        <v>รางพิกุลกำแพงแสนนครปฐม</v>
      </c>
      <c r="U6070" s="3" t="s">
        <v>232</v>
      </c>
      <c r="V6070" s="3" t="str">
        <f t="shared" si="409"/>
        <v/>
      </c>
      <c r="W6070" s="3" t="e">
        <f t="shared" si="410"/>
        <v>#NUM!</v>
      </c>
      <c r="X6070" s="3" t="str">
        <f t="shared" si="411"/>
        <v/>
      </c>
    </row>
    <row r="6071" spans="14:24" ht="14.5" customHeight="1">
      <c r="N6071">
        <v>6068</v>
      </c>
      <c r="O6071" s="4">
        <v>73140</v>
      </c>
      <c r="P6071" s="3" t="s">
        <v>1858</v>
      </c>
      <c r="Q6071" s="3" t="s">
        <v>902</v>
      </c>
      <c r="R6071" s="3" t="s">
        <v>331</v>
      </c>
      <c r="S6071" s="3" t="s">
        <v>6241</v>
      </c>
      <c r="T6071" s="3" t="str">
        <f t="shared" si="408"/>
        <v>หนองกระทุ่มกำแพงแสนนครปฐม</v>
      </c>
      <c r="U6071" s="3" t="s">
        <v>232</v>
      </c>
      <c r="V6071" s="3" t="str">
        <f t="shared" si="409"/>
        <v/>
      </c>
      <c r="W6071" s="3" t="e">
        <f t="shared" si="410"/>
        <v>#NUM!</v>
      </c>
      <c r="X6071" s="3" t="str">
        <f t="shared" si="411"/>
        <v/>
      </c>
    </row>
    <row r="6072" spans="14:24" ht="14.5" customHeight="1">
      <c r="N6072">
        <v>6069</v>
      </c>
      <c r="O6072" s="4">
        <v>73140</v>
      </c>
      <c r="P6072" s="3" t="s">
        <v>990</v>
      </c>
      <c r="Q6072" s="3" t="s">
        <v>902</v>
      </c>
      <c r="R6072" s="3" t="s">
        <v>331</v>
      </c>
      <c r="S6072" s="3" t="s">
        <v>6241</v>
      </c>
      <c r="T6072" s="3" t="str">
        <f t="shared" si="408"/>
        <v>วังน้ำเขียวกำแพงแสนนครปฐม</v>
      </c>
      <c r="U6072" s="3" t="s">
        <v>232</v>
      </c>
      <c r="V6072" s="3" t="str">
        <f t="shared" si="409"/>
        <v/>
      </c>
      <c r="W6072" s="3" t="e">
        <f t="shared" si="410"/>
        <v>#NUM!</v>
      </c>
      <c r="X6072" s="3" t="str">
        <f t="shared" si="411"/>
        <v/>
      </c>
    </row>
    <row r="6073" spans="14:24" ht="14.5" customHeight="1">
      <c r="N6073">
        <v>6070</v>
      </c>
      <c r="O6073" s="4">
        <v>73120</v>
      </c>
      <c r="P6073" s="3" t="s">
        <v>906</v>
      </c>
      <c r="Q6073" s="3" t="s">
        <v>906</v>
      </c>
      <c r="R6073" s="3" t="s">
        <v>331</v>
      </c>
      <c r="S6073" s="3" t="s">
        <v>6250</v>
      </c>
      <c r="T6073" s="3" t="str">
        <f t="shared" si="408"/>
        <v>นครชัยศรีนครชัยศรีนครปฐม</v>
      </c>
      <c r="U6073" s="3" t="s">
        <v>232</v>
      </c>
      <c r="V6073" s="3" t="str">
        <f t="shared" si="409"/>
        <v/>
      </c>
      <c r="W6073" s="3" t="e">
        <f t="shared" si="410"/>
        <v>#NUM!</v>
      </c>
      <c r="X6073" s="3" t="str">
        <f t="shared" si="411"/>
        <v/>
      </c>
    </row>
    <row r="6074" spans="14:24" ht="14.5" customHeight="1">
      <c r="N6074">
        <v>6071</v>
      </c>
      <c r="O6074" s="4">
        <v>73120</v>
      </c>
      <c r="P6074" s="3" t="s">
        <v>2516</v>
      </c>
      <c r="Q6074" s="3" t="s">
        <v>906</v>
      </c>
      <c r="R6074" s="3" t="s">
        <v>331</v>
      </c>
      <c r="S6074" s="3" t="s">
        <v>6250</v>
      </c>
      <c r="T6074" s="3" t="str">
        <f t="shared" si="408"/>
        <v>บางกระเบานครชัยศรีนครปฐม</v>
      </c>
      <c r="U6074" s="3" t="s">
        <v>232</v>
      </c>
      <c r="V6074" s="3" t="str">
        <f t="shared" si="409"/>
        <v/>
      </c>
      <c r="W6074" s="3" t="e">
        <f t="shared" si="410"/>
        <v>#NUM!</v>
      </c>
      <c r="X6074" s="3" t="str">
        <f t="shared" si="411"/>
        <v/>
      </c>
    </row>
    <row r="6075" spans="14:24" ht="14.5" customHeight="1">
      <c r="N6075">
        <v>6072</v>
      </c>
      <c r="O6075" s="4">
        <v>73120</v>
      </c>
      <c r="P6075" s="3" t="s">
        <v>6251</v>
      </c>
      <c r="Q6075" s="3" t="s">
        <v>906</v>
      </c>
      <c r="R6075" s="3" t="s">
        <v>331</v>
      </c>
      <c r="S6075" s="3" t="s">
        <v>6250</v>
      </c>
      <c r="T6075" s="3" t="str">
        <f t="shared" si="408"/>
        <v>วัดแคนครชัยศรีนครปฐม</v>
      </c>
      <c r="U6075" s="3" t="s">
        <v>232</v>
      </c>
      <c r="V6075" s="3" t="str">
        <f t="shared" si="409"/>
        <v/>
      </c>
      <c r="W6075" s="3" t="e">
        <f t="shared" si="410"/>
        <v>#NUM!</v>
      </c>
      <c r="X6075" s="3" t="str">
        <f t="shared" si="411"/>
        <v/>
      </c>
    </row>
    <row r="6076" spans="14:24" ht="14.5" customHeight="1">
      <c r="N6076">
        <v>6073</v>
      </c>
      <c r="O6076" s="4">
        <v>73120</v>
      </c>
      <c r="P6076" s="3" t="s">
        <v>6252</v>
      </c>
      <c r="Q6076" s="3" t="s">
        <v>906</v>
      </c>
      <c r="R6076" s="3" t="s">
        <v>331</v>
      </c>
      <c r="S6076" s="3" t="s">
        <v>6250</v>
      </c>
      <c r="T6076" s="3" t="str">
        <f t="shared" si="408"/>
        <v>ท่าตำหนักนครชัยศรีนครปฐม</v>
      </c>
      <c r="U6076" s="3" t="s">
        <v>232</v>
      </c>
      <c r="V6076" s="3" t="str">
        <f t="shared" si="409"/>
        <v/>
      </c>
      <c r="W6076" s="3" t="e">
        <f t="shared" si="410"/>
        <v>#NUM!</v>
      </c>
      <c r="X6076" s="3" t="str">
        <f t="shared" si="411"/>
        <v/>
      </c>
    </row>
    <row r="6077" spans="14:24" ht="14.5" customHeight="1">
      <c r="N6077">
        <v>6074</v>
      </c>
      <c r="O6077" s="4">
        <v>73120</v>
      </c>
      <c r="P6077" s="3" t="s">
        <v>773</v>
      </c>
      <c r="Q6077" s="3" t="s">
        <v>906</v>
      </c>
      <c r="R6077" s="3" t="s">
        <v>331</v>
      </c>
      <c r="S6077" s="3" t="s">
        <v>6250</v>
      </c>
      <c r="T6077" s="3" t="str">
        <f t="shared" si="408"/>
        <v>บางแก้วนครชัยศรีนครปฐม</v>
      </c>
      <c r="U6077" s="3" t="s">
        <v>232</v>
      </c>
      <c r="V6077" s="3" t="str">
        <f t="shared" si="409"/>
        <v/>
      </c>
      <c r="W6077" s="3" t="e">
        <f t="shared" si="410"/>
        <v>#NUM!</v>
      </c>
      <c r="X6077" s="3" t="str">
        <f t="shared" si="411"/>
        <v/>
      </c>
    </row>
    <row r="6078" spans="14:24" ht="14.5" customHeight="1">
      <c r="N6078">
        <v>6075</v>
      </c>
      <c r="O6078" s="4">
        <v>73120</v>
      </c>
      <c r="P6078" s="3" t="s">
        <v>6253</v>
      </c>
      <c r="Q6078" s="3" t="s">
        <v>906</v>
      </c>
      <c r="R6078" s="3" t="s">
        <v>331</v>
      </c>
      <c r="S6078" s="3" t="s">
        <v>6250</v>
      </c>
      <c r="T6078" s="3" t="str">
        <f t="shared" si="408"/>
        <v>ท่ากระชับนครชัยศรีนครปฐม</v>
      </c>
      <c r="U6078" s="3" t="s">
        <v>232</v>
      </c>
      <c r="V6078" s="3" t="str">
        <f t="shared" si="409"/>
        <v/>
      </c>
      <c r="W6078" s="3" t="e">
        <f t="shared" si="410"/>
        <v>#NUM!</v>
      </c>
      <c r="X6078" s="3" t="str">
        <f t="shared" si="411"/>
        <v/>
      </c>
    </row>
    <row r="6079" spans="14:24" ht="14.5" customHeight="1">
      <c r="N6079">
        <v>6076</v>
      </c>
      <c r="O6079" s="4">
        <v>73120</v>
      </c>
      <c r="P6079" s="3" t="s">
        <v>6254</v>
      </c>
      <c r="Q6079" s="3" t="s">
        <v>906</v>
      </c>
      <c r="R6079" s="3" t="s">
        <v>331</v>
      </c>
      <c r="S6079" s="3" t="s">
        <v>6250</v>
      </c>
      <c r="T6079" s="3" t="str">
        <f t="shared" si="408"/>
        <v>ขุนแก้วนครชัยศรีนครปฐม</v>
      </c>
      <c r="U6079" s="3" t="s">
        <v>232</v>
      </c>
      <c r="V6079" s="3" t="str">
        <f t="shared" si="409"/>
        <v/>
      </c>
      <c r="W6079" s="3" t="e">
        <f t="shared" si="410"/>
        <v>#NUM!</v>
      </c>
      <c r="X6079" s="3" t="str">
        <f t="shared" si="411"/>
        <v/>
      </c>
    </row>
    <row r="6080" spans="14:24" ht="14.5" customHeight="1">
      <c r="N6080">
        <v>6077</v>
      </c>
      <c r="O6080" s="4">
        <v>73120</v>
      </c>
      <c r="P6080" s="3" t="s">
        <v>6255</v>
      </c>
      <c r="Q6080" s="3" t="s">
        <v>906</v>
      </c>
      <c r="R6080" s="3" t="s">
        <v>331</v>
      </c>
      <c r="S6080" s="3" t="s">
        <v>6250</v>
      </c>
      <c r="T6080" s="3" t="str">
        <f t="shared" si="408"/>
        <v>ท่าพระยานครชัยศรีนครปฐม</v>
      </c>
      <c r="U6080" s="3" t="s">
        <v>232</v>
      </c>
      <c r="V6080" s="3" t="str">
        <f t="shared" si="409"/>
        <v/>
      </c>
      <c r="W6080" s="3" t="e">
        <f t="shared" si="410"/>
        <v>#NUM!</v>
      </c>
      <c r="X6080" s="3" t="str">
        <f t="shared" si="411"/>
        <v/>
      </c>
    </row>
    <row r="6081" spans="14:24" ht="14.5" customHeight="1">
      <c r="N6081">
        <v>6078</v>
      </c>
      <c r="O6081" s="4">
        <v>73120</v>
      </c>
      <c r="P6081" s="3" t="s">
        <v>6256</v>
      </c>
      <c r="Q6081" s="3" t="s">
        <v>906</v>
      </c>
      <c r="R6081" s="3" t="s">
        <v>331</v>
      </c>
      <c r="S6081" s="3" t="s">
        <v>6250</v>
      </c>
      <c r="T6081" s="3" t="str">
        <f t="shared" si="408"/>
        <v>พะเนียดนครชัยศรีนครปฐม</v>
      </c>
      <c r="U6081" s="3" t="s">
        <v>232</v>
      </c>
      <c r="V6081" s="3" t="str">
        <f t="shared" si="409"/>
        <v/>
      </c>
      <c r="W6081" s="3" t="e">
        <f t="shared" si="410"/>
        <v>#NUM!</v>
      </c>
      <c r="X6081" s="3" t="str">
        <f t="shared" si="411"/>
        <v/>
      </c>
    </row>
    <row r="6082" spans="14:24" ht="14.5" customHeight="1">
      <c r="N6082">
        <v>6079</v>
      </c>
      <c r="O6082" s="4">
        <v>73120</v>
      </c>
      <c r="P6082" s="3" t="s">
        <v>1128</v>
      </c>
      <c r="Q6082" s="3" t="s">
        <v>906</v>
      </c>
      <c r="R6082" s="3" t="s">
        <v>331</v>
      </c>
      <c r="S6082" s="3" t="s">
        <v>6250</v>
      </c>
      <c r="T6082" s="3" t="str">
        <f t="shared" si="408"/>
        <v>บางระกำนครชัยศรีนครปฐม</v>
      </c>
      <c r="U6082" s="3" t="s">
        <v>232</v>
      </c>
      <c r="V6082" s="3" t="str">
        <f t="shared" si="409"/>
        <v/>
      </c>
      <c r="W6082" s="3" t="e">
        <f t="shared" si="410"/>
        <v>#NUM!</v>
      </c>
      <c r="X6082" s="3" t="str">
        <f t="shared" si="411"/>
        <v/>
      </c>
    </row>
    <row r="6083" spans="14:24" ht="14.5" customHeight="1">
      <c r="N6083">
        <v>6080</v>
      </c>
      <c r="O6083" s="4">
        <v>73120</v>
      </c>
      <c r="P6083" s="3" t="s">
        <v>6257</v>
      </c>
      <c r="Q6083" s="3" t="s">
        <v>906</v>
      </c>
      <c r="R6083" s="3" t="s">
        <v>331</v>
      </c>
      <c r="S6083" s="3" t="s">
        <v>6250</v>
      </c>
      <c r="T6083" s="3" t="str">
        <f t="shared" si="408"/>
        <v>โคกพระเจดีย์นครชัยศรีนครปฐม</v>
      </c>
      <c r="U6083" s="3" t="s">
        <v>232</v>
      </c>
      <c r="V6083" s="3" t="str">
        <f t="shared" si="409"/>
        <v/>
      </c>
      <c r="W6083" s="3" t="e">
        <f t="shared" si="410"/>
        <v>#NUM!</v>
      </c>
      <c r="X6083" s="3" t="str">
        <f t="shared" si="411"/>
        <v/>
      </c>
    </row>
    <row r="6084" spans="14:24" ht="14.5" customHeight="1">
      <c r="N6084">
        <v>6081</v>
      </c>
      <c r="O6084" s="4">
        <v>73120</v>
      </c>
      <c r="P6084" s="3" t="s">
        <v>6258</v>
      </c>
      <c r="Q6084" s="3" t="s">
        <v>906</v>
      </c>
      <c r="R6084" s="3" t="s">
        <v>331</v>
      </c>
      <c r="S6084" s="3" t="s">
        <v>6250</v>
      </c>
      <c r="T6084" s="3" t="str">
        <f t="shared" si="408"/>
        <v>ศรีษะทองนครชัยศรีนครปฐม</v>
      </c>
      <c r="U6084" s="3" t="s">
        <v>232</v>
      </c>
      <c r="V6084" s="3" t="str">
        <f t="shared" si="409"/>
        <v/>
      </c>
      <c r="W6084" s="3" t="e">
        <f t="shared" si="410"/>
        <v>#NUM!</v>
      </c>
      <c r="X6084" s="3" t="str">
        <f t="shared" si="411"/>
        <v/>
      </c>
    </row>
    <row r="6085" spans="14:24" ht="14.5" customHeight="1">
      <c r="N6085">
        <v>6082</v>
      </c>
      <c r="O6085" s="4">
        <v>73120</v>
      </c>
      <c r="P6085" s="3" t="s">
        <v>6259</v>
      </c>
      <c r="Q6085" s="3" t="s">
        <v>906</v>
      </c>
      <c r="R6085" s="3" t="s">
        <v>331</v>
      </c>
      <c r="S6085" s="3" t="s">
        <v>6250</v>
      </c>
      <c r="T6085" s="3" t="str">
        <f t="shared" ref="T6085:T6148" si="412">P6085&amp;Q6085&amp;R6085</f>
        <v>แหลมบัวนครชัยศรีนครปฐม</v>
      </c>
      <c r="U6085" s="3" t="s">
        <v>232</v>
      </c>
      <c r="V6085" s="3" t="str">
        <f t="shared" ref="V6085:V6148" si="413">IF($V$1=$S6085,$N6085,"")</f>
        <v/>
      </c>
      <c r="W6085" s="3" t="e">
        <f t="shared" ref="W6085:W6148" si="414">SMALL($V$4:$V$7439,N6085)</f>
        <v>#NUM!</v>
      </c>
      <c r="X6085" s="3" t="str">
        <f t="shared" ref="X6085:X6148" si="415">IFERROR(INDEX($P$4:$P$7439,$W6085,1),"")</f>
        <v/>
      </c>
    </row>
    <row r="6086" spans="14:24" ht="14.5" customHeight="1">
      <c r="N6086">
        <v>6083</v>
      </c>
      <c r="O6086" s="4">
        <v>73120</v>
      </c>
      <c r="P6086" s="3" t="s">
        <v>6260</v>
      </c>
      <c r="Q6086" s="3" t="s">
        <v>906</v>
      </c>
      <c r="R6086" s="3" t="s">
        <v>331</v>
      </c>
      <c r="S6086" s="3" t="s">
        <v>6250</v>
      </c>
      <c r="T6086" s="3" t="str">
        <f t="shared" si="412"/>
        <v>ศรีมหาโพธิ์นครชัยศรีนครปฐม</v>
      </c>
      <c r="U6086" s="3" t="s">
        <v>232</v>
      </c>
      <c r="V6086" s="3" t="str">
        <f t="shared" si="413"/>
        <v/>
      </c>
      <c r="W6086" s="3" t="e">
        <f t="shared" si="414"/>
        <v>#NUM!</v>
      </c>
      <c r="X6086" s="3" t="str">
        <f t="shared" si="415"/>
        <v/>
      </c>
    </row>
    <row r="6087" spans="14:24" ht="14.5" customHeight="1">
      <c r="N6087">
        <v>6084</v>
      </c>
      <c r="O6087" s="4">
        <v>73120</v>
      </c>
      <c r="P6087" s="3" t="s">
        <v>6261</v>
      </c>
      <c r="Q6087" s="3" t="s">
        <v>906</v>
      </c>
      <c r="R6087" s="3" t="s">
        <v>331</v>
      </c>
      <c r="S6087" s="3" t="s">
        <v>6250</v>
      </c>
      <c r="T6087" s="3" t="str">
        <f t="shared" si="412"/>
        <v>สัมปทวนนครชัยศรีนครปฐม</v>
      </c>
      <c r="U6087" s="3" t="s">
        <v>232</v>
      </c>
      <c r="V6087" s="3" t="str">
        <f t="shared" si="413"/>
        <v/>
      </c>
      <c r="W6087" s="3" t="e">
        <f t="shared" si="414"/>
        <v>#NUM!</v>
      </c>
      <c r="X6087" s="3" t="str">
        <f t="shared" si="415"/>
        <v/>
      </c>
    </row>
    <row r="6088" spans="14:24" ht="14.5" customHeight="1">
      <c r="N6088">
        <v>6085</v>
      </c>
      <c r="O6088" s="4">
        <v>73120</v>
      </c>
      <c r="P6088" s="3" t="s">
        <v>6262</v>
      </c>
      <c r="Q6088" s="3" t="s">
        <v>906</v>
      </c>
      <c r="R6088" s="3" t="s">
        <v>331</v>
      </c>
      <c r="S6088" s="3" t="s">
        <v>6250</v>
      </c>
      <c r="T6088" s="3" t="str">
        <f t="shared" si="412"/>
        <v>วัดสำโรงนครชัยศรีนครปฐม</v>
      </c>
      <c r="U6088" s="3" t="s">
        <v>232</v>
      </c>
      <c r="V6088" s="3" t="str">
        <f t="shared" si="413"/>
        <v/>
      </c>
      <c r="W6088" s="3" t="e">
        <f t="shared" si="414"/>
        <v>#NUM!</v>
      </c>
      <c r="X6088" s="3" t="str">
        <f t="shared" si="415"/>
        <v/>
      </c>
    </row>
    <row r="6089" spans="14:24" ht="14.5" customHeight="1">
      <c r="N6089">
        <v>6086</v>
      </c>
      <c r="O6089" s="4">
        <v>73120</v>
      </c>
      <c r="P6089" s="3" t="s">
        <v>6263</v>
      </c>
      <c r="Q6089" s="3" t="s">
        <v>906</v>
      </c>
      <c r="R6089" s="3" t="s">
        <v>331</v>
      </c>
      <c r="S6089" s="3" t="s">
        <v>6250</v>
      </c>
      <c r="T6089" s="3" t="str">
        <f t="shared" si="412"/>
        <v>ดอนแฝกนครชัยศรีนครปฐม</v>
      </c>
      <c r="U6089" s="3" t="s">
        <v>232</v>
      </c>
      <c r="V6089" s="3" t="str">
        <f t="shared" si="413"/>
        <v/>
      </c>
      <c r="W6089" s="3" t="e">
        <f t="shared" si="414"/>
        <v>#NUM!</v>
      </c>
      <c r="X6089" s="3" t="str">
        <f t="shared" si="415"/>
        <v/>
      </c>
    </row>
    <row r="6090" spans="14:24" ht="14.5" customHeight="1">
      <c r="N6090">
        <v>6087</v>
      </c>
      <c r="O6090" s="4">
        <v>73120</v>
      </c>
      <c r="P6090" s="3" t="s">
        <v>6264</v>
      </c>
      <c r="Q6090" s="3" t="s">
        <v>906</v>
      </c>
      <c r="R6090" s="3" t="s">
        <v>331</v>
      </c>
      <c r="S6090" s="3" t="s">
        <v>6250</v>
      </c>
      <c r="T6090" s="3" t="str">
        <f t="shared" si="412"/>
        <v>ห้วยพลูนครชัยศรีนครปฐม</v>
      </c>
      <c r="U6090" s="3" t="s">
        <v>232</v>
      </c>
      <c r="V6090" s="3" t="str">
        <f t="shared" si="413"/>
        <v/>
      </c>
      <c r="W6090" s="3" t="e">
        <f t="shared" si="414"/>
        <v>#NUM!</v>
      </c>
      <c r="X6090" s="3" t="str">
        <f t="shared" si="415"/>
        <v/>
      </c>
    </row>
    <row r="6091" spans="14:24" ht="14.5" customHeight="1">
      <c r="N6091">
        <v>6088</v>
      </c>
      <c r="O6091" s="4">
        <v>73120</v>
      </c>
      <c r="P6091" s="3" t="s">
        <v>6265</v>
      </c>
      <c r="Q6091" s="3" t="s">
        <v>906</v>
      </c>
      <c r="R6091" s="3" t="s">
        <v>331</v>
      </c>
      <c r="S6091" s="3" t="s">
        <v>6250</v>
      </c>
      <c r="T6091" s="3" t="str">
        <f t="shared" si="412"/>
        <v>วัดละมุดนครชัยศรีนครปฐม</v>
      </c>
      <c r="U6091" s="3" t="s">
        <v>232</v>
      </c>
      <c r="V6091" s="3" t="str">
        <f t="shared" si="413"/>
        <v/>
      </c>
      <c r="W6091" s="3" t="e">
        <f t="shared" si="414"/>
        <v>#NUM!</v>
      </c>
      <c r="X6091" s="3" t="str">
        <f t="shared" si="415"/>
        <v/>
      </c>
    </row>
    <row r="6092" spans="14:24" ht="14.5" customHeight="1">
      <c r="N6092">
        <v>6089</v>
      </c>
      <c r="O6092" s="4">
        <v>73120</v>
      </c>
      <c r="P6092" s="3" t="s">
        <v>2241</v>
      </c>
      <c r="Q6092" s="3" t="s">
        <v>906</v>
      </c>
      <c r="R6092" s="3" t="s">
        <v>331</v>
      </c>
      <c r="S6092" s="3" t="s">
        <v>6250</v>
      </c>
      <c r="T6092" s="3" t="str">
        <f t="shared" si="412"/>
        <v>บางพระนครชัยศรีนครปฐม</v>
      </c>
      <c r="U6092" s="3" t="s">
        <v>232</v>
      </c>
      <c r="V6092" s="3" t="str">
        <f t="shared" si="413"/>
        <v/>
      </c>
      <c r="W6092" s="3" t="e">
        <f t="shared" si="414"/>
        <v>#NUM!</v>
      </c>
      <c r="X6092" s="3" t="str">
        <f t="shared" si="415"/>
        <v/>
      </c>
    </row>
    <row r="6093" spans="14:24" ht="14.5" customHeight="1">
      <c r="N6093">
        <v>6090</v>
      </c>
      <c r="O6093" s="4">
        <v>73120</v>
      </c>
      <c r="P6093" s="3" t="s">
        <v>6266</v>
      </c>
      <c r="Q6093" s="3" t="s">
        <v>906</v>
      </c>
      <c r="R6093" s="3" t="s">
        <v>331</v>
      </c>
      <c r="S6093" s="3" t="s">
        <v>6250</v>
      </c>
      <c r="T6093" s="3" t="str">
        <f t="shared" si="412"/>
        <v>บางแก้วฟ้านครชัยศรีนครปฐม</v>
      </c>
      <c r="U6093" s="3" t="s">
        <v>232</v>
      </c>
      <c r="V6093" s="3" t="str">
        <f t="shared" si="413"/>
        <v/>
      </c>
      <c r="W6093" s="3" t="e">
        <f t="shared" si="414"/>
        <v>#NUM!</v>
      </c>
      <c r="X6093" s="3" t="str">
        <f t="shared" si="415"/>
        <v/>
      </c>
    </row>
    <row r="6094" spans="14:24" ht="14.5" customHeight="1">
      <c r="N6094">
        <v>6091</v>
      </c>
      <c r="O6094" s="4">
        <v>73120</v>
      </c>
      <c r="P6094" s="3" t="s">
        <v>6267</v>
      </c>
      <c r="Q6094" s="3" t="s">
        <v>906</v>
      </c>
      <c r="R6094" s="3" t="s">
        <v>331</v>
      </c>
      <c r="S6094" s="3" t="s">
        <v>6250</v>
      </c>
      <c r="T6094" s="3" t="str">
        <f t="shared" si="412"/>
        <v>ลานตากฟ้านครชัยศรีนครปฐม</v>
      </c>
      <c r="U6094" s="3" t="s">
        <v>232</v>
      </c>
      <c r="V6094" s="3" t="str">
        <f t="shared" si="413"/>
        <v/>
      </c>
      <c r="W6094" s="3" t="e">
        <f t="shared" si="414"/>
        <v>#NUM!</v>
      </c>
      <c r="X6094" s="3" t="str">
        <f t="shared" si="415"/>
        <v/>
      </c>
    </row>
    <row r="6095" spans="14:24" ht="14.5" customHeight="1">
      <c r="N6095">
        <v>6092</v>
      </c>
      <c r="O6095" s="4">
        <v>73120</v>
      </c>
      <c r="P6095" s="3" t="s">
        <v>1603</v>
      </c>
      <c r="Q6095" s="3" t="s">
        <v>906</v>
      </c>
      <c r="R6095" s="3" t="s">
        <v>331</v>
      </c>
      <c r="S6095" s="3" t="s">
        <v>6250</v>
      </c>
      <c r="T6095" s="3" t="str">
        <f t="shared" si="412"/>
        <v>งิ้วรายนครชัยศรีนครปฐม</v>
      </c>
      <c r="U6095" s="3" t="s">
        <v>232</v>
      </c>
      <c r="V6095" s="3" t="str">
        <f t="shared" si="413"/>
        <v/>
      </c>
      <c r="W6095" s="3" t="e">
        <f t="shared" si="414"/>
        <v>#NUM!</v>
      </c>
      <c r="X6095" s="3" t="str">
        <f t="shared" si="415"/>
        <v/>
      </c>
    </row>
    <row r="6096" spans="14:24" ht="14.5" customHeight="1">
      <c r="N6096">
        <v>6093</v>
      </c>
      <c r="O6096" s="4">
        <v>73120</v>
      </c>
      <c r="P6096" s="3" t="s">
        <v>6268</v>
      </c>
      <c r="Q6096" s="3" t="s">
        <v>906</v>
      </c>
      <c r="R6096" s="3" t="s">
        <v>331</v>
      </c>
      <c r="S6096" s="3" t="s">
        <v>6250</v>
      </c>
      <c r="T6096" s="3" t="str">
        <f t="shared" si="412"/>
        <v>ไทยาวาสนครชัยศรีนครปฐม</v>
      </c>
      <c r="U6096" s="3" t="s">
        <v>232</v>
      </c>
      <c r="V6096" s="3" t="str">
        <f t="shared" si="413"/>
        <v/>
      </c>
      <c r="W6096" s="3" t="e">
        <f t="shared" si="414"/>
        <v>#NUM!</v>
      </c>
      <c r="X6096" s="3" t="str">
        <f t="shared" si="415"/>
        <v/>
      </c>
    </row>
    <row r="6097" spans="14:24" ht="14.5" customHeight="1">
      <c r="N6097">
        <v>6094</v>
      </c>
      <c r="O6097" s="4">
        <v>73150</v>
      </c>
      <c r="P6097" s="3" t="s">
        <v>1356</v>
      </c>
      <c r="Q6097" s="3" t="s">
        <v>904</v>
      </c>
      <c r="R6097" s="3" t="s">
        <v>331</v>
      </c>
      <c r="S6097" s="3" t="s">
        <v>6269</v>
      </c>
      <c r="T6097" s="3" t="str">
        <f t="shared" si="412"/>
        <v>สามง่ามดอนตูมนครปฐม</v>
      </c>
      <c r="U6097" s="3" t="s">
        <v>232</v>
      </c>
      <c r="V6097" s="3" t="str">
        <f t="shared" si="413"/>
        <v/>
      </c>
      <c r="W6097" s="3" t="e">
        <f t="shared" si="414"/>
        <v>#NUM!</v>
      </c>
      <c r="X6097" s="3" t="str">
        <f t="shared" si="415"/>
        <v/>
      </c>
    </row>
    <row r="6098" spans="14:24" ht="14.5" customHeight="1">
      <c r="N6098">
        <v>6095</v>
      </c>
      <c r="O6098" s="4">
        <v>73150</v>
      </c>
      <c r="P6098" s="3" t="s">
        <v>6270</v>
      </c>
      <c r="Q6098" s="3" t="s">
        <v>904</v>
      </c>
      <c r="R6098" s="3" t="s">
        <v>331</v>
      </c>
      <c r="S6098" s="3" t="s">
        <v>6269</v>
      </c>
      <c r="T6098" s="3" t="str">
        <f t="shared" si="412"/>
        <v>ห้วยพระดอนตูมนครปฐม</v>
      </c>
      <c r="U6098" s="3" t="s">
        <v>232</v>
      </c>
      <c r="V6098" s="3" t="str">
        <f t="shared" si="413"/>
        <v/>
      </c>
      <c r="W6098" s="3" t="e">
        <f t="shared" si="414"/>
        <v>#NUM!</v>
      </c>
      <c r="X6098" s="3" t="str">
        <f t="shared" si="415"/>
        <v/>
      </c>
    </row>
    <row r="6099" spans="14:24" ht="14.5" customHeight="1">
      <c r="N6099">
        <v>6096</v>
      </c>
      <c r="O6099" s="4">
        <v>73150</v>
      </c>
      <c r="P6099" s="3" t="s">
        <v>6271</v>
      </c>
      <c r="Q6099" s="3" t="s">
        <v>904</v>
      </c>
      <c r="R6099" s="3" t="s">
        <v>331</v>
      </c>
      <c r="S6099" s="3" t="s">
        <v>6269</v>
      </c>
      <c r="T6099" s="3" t="str">
        <f t="shared" si="412"/>
        <v>ลำเหยดอนตูมนครปฐม</v>
      </c>
      <c r="U6099" s="3" t="s">
        <v>232</v>
      </c>
      <c r="V6099" s="3" t="str">
        <f t="shared" si="413"/>
        <v/>
      </c>
      <c r="W6099" s="3" t="e">
        <f t="shared" si="414"/>
        <v>#NUM!</v>
      </c>
      <c r="X6099" s="3" t="str">
        <f t="shared" si="415"/>
        <v/>
      </c>
    </row>
    <row r="6100" spans="14:24" ht="14.5" customHeight="1">
      <c r="N6100">
        <v>6097</v>
      </c>
      <c r="O6100" s="4">
        <v>73150</v>
      </c>
      <c r="P6100" s="3" t="s">
        <v>6272</v>
      </c>
      <c r="Q6100" s="3" t="s">
        <v>904</v>
      </c>
      <c r="R6100" s="3" t="s">
        <v>331</v>
      </c>
      <c r="S6100" s="3" t="s">
        <v>6269</v>
      </c>
      <c r="T6100" s="3" t="str">
        <f t="shared" si="412"/>
        <v>ดอนพุทราดอนตูมนครปฐม</v>
      </c>
      <c r="U6100" s="3" t="s">
        <v>232</v>
      </c>
      <c r="V6100" s="3" t="str">
        <f t="shared" si="413"/>
        <v/>
      </c>
      <c r="W6100" s="3" t="e">
        <f t="shared" si="414"/>
        <v>#NUM!</v>
      </c>
      <c r="X6100" s="3" t="str">
        <f t="shared" si="415"/>
        <v/>
      </c>
    </row>
    <row r="6101" spans="14:24" ht="14.5" customHeight="1">
      <c r="N6101">
        <v>6098</v>
      </c>
      <c r="O6101" s="4">
        <v>73150</v>
      </c>
      <c r="P6101" s="3" t="s">
        <v>1129</v>
      </c>
      <c r="Q6101" s="3" t="s">
        <v>904</v>
      </c>
      <c r="R6101" s="3" t="s">
        <v>331</v>
      </c>
      <c r="S6101" s="3" t="s">
        <v>6269</v>
      </c>
      <c r="T6101" s="3" t="str">
        <f t="shared" si="412"/>
        <v>บ้านหลวงดอนตูมนครปฐม</v>
      </c>
      <c r="U6101" s="3" t="s">
        <v>232</v>
      </c>
      <c r="V6101" s="3" t="str">
        <f t="shared" si="413"/>
        <v/>
      </c>
      <c r="W6101" s="3" t="e">
        <f t="shared" si="414"/>
        <v>#NUM!</v>
      </c>
      <c r="X6101" s="3" t="str">
        <f t="shared" si="415"/>
        <v/>
      </c>
    </row>
    <row r="6102" spans="14:24" ht="14.5" customHeight="1">
      <c r="N6102">
        <v>6099</v>
      </c>
      <c r="O6102" s="4">
        <v>73150</v>
      </c>
      <c r="P6102" s="3" t="s">
        <v>6273</v>
      </c>
      <c r="Q6102" s="3" t="s">
        <v>904</v>
      </c>
      <c r="R6102" s="3" t="s">
        <v>331</v>
      </c>
      <c r="S6102" s="3" t="s">
        <v>6269</v>
      </c>
      <c r="T6102" s="3" t="str">
        <f t="shared" si="412"/>
        <v>ดอนรวกดอนตูมนครปฐม</v>
      </c>
      <c r="U6102" s="3" t="s">
        <v>232</v>
      </c>
      <c r="V6102" s="3" t="str">
        <f t="shared" si="413"/>
        <v/>
      </c>
      <c r="W6102" s="3" t="e">
        <f t="shared" si="414"/>
        <v>#NUM!</v>
      </c>
      <c r="X6102" s="3" t="str">
        <f t="shared" si="415"/>
        <v/>
      </c>
    </row>
    <row r="6103" spans="14:24" ht="14.5" customHeight="1">
      <c r="N6103">
        <v>6100</v>
      </c>
      <c r="O6103" s="4">
        <v>73150</v>
      </c>
      <c r="P6103" s="3" t="s">
        <v>6274</v>
      </c>
      <c r="Q6103" s="3" t="s">
        <v>904</v>
      </c>
      <c r="R6103" s="3" t="s">
        <v>331</v>
      </c>
      <c r="S6103" s="3" t="s">
        <v>6269</v>
      </c>
      <c r="T6103" s="3" t="str">
        <f t="shared" si="412"/>
        <v>ห้วยด้วนดอนตูมนครปฐม</v>
      </c>
      <c r="U6103" s="3" t="s">
        <v>232</v>
      </c>
      <c r="V6103" s="3" t="str">
        <f t="shared" si="413"/>
        <v/>
      </c>
      <c r="W6103" s="3" t="e">
        <f t="shared" si="414"/>
        <v>#NUM!</v>
      </c>
      <c r="X6103" s="3" t="str">
        <f t="shared" si="415"/>
        <v/>
      </c>
    </row>
    <row r="6104" spans="14:24" ht="14.5" customHeight="1">
      <c r="N6104">
        <v>6101</v>
      </c>
      <c r="O6104" s="4">
        <v>73150</v>
      </c>
      <c r="P6104" s="3" t="s">
        <v>6275</v>
      </c>
      <c r="Q6104" s="3" t="s">
        <v>904</v>
      </c>
      <c r="R6104" s="3" t="s">
        <v>331</v>
      </c>
      <c r="S6104" s="3" t="s">
        <v>6269</v>
      </c>
      <c r="T6104" s="3" t="str">
        <f t="shared" si="412"/>
        <v>ลำลูกบัวดอนตูมนครปฐม</v>
      </c>
      <c r="U6104" s="3" t="s">
        <v>232</v>
      </c>
      <c r="V6104" s="3" t="str">
        <f t="shared" si="413"/>
        <v/>
      </c>
      <c r="W6104" s="3" t="e">
        <f t="shared" si="414"/>
        <v>#NUM!</v>
      </c>
      <c r="X6104" s="3" t="str">
        <f t="shared" si="415"/>
        <v/>
      </c>
    </row>
    <row r="6105" spans="14:24" ht="14.5" customHeight="1">
      <c r="N6105">
        <v>6102</v>
      </c>
      <c r="O6105" s="4">
        <v>73130</v>
      </c>
      <c r="P6105" s="3" t="s">
        <v>876</v>
      </c>
      <c r="Q6105" s="3" t="s">
        <v>876</v>
      </c>
      <c r="R6105" s="3" t="s">
        <v>331</v>
      </c>
      <c r="S6105" s="3" t="s">
        <v>6276</v>
      </c>
      <c r="T6105" s="3" t="str">
        <f t="shared" si="412"/>
        <v>บางเลนบางเลนนครปฐม</v>
      </c>
      <c r="U6105" s="3" t="s">
        <v>232</v>
      </c>
      <c r="V6105" s="3" t="str">
        <f t="shared" si="413"/>
        <v/>
      </c>
      <c r="W6105" s="3" t="e">
        <f t="shared" si="414"/>
        <v>#NUM!</v>
      </c>
      <c r="X6105" s="3" t="str">
        <f t="shared" si="415"/>
        <v/>
      </c>
    </row>
    <row r="6106" spans="14:24" ht="14.5" customHeight="1">
      <c r="N6106">
        <v>6103</v>
      </c>
      <c r="O6106" s="4">
        <v>73130</v>
      </c>
      <c r="P6106" s="3" t="s">
        <v>775</v>
      </c>
      <c r="Q6106" s="3" t="s">
        <v>876</v>
      </c>
      <c r="R6106" s="3" t="s">
        <v>331</v>
      </c>
      <c r="S6106" s="3" t="s">
        <v>6276</v>
      </c>
      <c r="T6106" s="3" t="str">
        <f t="shared" si="412"/>
        <v>บางปลาบางเลนนครปฐม</v>
      </c>
      <c r="U6106" s="3" t="s">
        <v>232</v>
      </c>
      <c r="V6106" s="3" t="str">
        <f t="shared" si="413"/>
        <v/>
      </c>
      <c r="W6106" s="3" t="e">
        <f t="shared" si="414"/>
        <v>#NUM!</v>
      </c>
      <c r="X6106" s="3" t="str">
        <f t="shared" si="415"/>
        <v/>
      </c>
    </row>
    <row r="6107" spans="14:24" ht="14.5" customHeight="1">
      <c r="N6107">
        <v>6104</v>
      </c>
      <c r="O6107" s="4">
        <v>73190</v>
      </c>
      <c r="P6107" s="3" t="s">
        <v>951</v>
      </c>
      <c r="Q6107" s="3" t="s">
        <v>876</v>
      </c>
      <c r="R6107" s="3" t="s">
        <v>331</v>
      </c>
      <c r="S6107" s="3" t="s">
        <v>6276</v>
      </c>
      <c r="T6107" s="3" t="str">
        <f t="shared" si="412"/>
        <v>บางหลวงบางเลนนครปฐม</v>
      </c>
      <c r="U6107" s="3" t="s">
        <v>232</v>
      </c>
      <c r="V6107" s="3" t="str">
        <f t="shared" si="413"/>
        <v/>
      </c>
      <c r="W6107" s="3" t="e">
        <f t="shared" si="414"/>
        <v>#NUM!</v>
      </c>
      <c r="X6107" s="3" t="str">
        <f t="shared" si="415"/>
        <v/>
      </c>
    </row>
    <row r="6108" spans="14:24" ht="14.5" customHeight="1">
      <c r="N6108">
        <v>6105</v>
      </c>
      <c r="O6108" s="4">
        <v>73130</v>
      </c>
      <c r="P6108" s="3" t="s">
        <v>6277</v>
      </c>
      <c r="Q6108" s="3" t="s">
        <v>876</v>
      </c>
      <c r="R6108" s="3" t="s">
        <v>331</v>
      </c>
      <c r="S6108" s="3" t="s">
        <v>6276</v>
      </c>
      <c r="T6108" s="3" t="str">
        <f t="shared" si="412"/>
        <v>บางภาษีบางเลนนครปฐม</v>
      </c>
      <c r="U6108" s="3" t="s">
        <v>232</v>
      </c>
      <c r="V6108" s="3" t="str">
        <f t="shared" si="413"/>
        <v/>
      </c>
      <c r="W6108" s="3" t="e">
        <f t="shared" si="414"/>
        <v>#NUM!</v>
      </c>
      <c r="X6108" s="3" t="str">
        <f t="shared" si="415"/>
        <v/>
      </c>
    </row>
    <row r="6109" spans="14:24" ht="14.5" customHeight="1">
      <c r="N6109">
        <v>6106</v>
      </c>
      <c r="O6109" s="4">
        <v>73130</v>
      </c>
      <c r="P6109" s="3" t="s">
        <v>1128</v>
      </c>
      <c r="Q6109" s="3" t="s">
        <v>876</v>
      </c>
      <c r="R6109" s="3" t="s">
        <v>331</v>
      </c>
      <c r="S6109" s="3" t="s">
        <v>6276</v>
      </c>
      <c r="T6109" s="3" t="str">
        <f t="shared" si="412"/>
        <v>บางระกำบางเลนนครปฐม</v>
      </c>
      <c r="U6109" s="3" t="s">
        <v>232</v>
      </c>
      <c r="V6109" s="3" t="str">
        <f t="shared" si="413"/>
        <v/>
      </c>
      <c r="W6109" s="3" t="e">
        <f t="shared" si="414"/>
        <v>#NUM!</v>
      </c>
      <c r="X6109" s="3" t="str">
        <f t="shared" si="415"/>
        <v/>
      </c>
    </row>
    <row r="6110" spans="14:24" ht="14.5" customHeight="1">
      <c r="N6110">
        <v>6107</v>
      </c>
      <c r="O6110" s="4">
        <v>73130</v>
      </c>
      <c r="P6110" s="3" t="s">
        <v>6278</v>
      </c>
      <c r="Q6110" s="3" t="s">
        <v>876</v>
      </c>
      <c r="R6110" s="3" t="s">
        <v>331</v>
      </c>
      <c r="S6110" s="3" t="s">
        <v>6276</v>
      </c>
      <c r="T6110" s="3" t="str">
        <f t="shared" si="412"/>
        <v>บางไทรป่าบางเลนนครปฐม</v>
      </c>
      <c r="U6110" s="3" t="s">
        <v>232</v>
      </c>
      <c r="V6110" s="3" t="str">
        <f t="shared" si="413"/>
        <v/>
      </c>
      <c r="W6110" s="3" t="e">
        <f t="shared" si="414"/>
        <v>#NUM!</v>
      </c>
      <c r="X6110" s="3" t="str">
        <f t="shared" si="415"/>
        <v/>
      </c>
    </row>
    <row r="6111" spans="14:24" ht="14.5" customHeight="1">
      <c r="N6111">
        <v>6108</v>
      </c>
      <c r="O6111" s="4">
        <v>73190</v>
      </c>
      <c r="P6111" s="3" t="s">
        <v>6279</v>
      </c>
      <c r="Q6111" s="3" t="s">
        <v>876</v>
      </c>
      <c r="R6111" s="3" t="s">
        <v>331</v>
      </c>
      <c r="S6111" s="3" t="s">
        <v>6276</v>
      </c>
      <c r="T6111" s="3" t="str">
        <f t="shared" si="412"/>
        <v>หินมูลบางเลนนครปฐม</v>
      </c>
      <c r="U6111" s="3" t="s">
        <v>232</v>
      </c>
      <c r="V6111" s="3" t="str">
        <f t="shared" si="413"/>
        <v/>
      </c>
      <c r="W6111" s="3" t="e">
        <f t="shared" si="414"/>
        <v>#NUM!</v>
      </c>
      <c r="X6111" s="3" t="str">
        <f t="shared" si="415"/>
        <v/>
      </c>
    </row>
    <row r="6112" spans="14:24" ht="14.5" customHeight="1">
      <c r="N6112">
        <v>6109</v>
      </c>
      <c r="O6112" s="4">
        <v>73130</v>
      </c>
      <c r="P6112" s="3" t="s">
        <v>550</v>
      </c>
      <c r="Q6112" s="3" t="s">
        <v>876</v>
      </c>
      <c r="R6112" s="3" t="s">
        <v>331</v>
      </c>
      <c r="S6112" s="3" t="s">
        <v>6276</v>
      </c>
      <c r="T6112" s="3" t="str">
        <f t="shared" si="412"/>
        <v>ไทรงามบางเลนนครปฐม</v>
      </c>
      <c r="U6112" s="3" t="s">
        <v>232</v>
      </c>
      <c r="V6112" s="3" t="str">
        <f t="shared" si="413"/>
        <v/>
      </c>
      <c r="W6112" s="3" t="e">
        <f t="shared" si="414"/>
        <v>#NUM!</v>
      </c>
      <c r="X6112" s="3" t="str">
        <f t="shared" si="415"/>
        <v/>
      </c>
    </row>
    <row r="6113" spans="14:24" ht="14.5" customHeight="1">
      <c r="N6113">
        <v>6110</v>
      </c>
      <c r="O6113" s="4">
        <v>73130</v>
      </c>
      <c r="P6113" s="3" t="s">
        <v>904</v>
      </c>
      <c r="Q6113" s="3" t="s">
        <v>876</v>
      </c>
      <c r="R6113" s="3" t="s">
        <v>331</v>
      </c>
      <c r="S6113" s="3" t="s">
        <v>6276</v>
      </c>
      <c r="T6113" s="3" t="str">
        <f t="shared" si="412"/>
        <v>ดอนตูมบางเลนนครปฐม</v>
      </c>
      <c r="U6113" s="3" t="s">
        <v>232</v>
      </c>
      <c r="V6113" s="3" t="str">
        <f t="shared" si="413"/>
        <v/>
      </c>
      <c r="W6113" s="3" t="e">
        <f t="shared" si="414"/>
        <v>#NUM!</v>
      </c>
      <c r="X6113" s="3" t="str">
        <f t="shared" si="415"/>
        <v/>
      </c>
    </row>
    <row r="6114" spans="14:24" ht="14.5" customHeight="1">
      <c r="N6114">
        <v>6111</v>
      </c>
      <c r="O6114" s="4">
        <v>73130</v>
      </c>
      <c r="P6114" s="3" t="s">
        <v>6280</v>
      </c>
      <c r="Q6114" s="3" t="s">
        <v>876</v>
      </c>
      <c r="R6114" s="3" t="s">
        <v>331</v>
      </c>
      <c r="S6114" s="3" t="s">
        <v>6276</v>
      </c>
      <c r="T6114" s="3" t="str">
        <f t="shared" si="412"/>
        <v>นิลเพชรบางเลนนครปฐม</v>
      </c>
      <c r="U6114" s="3" t="s">
        <v>232</v>
      </c>
      <c r="V6114" s="3" t="str">
        <f t="shared" si="413"/>
        <v/>
      </c>
      <c r="W6114" s="3" t="e">
        <f t="shared" si="414"/>
        <v>#NUM!</v>
      </c>
      <c r="X6114" s="3" t="str">
        <f t="shared" si="415"/>
        <v/>
      </c>
    </row>
    <row r="6115" spans="14:24" ht="14.5" customHeight="1">
      <c r="N6115">
        <v>6112</v>
      </c>
      <c r="O6115" s="4">
        <v>73130</v>
      </c>
      <c r="P6115" s="3" t="s">
        <v>6281</v>
      </c>
      <c r="Q6115" s="3" t="s">
        <v>876</v>
      </c>
      <c r="R6115" s="3" t="s">
        <v>331</v>
      </c>
      <c r="S6115" s="3" t="s">
        <v>6276</v>
      </c>
      <c r="T6115" s="3" t="str">
        <f t="shared" si="412"/>
        <v>บัวปากท่าบางเลนนครปฐม</v>
      </c>
      <c r="U6115" s="3" t="s">
        <v>232</v>
      </c>
      <c r="V6115" s="3" t="str">
        <f t="shared" si="413"/>
        <v/>
      </c>
      <c r="W6115" s="3" t="e">
        <f t="shared" si="414"/>
        <v>#NUM!</v>
      </c>
      <c r="X6115" s="3" t="str">
        <f t="shared" si="415"/>
        <v/>
      </c>
    </row>
    <row r="6116" spans="14:24" ht="14.5" customHeight="1">
      <c r="N6116">
        <v>6113</v>
      </c>
      <c r="O6116" s="4">
        <v>73130</v>
      </c>
      <c r="P6116" s="3" t="s">
        <v>6282</v>
      </c>
      <c r="Q6116" s="3" t="s">
        <v>876</v>
      </c>
      <c r="R6116" s="3" t="s">
        <v>331</v>
      </c>
      <c r="S6116" s="3" t="s">
        <v>6276</v>
      </c>
      <c r="T6116" s="3" t="str">
        <f t="shared" si="412"/>
        <v>คลองนกกระทุงบางเลนนครปฐม</v>
      </c>
      <c r="U6116" s="3" t="s">
        <v>232</v>
      </c>
      <c r="V6116" s="3" t="str">
        <f t="shared" si="413"/>
        <v/>
      </c>
      <c r="W6116" s="3" t="e">
        <f t="shared" si="414"/>
        <v>#NUM!</v>
      </c>
      <c r="X6116" s="3" t="str">
        <f t="shared" si="415"/>
        <v/>
      </c>
    </row>
    <row r="6117" spans="14:24" ht="14.5" customHeight="1">
      <c r="N6117">
        <v>6114</v>
      </c>
      <c r="O6117" s="4">
        <v>73130</v>
      </c>
      <c r="P6117" s="3" t="s">
        <v>6283</v>
      </c>
      <c r="Q6117" s="3" t="s">
        <v>876</v>
      </c>
      <c r="R6117" s="3" t="s">
        <v>331</v>
      </c>
      <c r="S6117" s="3" t="s">
        <v>6276</v>
      </c>
      <c r="T6117" s="3" t="str">
        <f t="shared" si="412"/>
        <v>นราภิรมย์บางเลนนครปฐม</v>
      </c>
      <c r="U6117" s="3" t="s">
        <v>232</v>
      </c>
      <c r="V6117" s="3" t="str">
        <f t="shared" si="413"/>
        <v/>
      </c>
      <c r="W6117" s="3" t="e">
        <f t="shared" si="414"/>
        <v>#NUM!</v>
      </c>
      <c r="X6117" s="3" t="str">
        <f t="shared" si="415"/>
        <v/>
      </c>
    </row>
    <row r="6118" spans="14:24" ht="14.5" customHeight="1">
      <c r="N6118">
        <v>6115</v>
      </c>
      <c r="O6118" s="4">
        <v>73130</v>
      </c>
      <c r="P6118" s="3" t="s">
        <v>6284</v>
      </c>
      <c r="Q6118" s="3" t="s">
        <v>876</v>
      </c>
      <c r="R6118" s="3" t="s">
        <v>331</v>
      </c>
      <c r="S6118" s="3" t="s">
        <v>6276</v>
      </c>
      <c r="T6118" s="3" t="str">
        <f t="shared" si="412"/>
        <v>ลำพญาบางเลนนครปฐม</v>
      </c>
      <c r="U6118" s="3" t="s">
        <v>232</v>
      </c>
      <c r="V6118" s="3" t="str">
        <f t="shared" si="413"/>
        <v/>
      </c>
      <c r="W6118" s="3" t="e">
        <f t="shared" si="414"/>
        <v>#NUM!</v>
      </c>
      <c r="X6118" s="3" t="str">
        <f t="shared" si="415"/>
        <v/>
      </c>
    </row>
    <row r="6119" spans="14:24" ht="14.5" customHeight="1">
      <c r="N6119">
        <v>6116</v>
      </c>
      <c r="O6119" s="4">
        <v>73130</v>
      </c>
      <c r="P6119" s="3" t="s">
        <v>6285</v>
      </c>
      <c r="Q6119" s="3" t="s">
        <v>876</v>
      </c>
      <c r="R6119" s="3" t="s">
        <v>331</v>
      </c>
      <c r="S6119" s="3" t="s">
        <v>6276</v>
      </c>
      <c r="T6119" s="3" t="str">
        <f t="shared" si="412"/>
        <v>ไผ่หูช้างบางเลนนครปฐม</v>
      </c>
      <c r="U6119" s="3" t="s">
        <v>232</v>
      </c>
      <c r="V6119" s="3" t="str">
        <f t="shared" si="413"/>
        <v/>
      </c>
      <c r="W6119" s="3" t="e">
        <f t="shared" si="414"/>
        <v>#NUM!</v>
      </c>
      <c r="X6119" s="3" t="str">
        <f t="shared" si="415"/>
        <v/>
      </c>
    </row>
    <row r="6120" spans="14:24" ht="14.5" customHeight="1">
      <c r="N6120">
        <v>6117</v>
      </c>
      <c r="O6120" s="4">
        <v>73110</v>
      </c>
      <c r="P6120" s="3" t="s">
        <v>534</v>
      </c>
      <c r="Q6120" s="3" t="s">
        <v>911</v>
      </c>
      <c r="R6120" s="3" t="s">
        <v>331</v>
      </c>
      <c r="S6120" s="3" t="s">
        <v>6286</v>
      </c>
      <c r="T6120" s="3" t="str">
        <f t="shared" si="412"/>
        <v>ท่าข้ามสามพรานนครปฐม</v>
      </c>
      <c r="U6120" s="3" t="s">
        <v>232</v>
      </c>
      <c r="V6120" s="3" t="str">
        <f t="shared" si="413"/>
        <v/>
      </c>
      <c r="W6120" s="3" t="e">
        <f t="shared" si="414"/>
        <v>#NUM!</v>
      </c>
      <c r="X6120" s="3" t="str">
        <f t="shared" si="415"/>
        <v/>
      </c>
    </row>
    <row r="6121" spans="14:24" ht="14.5" customHeight="1">
      <c r="N6121">
        <v>6118</v>
      </c>
      <c r="O6121" s="4">
        <v>73210</v>
      </c>
      <c r="P6121" s="3" t="s">
        <v>806</v>
      </c>
      <c r="Q6121" s="3" t="s">
        <v>911</v>
      </c>
      <c r="R6121" s="3" t="s">
        <v>331</v>
      </c>
      <c r="S6121" s="3" t="s">
        <v>6286</v>
      </c>
      <c r="T6121" s="3" t="str">
        <f t="shared" si="412"/>
        <v>ทรงคนองสามพรานนครปฐม</v>
      </c>
      <c r="U6121" s="3" t="s">
        <v>232</v>
      </c>
      <c r="V6121" s="3" t="str">
        <f t="shared" si="413"/>
        <v/>
      </c>
      <c r="W6121" s="3" t="e">
        <f t="shared" si="414"/>
        <v>#NUM!</v>
      </c>
      <c r="X6121" s="3" t="str">
        <f t="shared" si="415"/>
        <v/>
      </c>
    </row>
    <row r="6122" spans="14:24" ht="14.5" customHeight="1">
      <c r="N6122">
        <v>6119</v>
      </c>
      <c r="O6122" s="4">
        <v>73110</v>
      </c>
      <c r="P6122" s="3" t="s">
        <v>6287</v>
      </c>
      <c r="Q6122" s="3" t="s">
        <v>911</v>
      </c>
      <c r="R6122" s="3" t="s">
        <v>331</v>
      </c>
      <c r="S6122" s="3" t="s">
        <v>6286</v>
      </c>
      <c r="T6122" s="3" t="str">
        <f t="shared" si="412"/>
        <v>หอมเกร็ดสามพรานนครปฐม</v>
      </c>
      <c r="U6122" s="3" t="s">
        <v>232</v>
      </c>
      <c r="V6122" s="3" t="str">
        <f t="shared" si="413"/>
        <v/>
      </c>
      <c r="W6122" s="3" t="e">
        <f t="shared" si="414"/>
        <v>#NUM!</v>
      </c>
      <c r="X6122" s="3" t="str">
        <f t="shared" si="415"/>
        <v/>
      </c>
    </row>
    <row r="6123" spans="14:24" ht="14.5" customHeight="1">
      <c r="N6123">
        <v>6120</v>
      </c>
      <c r="O6123" s="4">
        <v>73210</v>
      </c>
      <c r="P6123" s="3" t="s">
        <v>6288</v>
      </c>
      <c r="Q6123" s="3" t="s">
        <v>911</v>
      </c>
      <c r="R6123" s="3" t="s">
        <v>331</v>
      </c>
      <c r="S6123" s="3" t="s">
        <v>6286</v>
      </c>
      <c r="T6123" s="3" t="str">
        <f t="shared" si="412"/>
        <v>บางกระทึกสามพรานนครปฐม</v>
      </c>
      <c r="U6123" s="3" t="s">
        <v>232</v>
      </c>
      <c r="V6123" s="3" t="str">
        <f t="shared" si="413"/>
        <v/>
      </c>
      <c r="W6123" s="3" t="e">
        <f t="shared" si="414"/>
        <v>#NUM!</v>
      </c>
      <c r="X6123" s="3" t="str">
        <f t="shared" si="415"/>
        <v/>
      </c>
    </row>
    <row r="6124" spans="14:24" ht="14.5" customHeight="1">
      <c r="N6124">
        <v>6121</v>
      </c>
      <c r="O6124" s="4">
        <v>73210</v>
      </c>
      <c r="P6124" s="3" t="s">
        <v>1039</v>
      </c>
      <c r="Q6124" s="3" t="s">
        <v>911</v>
      </c>
      <c r="R6124" s="3" t="s">
        <v>331</v>
      </c>
      <c r="S6124" s="3" t="s">
        <v>6286</v>
      </c>
      <c r="T6124" s="3" t="str">
        <f t="shared" si="412"/>
        <v>บางเตยสามพรานนครปฐม</v>
      </c>
      <c r="U6124" s="3" t="s">
        <v>232</v>
      </c>
      <c r="V6124" s="3" t="str">
        <f t="shared" si="413"/>
        <v/>
      </c>
      <c r="W6124" s="3" t="e">
        <f t="shared" si="414"/>
        <v>#NUM!</v>
      </c>
      <c r="X6124" s="3" t="str">
        <f t="shared" si="415"/>
        <v/>
      </c>
    </row>
    <row r="6125" spans="14:24" ht="14.5" customHeight="1">
      <c r="N6125">
        <v>6122</v>
      </c>
      <c r="O6125" s="4">
        <v>73110</v>
      </c>
      <c r="P6125" s="3" t="s">
        <v>911</v>
      </c>
      <c r="Q6125" s="3" t="s">
        <v>911</v>
      </c>
      <c r="R6125" s="3" t="s">
        <v>331</v>
      </c>
      <c r="S6125" s="3" t="s">
        <v>6286</v>
      </c>
      <c r="T6125" s="3" t="str">
        <f t="shared" si="412"/>
        <v>สามพรานสามพรานนครปฐม</v>
      </c>
      <c r="U6125" s="3" t="s">
        <v>232</v>
      </c>
      <c r="V6125" s="3" t="str">
        <f t="shared" si="413"/>
        <v/>
      </c>
      <c r="W6125" s="3" t="e">
        <f t="shared" si="414"/>
        <v>#NUM!</v>
      </c>
      <c r="X6125" s="3" t="str">
        <f t="shared" si="415"/>
        <v/>
      </c>
    </row>
    <row r="6126" spans="14:24" ht="14.5" customHeight="1">
      <c r="N6126">
        <v>6123</v>
      </c>
      <c r="O6126" s="4">
        <v>73110</v>
      </c>
      <c r="P6126" s="3" t="s">
        <v>6289</v>
      </c>
      <c r="Q6126" s="3" t="s">
        <v>911</v>
      </c>
      <c r="R6126" s="3" t="s">
        <v>331</v>
      </c>
      <c r="S6126" s="3" t="s">
        <v>6286</v>
      </c>
      <c r="T6126" s="3" t="str">
        <f t="shared" si="412"/>
        <v>บางช้างสามพรานนครปฐม</v>
      </c>
      <c r="U6126" s="3" t="s">
        <v>232</v>
      </c>
      <c r="V6126" s="3" t="str">
        <f t="shared" si="413"/>
        <v/>
      </c>
      <c r="W6126" s="3" t="e">
        <f t="shared" si="414"/>
        <v>#NUM!</v>
      </c>
      <c r="X6126" s="3" t="str">
        <f t="shared" si="415"/>
        <v/>
      </c>
    </row>
    <row r="6127" spans="14:24" ht="14.5" customHeight="1">
      <c r="N6127">
        <v>6124</v>
      </c>
      <c r="O6127" s="4">
        <v>73210</v>
      </c>
      <c r="P6127" s="3" t="s">
        <v>6290</v>
      </c>
      <c r="Q6127" s="3" t="s">
        <v>911</v>
      </c>
      <c r="R6127" s="3" t="s">
        <v>331</v>
      </c>
      <c r="S6127" s="3" t="s">
        <v>6286</v>
      </c>
      <c r="T6127" s="3" t="str">
        <f t="shared" si="412"/>
        <v>ไร่ขิงสามพรานนครปฐม</v>
      </c>
      <c r="U6127" s="3" t="s">
        <v>232</v>
      </c>
      <c r="V6127" s="3" t="str">
        <f t="shared" si="413"/>
        <v/>
      </c>
      <c r="W6127" s="3" t="e">
        <f t="shared" si="414"/>
        <v>#NUM!</v>
      </c>
      <c r="X6127" s="3" t="str">
        <f t="shared" si="415"/>
        <v/>
      </c>
    </row>
    <row r="6128" spans="14:24" ht="14.5" customHeight="1">
      <c r="N6128">
        <v>6125</v>
      </c>
      <c r="O6128" s="4">
        <v>73110</v>
      </c>
      <c r="P6128" s="3" t="s">
        <v>6291</v>
      </c>
      <c r="Q6128" s="3" t="s">
        <v>911</v>
      </c>
      <c r="R6128" s="3" t="s">
        <v>331</v>
      </c>
      <c r="S6128" s="3" t="s">
        <v>6286</v>
      </c>
      <c r="T6128" s="3" t="str">
        <f t="shared" si="412"/>
        <v>ท่าตลาดสามพรานนครปฐม</v>
      </c>
      <c r="U6128" s="3" t="s">
        <v>232</v>
      </c>
      <c r="V6128" s="3" t="str">
        <f t="shared" si="413"/>
        <v/>
      </c>
      <c r="W6128" s="3" t="e">
        <f t="shared" si="414"/>
        <v>#NUM!</v>
      </c>
      <c r="X6128" s="3" t="str">
        <f t="shared" si="415"/>
        <v/>
      </c>
    </row>
    <row r="6129" spans="14:24" ht="14.5" customHeight="1">
      <c r="N6129">
        <v>6126</v>
      </c>
      <c r="O6129" s="4">
        <v>73220</v>
      </c>
      <c r="P6129" s="3" t="s">
        <v>6292</v>
      </c>
      <c r="Q6129" s="3" t="s">
        <v>911</v>
      </c>
      <c r="R6129" s="3" t="s">
        <v>331</v>
      </c>
      <c r="S6129" s="3" t="s">
        <v>6286</v>
      </c>
      <c r="T6129" s="3" t="str">
        <f t="shared" si="412"/>
        <v>กระทุ่มล้มสามพรานนครปฐม</v>
      </c>
      <c r="U6129" s="3" t="s">
        <v>232</v>
      </c>
      <c r="V6129" s="3" t="str">
        <f t="shared" si="413"/>
        <v/>
      </c>
      <c r="W6129" s="3" t="e">
        <f t="shared" si="414"/>
        <v>#NUM!</v>
      </c>
      <c r="X6129" s="3" t="str">
        <f t="shared" si="415"/>
        <v/>
      </c>
    </row>
    <row r="6130" spans="14:24" ht="14.5" customHeight="1">
      <c r="N6130">
        <v>6127</v>
      </c>
      <c r="O6130" s="4">
        <v>73110</v>
      </c>
      <c r="P6130" s="3" t="s">
        <v>6293</v>
      </c>
      <c r="Q6130" s="3" t="s">
        <v>911</v>
      </c>
      <c r="R6130" s="3" t="s">
        <v>331</v>
      </c>
      <c r="S6130" s="3" t="s">
        <v>6286</v>
      </c>
      <c r="T6130" s="3" t="str">
        <f t="shared" si="412"/>
        <v>คลองใหม่สามพรานนครปฐม</v>
      </c>
      <c r="U6130" s="3" t="s">
        <v>232</v>
      </c>
      <c r="V6130" s="3" t="str">
        <f t="shared" si="413"/>
        <v/>
      </c>
      <c r="W6130" s="3" t="e">
        <f t="shared" si="414"/>
        <v>#NUM!</v>
      </c>
      <c r="X6130" s="3" t="str">
        <f t="shared" si="415"/>
        <v/>
      </c>
    </row>
    <row r="6131" spans="14:24" ht="14.5" customHeight="1">
      <c r="N6131">
        <v>6128</v>
      </c>
      <c r="O6131" s="4">
        <v>73110</v>
      </c>
      <c r="P6131" s="3" t="s">
        <v>6294</v>
      </c>
      <c r="Q6131" s="3" t="s">
        <v>911</v>
      </c>
      <c r="R6131" s="3" t="s">
        <v>331</v>
      </c>
      <c r="S6131" s="3" t="s">
        <v>6286</v>
      </c>
      <c r="T6131" s="3" t="str">
        <f t="shared" si="412"/>
        <v>ตลาดจินดาสามพรานนครปฐม</v>
      </c>
      <c r="U6131" s="3" t="s">
        <v>232</v>
      </c>
      <c r="V6131" s="3" t="str">
        <f t="shared" si="413"/>
        <v/>
      </c>
      <c r="W6131" s="3" t="e">
        <f t="shared" si="414"/>
        <v>#NUM!</v>
      </c>
      <c r="X6131" s="3" t="str">
        <f t="shared" si="415"/>
        <v/>
      </c>
    </row>
    <row r="6132" spans="14:24" ht="14.5" customHeight="1">
      <c r="N6132">
        <v>6129</v>
      </c>
      <c r="O6132" s="4">
        <v>73110</v>
      </c>
      <c r="P6132" s="3" t="s">
        <v>6295</v>
      </c>
      <c r="Q6132" s="3" t="s">
        <v>911</v>
      </c>
      <c r="R6132" s="3" t="s">
        <v>331</v>
      </c>
      <c r="S6132" s="3" t="s">
        <v>6286</v>
      </c>
      <c r="T6132" s="3" t="str">
        <f t="shared" si="412"/>
        <v>คลองจินดาสามพรานนครปฐม</v>
      </c>
      <c r="U6132" s="3" t="s">
        <v>232</v>
      </c>
      <c r="V6132" s="3" t="str">
        <f t="shared" si="413"/>
        <v/>
      </c>
      <c r="W6132" s="3" t="e">
        <f t="shared" si="414"/>
        <v>#NUM!</v>
      </c>
      <c r="X6132" s="3" t="str">
        <f t="shared" si="415"/>
        <v/>
      </c>
    </row>
    <row r="6133" spans="14:24" ht="14.5" customHeight="1">
      <c r="N6133">
        <v>6130</v>
      </c>
      <c r="O6133" s="4">
        <v>73110</v>
      </c>
      <c r="P6133" s="3" t="s">
        <v>6296</v>
      </c>
      <c r="Q6133" s="3" t="s">
        <v>911</v>
      </c>
      <c r="R6133" s="3" t="s">
        <v>331</v>
      </c>
      <c r="S6133" s="3" t="s">
        <v>6286</v>
      </c>
      <c r="T6133" s="3" t="str">
        <f t="shared" si="412"/>
        <v>ยายชาสามพรานนครปฐม</v>
      </c>
      <c r="U6133" s="3" t="s">
        <v>232</v>
      </c>
      <c r="V6133" s="3" t="str">
        <f t="shared" si="413"/>
        <v/>
      </c>
      <c r="W6133" s="3" t="e">
        <f t="shared" si="414"/>
        <v>#NUM!</v>
      </c>
      <c r="X6133" s="3" t="str">
        <f t="shared" si="415"/>
        <v/>
      </c>
    </row>
    <row r="6134" spans="14:24" ht="14.5" customHeight="1">
      <c r="N6134">
        <v>6131</v>
      </c>
      <c r="O6134" s="4">
        <v>73110</v>
      </c>
      <c r="P6134" s="3" t="s">
        <v>881</v>
      </c>
      <c r="Q6134" s="3" t="s">
        <v>911</v>
      </c>
      <c r="R6134" s="3" t="s">
        <v>331</v>
      </c>
      <c r="S6134" s="3" t="s">
        <v>6286</v>
      </c>
      <c r="T6134" s="3" t="str">
        <f t="shared" si="412"/>
        <v>บ้านใหม่สามพรานนครปฐม</v>
      </c>
      <c r="U6134" s="3" t="s">
        <v>232</v>
      </c>
      <c r="V6134" s="3" t="str">
        <f t="shared" si="413"/>
        <v/>
      </c>
      <c r="W6134" s="3" t="e">
        <f t="shared" si="414"/>
        <v>#NUM!</v>
      </c>
      <c r="X6134" s="3" t="str">
        <f t="shared" si="415"/>
        <v/>
      </c>
    </row>
    <row r="6135" spans="14:24" ht="14.5" customHeight="1">
      <c r="N6135">
        <v>6132</v>
      </c>
      <c r="O6135" s="4">
        <v>73160</v>
      </c>
      <c r="P6135" s="3" t="s">
        <v>6297</v>
      </c>
      <c r="Q6135" s="3" t="s">
        <v>911</v>
      </c>
      <c r="R6135" s="3" t="s">
        <v>331</v>
      </c>
      <c r="S6135" s="3" t="s">
        <v>6286</v>
      </c>
      <c r="T6135" s="3" t="str">
        <f t="shared" si="412"/>
        <v>อ้อมใหญ่สามพรานนครปฐม</v>
      </c>
      <c r="U6135" s="3" t="s">
        <v>232</v>
      </c>
      <c r="V6135" s="3" t="str">
        <f t="shared" si="413"/>
        <v/>
      </c>
      <c r="W6135" s="3" t="e">
        <f t="shared" si="414"/>
        <v>#NUM!</v>
      </c>
      <c r="X6135" s="3" t="str">
        <f t="shared" si="415"/>
        <v/>
      </c>
    </row>
    <row r="6136" spans="14:24" ht="14.5" customHeight="1">
      <c r="N6136">
        <v>6133</v>
      </c>
      <c r="O6136" s="4">
        <v>73170</v>
      </c>
      <c r="P6136" s="3" t="s">
        <v>6298</v>
      </c>
      <c r="Q6136" s="3" t="s">
        <v>909</v>
      </c>
      <c r="R6136" s="3" t="s">
        <v>331</v>
      </c>
      <c r="S6136" s="3" t="s">
        <v>6299</v>
      </c>
      <c r="T6136" s="3" t="str">
        <f t="shared" si="412"/>
        <v>ศาลายาพุทธมณฑลนครปฐม</v>
      </c>
      <c r="U6136" s="3" t="s">
        <v>232</v>
      </c>
      <c r="V6136" s="3" t="str">
        <f t="shared" si="413"/>
        <v/>
      </c>
      <c r="W6136" s="3" t="e">
        <f t="shared" si="414"/>
        <v>#NUM!</v>
      </c>
      <c r="X6136" s="3" t="str">
        <f t="shared" si="415"/>
        <v/>
      </c>
    </row>
    <row r="6137" spans="14:24" ht="14.5" customHeight="1">
      <c r="N6137">
        <v>6134</v>
      </c>
      <c r="O6137" s="4">
        <v>73170</v>
      </c>
      <c r="P6137" s="3" t="s">
        <v>6300</v>
      </c>
      <c r="Q6137" s="3" t="s">
        <v>909</v>
      </c>
      <c r="R6137" s="3" t="s">
        <v>331</v>
      </c>
      <c r="S6137" s="3" t="s">
        <v>6299</v>
      </c>
      <c r="T6137" s="3" t="str">
        <f t="shared" si="412"/>
        <v>คลองโยงพุทธมณฑลนครปฐม</v>
      </c>
      <c r="U6137" s="3" t="s">
        <v>232</v>
      </c>
      <c r="V6137" s="3" t="str">
        <f t="shared" si="413"/>
        <v/>
      </c>
      <c r="W6137" s="3" t="e">
        <f t="shared" si="414"/>
        <v>#NUM!</v>
      </c>
      <c r="X6137" s="3" t="str">
        <f t="shared" si="415"/>
        <v/>
      </c>
    </row>
    <row r="6138" spans="14:24" ht="14.5" customHeight="1">
      <c r="N6138">
        <v>6135</v>
      </c>
      <c r="O6138" s="4">
        <v>73170</v>
      </c>
      <c r="P6138" s="3" t="s">
        <v>864</v>
      </c>
      <c r="Q6138" s="3" t="s">
        <v>909</v>
      </c>
      <c r="R6138" s="3" t="s">
        <v>331</v>
      </c>
      <c r="S6138" s="3" t="s">
        <v>6299</v>
      </c>
      <c r="T6138" s="3" t="str">
        <f t="shared" si="412"/>
        <v>มหาสวัสดิ์พุทธมณฑลนครปฐม</v>
      </c>
      <c r="U6138" s="3" t="s">
        <v>232</v>
      </c>
      <c r="V6138" s="3" t="str">
        <f t="shared" si="413"/>
        <v/>
      </c>
      <c r="W6138" s="3" t="e">
        <f t="shared" si="414"/>
        <v>#NUM!</v>
      </c>
      <c r="X6138" s="3" t="str">
        <f t="shared" si="415"/>
        <v/>
      </c>
    </row>
    <row r="6139" spans="14:24" ht="14.5" customHeight="1">
      <c r="N6139">
        <v>6136</v>
      </c>
      <c r="O6139" s="4">
        <v>74000</v>
      </c>
      <c r="P6139" s="3" t="s">
        <v>4595</v>
      </c>
      <c r="Q6139" s="3" t="s">
        <v>1830</v>
      </c>
      <c r="R6139" s="3" t="s">
        <v>467</v>
      </c>
      <c r="S6139" s="3" t="s">
        <v>6301</v>
      </c>
      <c r="T6139" s="3" t="str">
        <f t="shared" si="412"/>
        <v>มหาชัยเมืองสมุทรสาครสมุทรสาคร</v>
      </c>
      <c r="U6139" s="3" t="s">
        <v>232</v>
      </c>
      <c r="V6139" s="3" t="str">
        <f t="shared" si="413"/>
        <v/>
      </c>
      <c r="W6139" s="3" t="e">
        <f t="shared" si="414"/>
        <v>#NUM!</v>
      </c>
      <c r="X6139" s="3" t="str">
        <f t="shared" si="415"/>
        <v/>
      </c>
    </row>
    <row r="6140" spans="14:24" ht="14.5" customHeight="1">
      <c r="N6140">
        <v>6137</v>
      </c>
      <c r="O6140" s="4">
        <v>74000</v>
      </c>
      <c r="P6140" s="3" t="s">
        <v>6302</v>
      </c>
      <c r="Q6140" s="3" t="s">
        <v>1830</v>
      </c>
      <c r="R6140" s="3" t="s">
        <v>467</v>
      </c>
      <c r="S6140" s="3" t="s">
        <v>6301</v>
      </c>
      <c r="T6140" s="3" t="str">
        <f t="shared" si="412"/>
        <v>ท่าฉลอมเมืองสมุทรสาครสมุทรสาคร</v>
      </c>
      <c r="U6140" s="3" t="s">
        <v>232</v>
      </c>
      <c r="V6140" s="3" t="str">
        <f t="shared" si="413"/>
        <v/>
      </c>
      <c r="W6140" s="3" t="e">
        <f t="shared" si="414"/>
        <v>#NUM!</v>
      </c>
      <c r="X6140" s="3" t="str">
        <f t="shared" si="415"/>
        <v/>
      </c>
    </row>
    <row r="6141" spans="14:24" ht="14.5" customHeight="1">
      <c r="N6141">
        <v>6138</v>
      </c>
      <c r="O6141" s="4">
        <v>74000</v>
      </c>
      <c r="P6141" s="3" t="s">
        <v>6303</v>
      </c>
      <c r="Q6141" s="3" t="s">
        <v>1830</v>
      </c>
      <c r="R6141" s="3" t="s">
        <v>467</v>
      </c>
      <c r="S6141" s="3" t="s">
        <v>6301</v>
      </c>
      <c r="T6141" s="3" t="str">
        <f t="shared" si="412"/>
        <v>โกรกกรากเมืองสมุทรสาครสมุทรสาคร</v>
      </c>
      <c r="U6141" s="3" t="s">
        <v>232</v>
      </c>
      <c r="V6141" s="3" t="str">
        <f t="shared" si="413"/>
        <v/>
      </c>
      <c r="W6141" s="3" t="e">
        <f t="shared" si="414"/>
        <v>#NUM!</v>
      </c>
      <c r="X6141" s="3" t="str">
        <f t="shared" si="415"/>
        <v/>
      </c>
    </row>
    <row r="6142" spans="14:24" ht="14.5" customHeight="1">
      <c r="N6142">
        <v>6139</v>
      </c>
      <c r="O6142" s="4">
        <v>74000</v>
      </c>
      <c r="P6142" s="3" t="s">
        <v>6304</v>
      </c>
      <c r="Q6142" s="3" t="s">
        <v>1830</v>
      </c>
      <c r="R6142" s="3" t="s">
        <v>467</v>
      </c>
      <c r="S6142" s="3" t="s">
        <v>6301</v>
      </c>
      <c r="T6142" s="3" t="str">
        <f t="shared" si="412"/>
        <v>บ้านบ่อเมืองสมุทรสาครสมุทรสาคร</v>
      </c>
      <c r="U6142" s="3" t="s">
        <v>232</v>
      </c>
      <c r="V6142" s="3" t="str">
        <f t="shared" si="413"/>
        <v/>
      </c>
      <c r="W6142" s="3" t="e">
        <f t="shared" si="414"/>
        <v>#NUM!</v>
      </c>
      <c r="X6142" s="3" t="str">
        <f t="shared" si="415"/>
        <v/>
      </c>
    </row>
    <row r="6143" spans="14:24" ht="14.5" customHeight="1">
      <c r="N6143">
        <v>6140</v>
      </c>
      <c r="O6143" s="4">
        <v>74000</v>
      </c>
      <c r="P6143" s="3" t="s">
        <v>6305</v>
      </c>
      <c r="Q6143" s="3" t="s">
        <v>1830</v>
      </c>
      <c r="R6143" s="3" t="s">
        <v>467</v>
      </c>
      <c r="S6143" s="3" t="s">
        <v>6301</v>
      </c>
      <c r="T6143" s="3" t="str">
        <f t="shared" si="412"/>
        <v>บางโทรัดเมืองสมุทรสาครสมุทรสาคร</v>
      </c>
      <c r="U6143" s="3" t="s">
        <v>232</v>
      </c>
      <c r="V6143" s="3" t="str">
        <f t="shared" si="413"/>
        <v/>
      </c>
      <c r="W6143" s="3" t="e">
        <f t="shared" si="414"/>
        <v>#NUM!</v>
      </c>
      <c r="X6143" s="3" t="str">
        <f t="shared" si="415"/>
        <v/>
      </c>
    </row>
    <row r="6144" spans="14:24" ht="14.5" customHeight="1">
      <c r="N6144">
        <v>6141</v>
      </c>
      <c r="O6144" s="4">
        <v>74000</v>
      </c>
      <c r="P6144" s="3" t="s">
        <v>6306</v>
      </c>
      <c r="Q6144" s="3" t="s">
        <v>1830</v>
      </c>
      <c r="R6144" s="3" t="s">
        <v>467</v>
      </c>
      <c r="S6144" s="3" t="s">
        <v>6301</v>
      </c>
      <c r="T6144" s="3" t="str">
        <f t="shared" si="412"/>
        <v>กาหลงเมืองสมุทรสาครสมุทรสาคร</v>
      </c>
      <c r="U6144" s="3" t="s">
        <v>232</v>
      </c>
      <c r="V6144" s="3" t="str">
        <f t="shared" si="413"/>
        <v/>
      </c>
      <c r="W6144" s="3" t="e">
        <f t="shared" si="414"/>
        <v>#NUM!</v>
      </c>
      <c r="X6144" s="3" t="str">
        <f t="shared" si="415"/>
        <v/>
      </c>
    </row>
    <row r="6145" spans="14:24" ht="14.5" customHeight="1">
      <c r="N6145">
        <v>6142</v>
      </c>
      <c r="O6145" s="4">
        <v>74000</v>
      </c>
      <c r="P6145" s="3" t="s">
        <v>6307</v>
      </c>
      <c r="Q6145" s="3" t="s">
        <v>1830</v>
      </c>
      <c r="R6145" s="3" t="s">
        <v>467</v>
      </c>
      <c r="S6145" s="3" t="s">
        <v>6301</v>
      </c>
      <c r="T6145" s="3" t="str">
        <f t="shared" si="412"/>
        <v>นาโคกเมืองสมุทรสาครสมุทรสาคร</v>
      </c>
      <c r="U6145" s="3" t="s">
        <v>232</v>
      </c>
      <c r="V6145" s="3" t="str">
        <f t="shared" si="413"/>
        <v/>
      </c>
      <c r="W6145" s="3" t="e">
        <f t="shared" si="414"/>
        <v>#NUM!</v>
      </c>
      <c r="X6145" s="3" t="str">
        <f t="shared" si="415"/>
        <v/>
      </c>
    </row>
    <row r="6146" spans="14:24" ht="14.5" customHeight="1">
      <c r="N6146">
        <v>6143</v>
      </c>
      <c r="O6146" s="4">
        <v>74000</v>
      </c>
      <c r="P6146" s="3" t="s">
        <v>6308</v>
      </c>
      <c r="Q6146" s="3" t="s">
        <v>1830</v>
      </c>
      <c r="R6146" s="3" t="s">
        <v>467</v>
      </c>
      <c r="S6146" s="3" t="s">
        <v>6301</v>
      </c>
      <c r="T6146" s="3" t="str">
        <f t="shared" si="412"/>
        <v>ท่าจีนเมืองสมุทรสาครสมุทรสาคร</v>
      </c>
      <c r="U6146" s="3" t="s">
        <v>232</v>
      </c>
      <c r="V6146" s="3" t="str">
        <f t="shared" si="413"/>
        <v/>
      </c>
      <c r="W6146" s="3" t="e">
        <f t="shared" si="414"/>
        <v>#NUM!</v>
      </c>
      <c r="X6146" s="3" t="str">
        <f t="shared" si="415"/>
        <v/>
      </c>
    </row>
    <row r="6147" spans="14:24" ht="14.5" customHeight="1">
      <c r="N6147">
        <v>6144</v>
      </c>
      <c r="O6147" s="4">
        <v>74000</v>
      </c>
      <c r="P6147" s="3" t="s">
        <v>1226</v>
      </c>
      <c r="Q6147" s="3" t="s">
        <v>1830</v>
      </c>
      <c r="R6147" s="3" t="s">
        <v>467</v>
      </c>
      <c r="S6147" s="3" t="s">
        <v>6301</v>
      </c>
      <c r="T6147" s="3" t="str">
        <f t="shared" si="412"/>
        <v>นาดีเมืองสมุทรสาครสมุทรสาคร</v>
      </c>
      <c r="U6147" s="3" t="s">
        <v>232</v>
      </c>
      <c r="V6147" s="3" t="str">
        <f t="shared" si="413"/>
        <v/>
      </c>
      <c r="W6147" s="3" t="e">
        <f t="shared" si="414"/>
        <v>#NUM!</v>
      </c>
      <c r="X6147" s="3" t="str">
        <f t="shared" si="415"/>
        <v/>
      </c>
    </row>
    <row r="6148" spans="14:24" ht="14.5" customHeight="1">
      <c r="N6148">
        <v>6145</v>
      </c>
      <c r="O6148" s="4">
        <v>74000</v>
      </c>
      <c r="P6148" s="3" t="s">
        <v>840</v>
      </c>
      <c r="Q6148" s="3" t="s">
        <v>1830</v>
      </c>
      <c r="R6148" s="3" t="s">
        <v>467</v>
      </c>
      <c r="S6148" s="3" t="s">
        <v>6301</v>
      </c>
      <c r="T6148" s="3" t="str">
        <f t="shared" si="412"/>
        <v>ท่าทรายเมืองสมุทรสาครสมุทรสาคร</v>
      </c>
      <c r="U6148" s="3" t="s">
        <v>232</v>
      </c>
      <c r="V6148" s="3" t="str">
        <f t="shared" si="413"/>
        <v/>
      </c>
      <c r="W6148" s="3" t="e">
        <f t="shared" si="414"/>
        <v>#NUM!</v>
      </c>
      <c r="X6148" s="3" t="str">
        <f t="shared" si="415"/>
        <v/>
      </c>
    </row>
    <row r="6149" spans="14:24" ht="14.5" customHeight="1">
      <c r="N6149">
        <v>6146</v>
      </c>
      <c r="O6149" s="4">
        <v>74000</v>
      </c>
      <c r="P6149" s="3" t="s">
        <v>6309</v>
      </c>
      <c r="Q6149" s="3" t="s">
        <v>1830</v>
      </c>
      <c r="R6149" s="3" t="s">
        <v>467</v>
      </c>
      <c r="S6149" s="3" t="s">
        <v>6301</v>
      </c>
      <c r="T6149" s="3" t="str">
        <f t="shared" ref="T6149:T6212" si="416">P6149&amp;Q6149&amp;R6149</f>
        <v>คอกกระบือเมืองสมุทรสาครสมุทรสาคร</v>
      </c>
      <c r="U6149" s="3" t="s">
        <v>232</v>
      </c>
      <c r="V6149" s="3" t="str">
        <f t="shared" ref="V6149:V6212" si="417">IF($V$1=$S6149,$N6149,"")</f>
        <v/>
      </c>
      <c r="W6149" s="3" t="e">
        <f t="shared" ref="W6149:W6212" si="418">SMALL($V$4:$V$7439,N6149)</f>
        <v>#NUM!</v>
      </c>
      <c r="X6149" s="3" t="str">
        <f t="shared" ref="X6149:X6212" si="419">IFERROR(INDEX($P$4:$P$7439,$W6149,1),"")</f>
        <v/>
      </c>
    </row>
    <row r="6150" spans="14:24" ht="14.5" customHeight="1">
      <c r="N6150">
        <v>6147</v>
      </c>
      <c r="O6150" s="4">
        <v>74000</v>
      </c>
      <c r="P6150" s="3" t="s">
        <v>6310</v>
      </c>
      <c r="Q6150" s="3" t="s">
        <v>1830</v>
      </c>
      <c r="R6150" s="3" t="s">
        <v>467</v>
      </c>
      <c r="S6150" s="3" t="s">
        <v>6301</v>
      </c>
      <c r="T6150" s="3" t="str">
        <f t="shared" si="416"/>
        <v>บางน้ำจืดเมืองสมุทรสาครสมุทรสาคร</v>
      </c>
      <c r="U6150" s="3" t="s">
        <v>232</v>
      </c>
      <c r="V6150" s="3" t="str">
        <f t="shared" si="417"/>
        <v/>
      </c>
      <c r="W6150" s="3" t="e">
        <f t="shared" si="418"/>
        <v>#NUM!</v>
      </c>
      <c r="X6150" s="3" t="str">
        <f t="shared" si="419"/>
        <v/>
      </c>
    </row>
    <row r="6151" spans="14:24" ht="14.5" customHeight="1">
      <c r="N6151">
        <v>6148</v>
      </c>
      <c r="O6151" s="4">
        <v>74000</v>
      </c>
      <c r="P6151" s="3" t="s">
        <v>6311</v>
      </c>
      <c r="Q6151" s="3" t="s">
        <v>1830</v>
      </c>
      <c r="R6151" s="3" t="s">
        <v>467</v>
      </c>
      <c r="S6151" s="3" t="s">
        <v>6301</v>
      </c>
      <c r="T6151" s="3" t="str">
        <f t="shared" si="416"/>
        <v>พันท้ายนรสิงห์เมืองสมุทรสาครสมุทรสาคร</v>
      </c>
      <c r="U6151" s="3" t="s">
        <v>232</v>
      </c>
      <c r="V6151" s="3" t="str">
        <f t="shared" si="417"/>
        <v/>
      </c>
      <c r="W6151" s="3" t="e">
        <f t="shared" si="418"/>
        <v>#NUM!</v>
      </c>
      <c r="X6151" s="3" t="str">
        <f t="shared" si="419"/>
        <v/>
      </c>
    </row>
    <row r="6152" spans="14:24" ht="14.5" customHeight="1">
      <c r="N6152">
        <v>6149</v>
      </c>
      <c r="O6152" s="4">
        <v>74000</v>
      </c>
      <c r="P6152" s="3" t="s">
        <v>6312</v>
      </c>
      <c r="Q6152" s="3" t="s">
        <v>1830</v>
      </c>
      <c r="R6152" s="3" t="s">
        <v>467</v>
      </c>
      <c r="S6152" s="3" t="s">
        <v>6301</v>
      </c>
      <c r="T6152" s="3" t="str">
        <f t="shared" si="416"/>
        <v>โคกขามเมืองสมุทรสาครสมุทรสาคร</v>
      </c>
      <c r="U6152" s="3" t="s">
        <v>232</v>
      </c>
      <c r="V6152" s="3" t="str">
        <f t="shared" si="417"/>
        <v/>
      </c>
      <c r="W6152" s="3" t="e">
        <f t="shared" si="418"/>
        <v>#NUM!</v>
      </c>
      <c r="X6152" s="3" t="str">
        <f t="shared" si="419"/>
        <v/>
      </c>
    </row>
    <row r="6153" spans="14:24" ht="14.5" customHeight="1">
      <c r="N6153">
        <v>6150</v>
      </c>
      <c r="O6153" s="4">
        <v>74000</v>
      </c>
      <c r="P6153" s="3" t="s">
        <v>1086</v>
      </c>
      <c r="Q6153" s="3" t="s">
        <v>1830</v>
      </c>
      <c r="R6153" s="3" t="s">
        <v>467</v>
      </c>
      <c r="S6153" s="3" t="s">
        <v>6301</v>
      </c>
      <c r="T6153" s="3" t="str">
        <f t="shared" si="416"/>
        <v>บ้านเกาะเมืองสมุทรสาครสมุทรสาคร</v>
      </c>
      <c r="U6153" s="3" t="s">
        <v>232</v>
      </c>
      <c r="V6153" s="3" t="str">
        <f t="shared" si="417"/>
        <v/>
      </c>
      <c r="W6153" s="3" t="e">
        <f t="shared" si="418"/>
        <v>#NUM!</v>
      </c>
      <c r="X6153" s="3" t="str">
        <f t="shared" si="419"/>
        <v/>
      </c>
    </row>
    <row r="6154" spans="14:24" ht="14.5" customHeight="1">
      <c r="N6154">
        <v>6151</v>
      </c>
      <c r="O6154" s="4">
        <v>74000</v>
      </c>
      <c r="P6154" s="3" t="s">
        <v>6313</v>
      </c>
      <c r="Q6154" s="3" t="s">
        <v>1830</v>
      </c>
      <c r="R6154" s="3" t="s">
        <v>467</v>
      </c>
      <c r="S6154" s="3" t="s">
        <v>6301</v>
      </c>
      <c r="T6154" s="3" t="str">
        <f t="shared" si="416"/>
        <v>บางกระเจ้าเมืองสมุทรสาครสมุทรสาคร</v>
      </c>
      <c r="U6154" s="3" t="s">
        <v>232</v>
      </c>
      <c r="V6154" s="3" t="str">
        <f t="shared" si="417"/>
        <v/>
      </c>
      <c r="W6154" s="3" t="e">
        <f t="shared" si="418"/>
        <v>#NUM!</v>
      </c>
      <c r="X6154" s="3" t="str">
        <f t="shared" si="419"/>
        <v/>
      </c>
    </row>
    <row r="6155" spans="14:24" ht="14.5" customHeight="1">
      <c r="N6155">
        <v>6152</v>
      </c>
      <c r="O6155" s="4">
        <v>74000</v>
      </c>
      <c r="P6155" s="3" t="s">
        <v>790</v>
      </c>
      <c r="Q6155" s="3" t="s">
        <v>1830</v>
      </c>
      <c r="R6155" s="3" t="s">
        <v>467</v>
      </c>
      <c r="S6155" s="3" t="s">
        <v>6301</v>
      </c>
      <c r="T6155" s="3" t="str">
        <f t="shared" si="416"/>
        <v>บางหญ้าแพรกเมืองสมุทรสาครสมุทรสาคร</v>
      </c>
      <c r="U6155" s="3" t="s">
        <v>232</v>
      </c>
      <c r="V6155" s="3" t="str">
        <f t="shared" si="417"/>
        <v/>
      </c>
      <c r="W6155" s="3" t="e">
        <f t="shared" si="418"/>
        <v>#NUM!</v>
      </c>
      <c r="X6155" s="3" t="str">
        <f t="shared" si="419"/>
        <v/>
      </c>
    </row>
    <row r="6156" spans="14:24" ht="14.5" customHeight="1">
      <c r="N6156">
        <v>6153</v>
      </c>
      <c r="O6156" s="4">
        <v>74000</v>
      </c>
      <c r="P6156" s="3" t="s">
        <v>6314</v>
      </c>
      <c r="Q6156" s="3" t="s">
        <v>1830</v>
      </c>
      <c r="R6156" s="3" t="s">
        <v>467</v>
      </c>
      <c r="S6156" s="3" t="s">
        <v>6301</v>
      </c>
      <c r="T6156" s="3" t="str">
        <f t="shared" si="416"/>
        <v>ชัยมงคลเมืองสมุทรสาครสมุทรสาคร</v>
      </c>
      <c r="U6156" s="3" t="s">
        <v>232</v>
      </c>
      <c r="V6156" s="3" t="str">
        <f t="shared" si="417"/>
        <v/>
      </c>
      <c r="W6156" s="3" t="e">
        <f t="shared" si="418"/>
        <v>#NUM!</v>
      </c>
      <c r="X6156" s="3" t="str">
        <f t="shared" si="419"/>
        <v/>
      </c>
    </row>
    <row r="6157" spans="14:24" ht="14.5" customHeight="1">
      <c r="N6157">
        <v>6154</v>
      </c>
      <c r="O6157" s="4">
        <v>74110</v>
      </c>
      <c r="P6157" s="3" t="s">
        <v>6315</v>
      </c>
      <c r="Q6157" s="3" t="s">
        <v>1827</v>
      </c>
      <c r="R6157" s="3" t="s">
        <v>467</v>
      </c>
      <c r="S6157" s="3" t="s">
        <v>6316</v>
      </c>
      <c r="T6157" s="3" t="str">
        <f t="shared" si="416"/>
        <v>ตลาดกระทุ่มแบนกระทุ่มแบนสมุทรสาคร</v>
      </c>
      <c r="U6157" s="3" t="s">
        <v>232</v>
      </c>
      <c r="V6157" s="3" t="str">
        <f t="shared" si="417"/>
        <v/>
      </c>
      <c r="W6157" s="3" t="e">
        <f t="shared" si="418"/>
        <v>#NUM!</v>
      </c>
      <c r="X6157" s="3" t="str">
        <f t="shared" si="419"/>
        <v/>
      </c>
    </row>
    <row r="6158" spans="14:24" ht="14.5" customHeight="1">
      <c r="N6158">
        <v>6155</v>
      </c>
      <c r="O6158" s="4">
        <v>74130</v>
      </c>
      <c r="P6158" s="3" t="s">
        <v>6317</v>
      </c>
      <c r="Q6158" s="3" t="s">
        <v>1827</v>
      </c>
      <c r="R6158" s="3" t="s">
        <v>467</v>
      </c>
      <c r="S6158" s="3" t="s">
        <v>6316</v>
      </c>
      <c r="T6158" s="3" t="str">
        <f t="shared" si="416"/>
        <v>อ้อมน้อยกระทุ่มแบนสมุทรสาคร</v>
      </c>
      <c r="U6158" s="3" t="s">
        <v>232</v>
      </c>
      <c r="V6158" s="3" t="str">
        <f t="shared" si="417"/>
        <v/>
      </c>
      <c r="W6158" s="3" t="e">
        <f t="shared" si="418"/>
        <v>#NUM!</v>
      </c>
      <c r="X6158" s="3" t="str">
        <f t="shared" si="419"/>
        <v/>
      </c>
    </row>
    <row r="6159" spans="14:24" ht="14.5" customHeight="1">
      <c r="N6159">
        <v>6156</v>
      </c>
      <c r="O6159" s="4">
        <v>74110</v>
      </c>
      <c r="P6159" s="3" t="s">
        <v>5452</v>
      </c>
      <c r="Q6159" s="3" t="s">
        <v>1827</v>
      </c>
      <c r="R6159" s="3" t="s">
        <v>467</v>
      </c>
      <c r="S6159" s="3" t="s">
        <v>6316</v>
      </c>
      <c r="T6159" s="3" t="str">
        <f t="shared" si="416"/>
        <v>ท่าไม้กระทุ่มแบนสมุทรสาคร</v>
      </c>
      <c r="U6159" s="3" t="s">
        <v>232</v>
      </c>
      <c r="V6159" s="3" t="str">
        <f t="shared" si="417"/>
        <v/>
      </c>
      <c r="W6159" s="3" t="e">
        <f t="shared" si="418"/>
        <v>#NUM!</v>
      </c>
      <c r="X6159" s="3" t="str">
        <f t="shared" si="419"/>
        <v/>
      </c>
    </row>
    <row r="6160" spans="14:24" ht="14.5" customHeight="1">
      <c r="N6160">
        <v>6157</v>
      </c>
      <c r="O6160" s="4">
        <v>74110</v>
      </c>
      <c r="P6160" s="3" t="s">
        <v>429</v>
      </c>
      <c r="Q6160" s="3" t="s">
        <v>1827</v>
      </c>
      <c r="R6160" s="3" t="s">
        <v>467</v>
      </c>
      <c r="S6160" s="3" t="s">
        <v>6316</v>
      </c>
      <c r="T6160" s="3" t="str">
        <f t="shared" si="416"/>
        <v>สวนหลวงกระทุ่มแบนสมุทรสาคร</v>
      </c>
      <c r="U6160" s="3" t="s">
        <v>232</v>
      </c>
      <c r="V6160" s="3" t="str">
        <f t="shared" si="417"/>
        <v/>
      </c>
      <c r="W6160" s="3" t="e">
        <f t="shared" si="418"/>
        <v>#NUM!</v>
      </c>
      <c r="X6160" s="3" t="str">
        <f t="shared" si="419"/>
        <v/>
      </c>
    </row>
    <row r="6161" spans="14:24" ht="14.5" customHeight="1">
      <c r="N6161">
        <v>6158</v>
      </c>
      <c r="O6161" s="4">
        <v>74110</v>
      </c>
      <c r="P6161" s="3" t="s">
        <v>2517</v>
      </c>
      <c r="Q6161" s="3" t="s">
        <v>1827</v>
      </c>
      <c r="R6161" s="3" t="s">
        <v>467</v>
      </c>
      <c r="S6161" s="3" t="s">
        <v>6316</v>
      </c>
      <c r="T6161" s="3" t="str">
        <f t="shared" si="416"/>
        <v>บางยางกระทุ่มแบนสมุทรสาคร</v>
      </c>
      <c r="U6161" s="3" t="s">
        <v>232</v>
      </c>
      <c r="V6161" s="3" t="str">
        <f t="shared" si="417"/>
        <v/>
      </c>
      <c r="W6161" s="3" t="e">
        <f t="shared" si="418"/>
        <v>#NUM!</v>
      </c>
      <c r="X6161" s="3" t="str">
        <f t="shared" si="419"/>
        <v/>
      </c>
    </row>
    <row r="6162" spans="14:24" ht="14.5" customHeight="1">
      <c r="N6162">
        <v>6159</v>
      </c>
      <c r="O6162" s="4">
        <v>74110</v>
      </c>
      <c r="P6162" s="3" t="s">
        <v>6318</v>
      </c>
      <c r="Q6162" s="3" t="s">
        <v>1827</v>
      </c>
      <c r="R6162" s="3" t="s">
        <v>467</v>
      </c>
      <c r="S6162" s="3" t="s">
        <v>6316</v>
      </c>
      <c r="T6162" s="3" t="str">
        <f t="shared" si="416"/>
        <v>คลองมะเดื่อกระทุ่มแบนสมุทรสาคร</v>
      </c>
      <c r="U6162" s="3" t="s">
        <v>232</v>
      </c>
      <c r="V6162" s="3" t="str">
        <f t="shared" si="417"/>
        <v/>
      </c>
      <c r="W6162" s="3" t="e">
        <f t="shared" si="418"/>
        <v>#NUM!</v>
      </c>
      <c r="X6162" s="3" t="str">
        <f t="shared" si="419"/>
        <v/>
      </c>
    </row>
    <row r="6163" spans="14:24" ht="14.5" customHeight="1">
      <c r="N6163">
        <v>6160</v>
      </c>
      <c r="O6163" s="4">
        <v>74110</v>
      </c>
      <c r="P6163" s="3" t="s">
        <v>6319</v>
      </c>
      <c r="Q6163" s="3" t="s">
        <v>1827</v>
      </c>
      <c r="R6163" s="3" t="s">
        <v>467</v>
      </c>
      <c r="S6163" s="3" t="s">
        <v>6316</v>
      </c>
      <c r="T6163" s="3" t="str">
        <f t="shared" si="416"/>
        <v>หนองนกไข่กระทุ่มแบนสมุทรสาคร</v>
      </c>
      <c r="U6163" s="3" t="s">
        <v>232</v>
      </c>
      <c r="V6163" s="3" t="str">
        <f t="shared" si="417"/>
        <v/>
      </c>
      <c r="W6163" s="3" t="e">
        <f t="shared" si="418"/>
        <v>#NUM!</v>
      </c>
      <c r="X6163" s="3" t="str">
        <f t="shared" si="419"/>
        <v/>
      </c>
    </row>
    <row r="6164" spans="14:24" ht="14.5" customHeight="1">
      <c r="N6164">
        <v>6161</v>
      </c>
      <c r="O6164" s="4">
        <v>74110</v>
      </c>
      <c r="P6164" s="3" t="s">
        <v>6320</v>
      </c>
      <c r="Q6164" s="3" t="s">
        <v>1827</v>
      </c>
      <c r="R6164" s="3" t="s">
        <v>467</v>
      </c>
      <c r="S6164" s="3" t="s">
        <v>6316</v>
      </c>
      <c r="T6164" s="3" t="str">
        <f t="shared" si="416"/>
        <v>ดอนไก่ดีกระทุ่มแบนสมุทรสาคร</v>
      </c>
      <c r="U6164" s="3" t="s">
        <v>232</v>
      </c>
      <c r="V6164" s="3" t="str">
        <f t="shared" si="417"/>
        <v/>
      </c>
      <c r="W6164" s="3" t="e">
        <f t="shared" si="418"/>
        <v>#NUM!</v>
      </c>
      <c r="X6164" s="3" t="str">
        <f t="shared" si="419"/>
        <v/>
      </c>
    </row>
    <row r="6165" spans="14:24" ht="14.5" customHeight="1">
      <c r="N6165">
        <v>6162</v>
      </c>
      <c r="O6165" s="4">
        <v>74110</v>
      </c>
      <c r="P6165" s="3" t="s">
        <v>6321</v>
      </c>
      <c r="Q6165" s="3" t="s">
        <v>1827</v>
      </c>
      <c r="R6165" s="3" t="s">
        <v>467</v>
      </c>
      <c r="S6165" s="3" t="s">
        <v>6316</v>
      </c>
      <c r="T6165" s="3" t="str">
        <f t="shared" si="416"/>
        <v>แครายกระทุ่มแบนสมุทรสาคร</v>
      </c>
      <c r="U6165" s="3" t="s">
        <v>232</v>
      </c>
      <c r="V6165" s="3" t="str">
        <f t="shared" si="417"/>
        <v/>
      </c>
      <c r="W6165" s="3" t="e">
        <f t="shared" si="418"/>
        <v>#NUM!</v>
      </c>
      <c r="X6165" s="3" t="str">
        <f t="shared" si="419"/>
        <v/>
      </c>
    </row>
    <row r="6166" spans="14:24" ht="14.5" customHeight="1">
      <c r="N6166">
        <v>6163</v>
      </c>
      <c r="O6166" s="4">
        <v>74110</v>
      </c>
      <c r="P6166" s="3" t="s">
        <v>5004</v>
      </c>
      <c r="Q6166" s="3" t="s">
        <v>1827</v>
      </c>
      <c r="R6166" s="3" t="s">
        <v>467</v>
      </c>
      <c r="S6166" s="3" t="s">
        <v>6316</v>
      </c>
      <c r="T6166" s="3" t="str">
        <f t="shared" si="416"/>
        <v>ท่าเสากระทุ่มแบนสมุทรสาคร</v>
      </c>
      <c r="U6166" s="3" t="s">
        <v>232</v>
      </c>
      <c r="V6166" s="3" t="str">
        <f t="shared" si="417"/>
        <v/>
      </c>
      <c r="W6166" s="3" t="e">
        <f t="shared" si="418"/>
        <v>#NUM!</v>
      </c>
      <c r="X6166" s="3" t="str">
        <f t="shared" si="419"/>
        <v/>
      </c>
    </row>
    <row r="6167" spans="14:24" ht="14.5" customHeight="1">
      <c r="N6167">
        <v>6164</v>
      </c>
      <c r="O6167" s="4">
        <v>74120</v>
      </c>
      <c r="P6167" s="3" t="s">
        <v>1828</v>
      </c>
      <c r="Q6167" s="3" t="s">
        <v>1828</v>
      </c>
      <c r="R6167" s="3" t="s">
        <v>467</v>
      </c>
      <c r="S6167" s="3" t="s">
        <v>6322</v>
      </c>
      <c r="T6167" s="3" t="str">
        <f t="shared" si="416"/>
        <v>บ้านแพ้วบ้านแพ้วสมุทรสาคร</v>
      </c>
      <c r="U6167" s="3" t="s">
        <v>232</v>
      </c>
      <c r="V6167" s="3" t="str">
        <f t="shared" si="417"/>
        <v/>
      </c>
      <c r="W6167" s="3" t="e">
        <f t="shared" si="418"/>
        <v>#NUM!</v>
      </c>
      <c r="X6167" s="3" t="str">
        <f t="shared" si="419"/>
        <v/>
      </c>
    </row>
    <row r="6168" spans="14:24" ht="14.5" customHeight="1">
      <c r="N6168">
        <v>6165</v>
      </c>
      <c r="O6168" s="4">
        <v>74120</v>
      </c>
      <c r="P6168" s="3" t="s">
        <v>6323</v>
      </c>
      <c r="Q6168" s="3" t="s">
        <v>1828</v>
      </c>
      <c r="R6168" s="3" t="s">
        <v>467</v>
      </c>
      <c r="S6168" s="3" t="s">
        <v>6322</v>
      </c>
      <c r="T6168" s="3" t="str">
        <f t="shared" si="416"/>
        <v>หลักสามบ้านแพ้วสมุทรสาคร</v>
      </c>
      <c r="U6168" s="3" t="s">
        <v>232</v>
      </c>
      <c r="V6168" s="3" t="str">
        <f t="shared" si="417"/>
        <v/>
      </c>
      <c r="W6168" s="3" t="e">
        <f t="shared" si="418"/>
        <v>#NUM!</v>
      </c>
      <c r="X6168" s="3" t="str">
        <f t="shared" si="419"/>
        <v/>
      </c>
    </row>
    <row r="6169" spans="14:24" ht="14.5" customHeight="1">
      <c r="N6169">
        <v>6166</v>
      </c>
      <c r="O6169" s="4">
        <v>74120</v>
      </c>
      <c r="P6169" s="3" t="s">
        <v>5678</v>
      </c>
      <c r="Q6169" s="3" t="s">
        <v>1828</v>
      </c>
      <c r="R6169" s="3" t="s">
        <v>467</v>
      </c>
      <c r="S6169" s="3" t="s">
        <v>6322</v>
      </c>
      <c r="T6169" s="3" t="str">
        <f t="shared" si="416"/>
        <v>ยกกระบัตรบ้านแพ้วสมุทรสาคร</v>
      </c>
      <c r="U6169" s="3" t="s">
        <v>232</v>
      </c>
      <c r="V6169" s="3" t="str">
        <f t="shared" si="417"/>
        <v/>
      </c>
      <c r="W6169" s="3" t="e">
        <f t="shared" si="418"/>
        <v>#NUM!</v>
      </c>
      <c r="X6169" s="3" t="str">
        <f t="shared" si="419"/>
        <v/>
      </c>
    </row>
    <row r="6170" spans="14:24" ht="14.5" customHeight="1">
      <c r="N6170">
        <v>6167</v>
      </c>
      <c r="O6170" s="4">
        <v>74120</v>
      </c>
      <c r="P6170" s="3" t="s">
        <v>6324</v>
      </c>
      <c r="Q6170" s="3" t="s">
        <v>1828</v>
      </c>
      <c r="R6170" s="3" t="s">
        <v>467</v>
      </c>
      <c r="S6170" s="3" t="s">
        <v>6322</v>
      </c>
      <c r="T6170" s="3" t="str">
        <f t="shared" si="416"/>
        <v>โรงเข้บ้านแพ้วสมุทรสาคร</v>
      </c>
      <c r="U6170" s="3" t="s">
        <v>232</v>
      </c>
      <c r="V6170" s="3" t="str">
        <f t="shared" si="417"/>
        <v/>
      </c>
      <c r="W6170" s="3" t="e">
        <f t="shared" si="418"/>
        <v>#NUM!</v>
      </c>
      <c r="X6170" s="3" t="str">
        <f t="shared" si="419"/>
        <v/>
      </c>
    </row>
    <row r="6171" spans="14:24" ht="14.5" customHeight="1">
      <c r="N6171">
        <v>6168</v>
      </c>
      <c r="O6171" s="4">
        <v>74120</v>
      </c>
      <c r="P6171" s="3" t="s">
        <v>611</v>
      </c>
      <c r="Q6171" s="3" t="s">
        <v>1828</v>
      </c>
      <c r="R6171" s="3" t="s">
        <v>467</v>
      </c>
      <c r="S6171" s="3" t="s">
        <v>6322</v>
      </c>
      <c r="T6171" s="3" t="str">
        <f t="shared" si="416"/>
        <v>หนองสองห้องบ้านแพ้วสมุทรสาคร</v>
      </c>
      <c r="U6171" s="3" t="s">
        <v>232</v>
      </c>
      <c r="V6171" s="3" t="str">
        <f t="shared" si="417"/>
        <v/>
      </c>
      <c r="W6171" s="3" t="e">
        <f t="shared" si="418"/>
        <v>#NUM!</v>
      </c>
      <c r="X6171" s="3" t="str">
        <f t="shared" si="419"/>
        <v/>
      </c>
    </row>
    <row r="6172" spans="14:24" ht="14.5" customHeight="1">
      <c r="N6172">
        <v>6169</v>
      </c>
      <c r="O6172" s="4">
        <v>74120</v>
      </c>
      <c r="P6172" s="3" t="s">
        <v>1081</v>
      </c>
      <c r="Q6172" s="3" t="s">
        <v>1828</v>
      </c>
      <c r="R6172" s="3" t="s">
        <v>467</v>
      </c>
      <c r="S6172" s="3" t="s">
        <v>6322</v>
      </c>
      <c r="T6172" s="3" t="str">
        <f t="shared" si="416"/>
        <v>หนองบัวบ้านแพ้วสมุทรสาคร</v>
      </c>
      <c r="U6172" s="3" t="s">
        <v>232</v>
      </c>
      <c r="V6172" s="3" t="str">
        <f t="shared" si="417"/>
        <v/>
      </c>
      <c r="W6172" s="3" t="e">
        <f t="shared" si="418"/>
        <v>#NUM!</v>
      </c>
      <c r="X6172" s="3" t="str">
        <f t="shared" si="419"/>
        <v/>
      </c>
    </row>
    <row r="6173" spans="14:24" ht="14.5" customHeight="1">
      <c r="N6173">
        <v>6170</v>
      </c>
      <c r="O6173" s="4">
        <v>74120</v>
      </c>
      <c r="P6173" s="3" t="s">
        <v>662</v>
      </c>
      <c r="Q6173" s="3" t="s">
        <v>1828</v>
      </c>
      <c r="R6173" s="3" t="s">
        <v>467</v>
      </c>
      <c r="S6173" s="3" t="s">
        <v>6322</v>
      </c>
      <c r="T6173" s="3" t="str">
        <f t="shared" si="416"/>
        <v>หลักสองบ้านแพ้วสมุทรสาคร</v>
      </c>
      <c r="U6173" s="3" t="s">
        <v>232</v>
      </c>
      <c r="V6173" s="3" t="str">
        <f t="shared" si="417"/>
        <v/>
      </c>
      <c r="W6173" s="3" t="e">
        <f t="shared" si="418"/>
        <v>#NUM!</v>
      </c>
      <c r="X6173" s="3" t="str">
        <f t="shared" si="419"/>
        <v/>
      </c>
    </row>
    <row r="6174" spans="14:24" ht="14.5" customHeight="1">
      <c r="N6174">
        <v>6171</v>
      </c>
      <c r="O6174" s="4">
        <v>74120</v>
      </c>
      <c r="P6174" s="3" t="s">
        <v>6325</v>
      </c>
      <c r="Q6174" s="3" t="s">
        <v>1828</v>
      </c>
      <c r="R6174" s="3" t="s">
        <v>467</v>
      </c>
      <c r="S6174" s="3" t="s">
        <v>6322</v>
      </c>
      <c r="T6174" s="3" t="str">
        <f t="shared" si="416"/>
        <v>เจ็ดริ้วบ้านแพ้วสมุทรสาคร</v>
      </c>
      <c r="U6174" s="3" t="s">
        <v>232</v>
      </c>
      <c r="V6174" s="3" t="str">
        <f t="shared" si="417"/>
        <v/>
      </c>
      <c r="W6174" s="3" t="e">
        <f t="shared" si="418"/>
        <v>#NUM!</v>
      </c>
      <c r="X6174" s="3" t="str">
        <f t="shared" si="419"/>
        <v/>
      </c>
    </row>
    <row r="6175" spans="14:24" ht="14.5" customHeight="1">
      <c r="N6175">
        <v>6172</v>
      </c>
      <c r="O6175" s="4">
        <v>74120</v>
      </c>
      <c r="P6175" s="3" t="s">
        <v>614</v>
      </c>
      <c r="Q6175" s="3" t="s">
        <v>1828</v>
      </c>
      <c r="R6175" s="3" t="s">
        <v>467</v>
      </c>
      <c r="S6175" s="3" t="s">
        <v>6322</v>
      </c>
      <c r="T6175" s="3" t="str">
        <f t="shared" si="416"/>
        <v>คลองตันบ้านแพ้วสมุทรสาคร</v>
      </c>
      <c r="U6175" s="3" t="s">
        <v>232</v>
      </c>
      <c r="V6175" s="3" t="str">
        <f t="shared" si="417"/>
        <v/>
      </c>
      <c r="W6175" s="3" t="e">
        <f t="shared" si="418"/>
        <v>#NUM!</v>
      </c>
      <c r="X6175" s="3" t="str">
        <f t="shared" si="419"/>
        <v/>
      </c>
    </row>
    <row r="6176" spans="14:24" ht="14.5" customHeight="1">
      <c r="N6176">
        <v>6173</v>
      </c>
      <c r="O6176" s="4">
        <v>74120</v>
      </c>
      <c r="P6176" s="3" t="s">
        <v>6326</v>
      </c>
      <c r="Q6176" s="3" t="s">
        <v>1828</v>
      </c>
      <c r="R6176" s="3" t="s">
        <v>467</v>
      </c>
      <c r="S6176" s="3" t="s">
        <v>6322</v>
      </c>
      <c r="T6176" s="3" t="str">
        <f t="shared" si="416"/>
        <v>อำแพงบ้านแพ้วสมุทรสาคร</v>
      </c>
      <c r="U6176" s="3" t="s">
        <v>232</v>
      </c>
      <c r="V6176" s="3" t="str">
        <f t="shared" si="417"/>
        <v/>
      </c>
      <c r="W6176" s="3" t="e">
        <f t="shared" si="418"/>
        <v>#NUM!</v>
      </c>
      <c r="X6176" s="3" t="str">
        <f t="shared" si="419"/>
        <v/>
      </c>
    </row>
    <row r="6177" spans="14:24" ht="14.5" customHeight="1">
      <c r="N6177">
        <v>6174</v>
      </c>
      <c r="O6177" s="4">
        <v>74120</v>
      </c>
      <c r="P6177" s="3" t="s">
        <v>6327</v>
      </c>
      <c r="Q6177" s="3" t="s">
        <v>1828</v>
      </c>
      <c r="R6177" s="3" t="s">
        <v>467</v>
      </c>
      <c r="S6177" s="3" t="s">
        <v>6322</v>
      </c>
      <c r="T6177" s="3" t="str">
        <f t="shared" si="416"/>
        <v>สวนส้มบ้านแพ้วสมุทรสาคร</v>
      </c>
      <c r="U6177" s="3" t="s">
        <v>232</v>
      </c>
      <c r="V6177" s="3" t="str">
        <f t="shared" si="417"/>
        <v/>
      </c>
      <c r="W6177" s="3" t="e">
        <f t="shared" si="418"/>
        <v>#NUM!</v>
      </c>
      <c r="X6177" s="3" t="str">
        <f t="shared" si="419"/>
        <v/>
      </c>
    </row>
    <row r="6178" spans="14:24" ht="14.5" customHeight="1">
      <c r="N6178">
        <v>6175</v>
      </c>
      <c r="O6178" s="4">
        <v>74120</v>
      </c>
      <c r="P6178" s="3" t="s">
        <v>6328</v>
      </c>
      <c r="Q6178" s="3" t="s">
        <v>1828</v>
      </c>
      <c r="R6178" s="3" t="s">
        <v>467</v>
      </c>
      <c r="S6178" s="3" t="s">
        <v>6322</v>
      </c>
      <c r="T6178" s="3" t="str">
        <f t="shared" si="416"/>
        <v>เกษตรพัฒนาบ้านแพ้วสมุทรสาคร</v>
      </c>
      <c r="U6178" s="3" t="s">
        <v>232</v>
      </c>
      <c r="V6178" s="3" t="str">
        <f t="shared" si="417"/>
        <v/>
      </c>
      <c r="W6178" s="3" t="e">
        <f t="shared" si="418"/>
        <v>#NUM!</v>
      </c>
      <c r="X6178" s="3" t="str">
        <f t="shared" si="419"/>
        <v/>
      </c>
    </row>
    <row r="6179" spans="14:24" ht="14.5" customHeight="1">
      <c r="N6179">
        <v>6176</v>
      </c>
      <c r="O6179" s="4">
        <v>75000</v>
      </c>
      <c r="P6179" s="3" t="s">
        <v>5706</v>
      </c>
      <c r="Q6179" s="3" t="s">
        <v>1823</v>
      </c>
      <c r="R6179" s="3" t="s">
        <v>464</v>
      </c>
      <c r="S6179" s="3" t="s">
        <v>6329</v>
      </c>
      <c r="T6179" s="3" t="str">
        <f t="shared" si="416"/>
        <v>แม่กลองเมืองสมุทรสงครามสมุทรสงคราม</v>
      </c>
      <c r="U6179" s="3" t="s">
        <v>232</v>
      </c>
      <c r="V6179" s="3" t="str">
        <f t="shared" si="417"/>
        <v/>
      </c>
      <c r="W6179" s="3" t="e">
        <f t="shared" si="418"/>
        <v>#NUM!</v>
      </c>
      <c r="X6179" s="3" t="str">
        <f t="shared" si="419"/>
        <v/>
      </c>
    </row>
    <row r="6180" spans="14:24" ht="14.5" customHeight="1">
      <c r="N6180">
        <v>6177</v>
      </c>
      <c r="O6180" s="4">
        <v>75000</v>
      </c>
      <c r="P6180" s="3" t="s">
        <v>6330</v>
      </c>
      <c r="Q6180" s="3" t="s">
        <v>1823</v>
      </c>
      <c r="R6180" s="3" t="s">
        <v>464</v>
      </c>
      <c r="S6180" s="3" t="s">
        <v>6329</v>
      </c>
      <c r="T6180" s="3" t="str">
        <f t="shared" si="416"/>
        <v>บางขันแตกเมืองสมุทรสงครามสมุทรสงคราม</v>
      </c>
      <c r="U6180" s="3" t="s">
        <v>232</v>
      </c>
      <c r="V6180" s="3" t="str">
        <f t="shared" si="417"/>
        <v/>
      </c>
      <c r="W6180" s="3" t="e">
        <f t="shared" si="418"/>
        <v>#NUM!</v>
      </c>
      <c r="X6180" s="3" t="str">
        <f t="shared" si="419"/>
        <v/>
      </c>
    </row>
    <row r="6181" spans="14:24" ht="14.5" customHeight="1">
      <c r="N6181">
        <v>6178</v>
      </c>
      <c r="O6181" s="4">
        <v>75000</v>
      </c>
      <c r="P6181" s="3" t="s">
        <v>3591</v>
      </c>
      <c r="Q6181" s="3" t="s">
        <v>1823</v>
      </c>
      <c r="R6181" s="3" t="s">
        <v>464</v>
      </c>
      <c r="S6181" s="3" t="s">
        <v>6329</v>
      </c>
      <c r="T6181" s="3" t="str">
        <f t="shared" si="416"/>
        <v>ลาดใหญ่เมืองสมุทรสงครามสมุทรสงคราม</v>
      </c>
      <c r="U6181" s="3" t="s">
        <v>232</v>
      </c>
      <c r="V6181" s="3" t="str">
        <f t="shared" si="417"/>
        <v/>
      </c>
      <c r="W6181" s="3" t="e">
        <f t="shared" si="418"/>
        <v>#NUM!</v>
      </c>
      <c r="X6181" s="3" t="str">
        <f t="shared" si="419"/>
        <v/>
      </c>
    </row>
    <row r="6182" spans="14:24" ht="14.5" customHeight="1">
      <c r="N6182">
        <v>6179</v>
      </c>
      <c r="O6182" s="4">
        <v>75000</v>
      </c>
      <c r="P6182" s="3" t="s">
        <v>6331</v>
      </c>
      <c r="Q6182" s="3" t="s">
        <v>1823</v>
      </c>
      <c r="R6182" s="3" t="s">
        <v>464</v>
      </c>
      <c r="S6182" s="3" t="s">
        <v>6329</v>
      </c>
      <c r="T6182" s="3" t="str">
        <f t="shared" si="416"/>
        <v>บ้านปรกเมืองสมุทรสงครามสมุทรสงคราม</v>
      </c>
      <c r="U6182" s="3" t="s">
        <v>232</v>
      </c>
      <c r="V6182" s="3" t="str">
        <f t="shared" si="417"/>
        <v/>
      </c>
      <c r="W6182" s="3" t="e">
        <f t="shared" si="418"/>
        <v>#NUM!</v>
      </c>
      <c r="X6182" s="3" t="str">
        <f t="shared" si="419"/>
        <v/>
      </c>
    </row>
    <row r="6183" spans="14:24" ht="14.5" customHeight="1">
      <c r="N6183">
        <v>6180</v>
      </c>
      <c r="O6183" s="4">
        <v>75000</v>
      </c>
      <c r="P6183" s="3" t="s">
        <v>773</v>
      </c>
      <c r="Q6183" s="3" t="s">
        <v>1823</v>
      </c>
      <c r="R6183" s="3" t="s">
        <v>464</v>
      </c>
      <c r="S6183" s="3" t="s">
        <v>6329</v>
      </c>
      <c r="T6183" s="3" t="str">
        <f t="shared" si="416"/>
        <v>บางแก้วเมืองสมุทรสงครามสมุทรสงคราม</v>
      </c>
      <c r="U6183" s="3" t="s">
        <v>232</v>
      </c>
      <c r="V6183" s="3" t="str">
        <f t="shared" si="417"/>
        <v/>
      </c>
      <c r="W6183" s="3" t="e">
        <f t="shared" si="418"/>
        <v>#NUM!</v>
      </c>
      <c r="X6183" s="3" t="str">
        <f t="shared" si="419"/>
        <v/>
      </c>
    </row>
    <row r="6184" spans="14:24" ht="14.5" customHeight="1">
      <c r="N6184">
        <v>6181</v>
      </c>
      <c r="O6184" s="4">
        <v>75000</v>
      </c>
      <c r="P6184" s="3" t="s">
        <v>6332</v>
      </c>
      <c r="Q6184" s="3" t="s">
        <v>1823</v>
      </c>
      <c r="R6184" s="3" t="s">
        <v>464</v>
      </c>
      <c r="S6184" s="3" t="s">
        <v>6329</v>
      </c>
      <c r="T6184" s="3" t="str">
        <f t="shared" si="416"/>
        <v>ท้ายหาดเมืองสมุทรสงครามสมุทรสงคราม</v>
      </c>
      <c r="U6184" s="3" t="s">
        <v>232</v>
      </c>
      <c r="V6184" s="3" t="str">
        <f t="shared" si="417"/>
        <v/>
      </c>
      <c r="W6184" s="3" t="e">
        <f t="shared" si="418"/>
        <v>#NUM!</v>
      </c>
      <c r="X6184" s="3" t="str">
        <f t="shared" si="419"/>
        <v/>
      </c>
    </row>
    <row r="6185" spans="14:24" ht="14.5" customHeight="1">
      <c r="N6185">
        <v>6182</v>
      </c>
      <c r="O6185" s="4">
        <v>75000</v>
      </c>
      <c r="P6185" s="3" t="s">
        <v>6333</v>
      </c>
      <c r="Q6185" s="3" t="s">
        <v>1823</v>
      </c>
      <c r="R6185" s="3" t="s">
        <v>464</v>
      </c>
      <c r="S6185" s="3" t="s">
        <v>6329</v>
      </c>
      <c r="T6185" s="3" t="str">
        <f t="shared" si="416"/>
        <v>แหลมใหญ่เมืองสมุทรสงครามสมุทรสงคราม</v>
      </c>
      <c r="U6185" s="3" t="s">
        <v>232</v>
      </c>
      <c r="V6185" s="3" t="str">
        <f t="shared" si="417"/>
        <v/>
      </c>
      <c r="W6185" s="3" t="e">
        <f t="shared" si="418"/>
        <v>#NUM!</v>
      </c>
      <c r="X6185" s="3" t="str">
        <f t="shared" si="419"/>
        <v/>
      </c>
    </row>
    <row r="6186" spans="14:24" ht="14.5" customHeight="1">
      <c r="N6186">
        <v>6183</v>
      </c>
      <c r="O6186" s="4">
        <v>75000</v>
      </c>
      <c r="P6186" s="3" t="s">
        <v>6334</v>
      </c>
      <c r="Q6186" s="3" t="s">
        <v>1823</v>
      </c>
      <c r="R6186" s="3" t="s">
        <v>464</v>
      </c>
      <c r="S6186" s="3" t="s">
        <v>6329</v>
      </c>
      <c r="T6186" s="3" t="str">
        <f t="shared" si="416"/>
        <v>คลองเขินเมืองสมุทรสงครามสมุทรสงคราม</v>
      </c>
      <c r="U6186" s="3" t="s">
        <v>232</v>
      </c>
      <c r="V6186" s="3" t="str">
        <f t="shared" si="417"/>
        <v/>
      </c>
      <c r="W6186" s="3" t="e">
        <f t="shared" si="418"/>
        <v>#NUM!</v>
      </c>
      <c r="X6186" s="3" t="str">
        <f t="shared" si="419"/>
        <v/>
      </c>
    </row>
    <row r="6187" spans="14:24" ht="14.5" customHeight="1">
      <c r="N6187">
        <v>6184</v>
      </c>
      <c r="O6187" s="4">
        <v>75000</v>
      </c>
      <c r="P6187" s="3" t="s">
        <v>6335</v>
      </c>
      <c r="Q6187" s="3" t="s">
        <v>1823</v>
      </c>
      <c r="R6187" s="3" t="s">
        <v>464</v>
      </c>
      <c r="S6187" s="3" t="s">
        <v>6329</v>
      </c>
      <c r="T6187" s="3" t="str">
        <f t="shared" si="416"/>
        <v>คลองโคนเมืองสมุทรสงครามสมุทรสงคราม</v>
      </c>
      <c r="U6187" s="3" t="s">
        <v>232</v>
      </c>
      <c r="V6187" s="3" t="str">
        <f t="shared" si="417"/>
        <v/>
      </c>
      <c r="W6187" s="3" t="e">
        <f t="shared" si="418"/>
        <v>#NUM!</v>
      </c>
      <c r="X6187" s="3" t="str">
        <f t="shared" si="419"/>
        <v/>
      </c>
    </row>
    <row r="6188" spans="14:24" ht="14.5" customHeight="1">
      <c r="N6188">
        <v>6185</v>
      </c>
      <c r="O6188" s="4">
        <v>75000</v>
      </c>
      <c r="P6188" s="3" t="s">
        <v>6336</v>
      </c>
      <c r="Q6188" s="3" t="s">
        <v>1823</v>
      </c>
      <c r="R6188" s="3" t="s">
        <v>464</v>
      </c>
      <c r="S6188" s="3" t="s">
        <v>6329</v>
      </c>
      <c r="T6188" s="3" t="str">
        <f t="shared" si="416"/>
        <v>นางตะเคียนเมืองสมุทรสงครามสมุทรสงคราม</v>
      </c>
      <c r="U6188" s="3" t="s">
        <v>232</v>
      </c>
      <c r="V6188" s="3" t="str">
        <f t="shared" si="417"/>
        <v/>
      </c>
      <c r="W6188" s="3" t="e">
        <f t="shared" si="418"/>
        <v>#NUM!</v>
      </c>
      <c r="X6188" s="3" t="str">
        <f t="shared" si="419"/>
        <v/>
      </c>
    </row>
    <row r="6189" spans="14:24" ht="14.5" customHeight="1">
      <c r="N6189">
        <v>6186</v>
      </c>
      <c r="O6189" s="4">
        <v>75000</v>
      </c>
      <c r="P6189" s="3" t="s">
        <v>6337</v>
      </c>
      <c r="Q6189" s="3" t="s">
        <v>1823</v>
      </c>
      <c r="R6189" s="3" t="s">
        <v>464</v>
      </c>
      <c r="S6189" s="3" t="s">
        <v>6329</v>
      </c>
      <c r="T6189" s="3" t="str">
        <f t="shared" si="416"/>
        <v>บางจะเกร็งเมืองสมุทรสงครามสมุทรสงคราม</v>
      </c>
      <c r="U6189" s="3" t="s">
        <v>232</v>
      </c>
      <c r="V6189" s="3" t="str">
        <f t="shared" si="417"/>
        <v/>
      </c>
      <c r="W6189" s="3" t="e">
        <f t="shared" si="418"/>
        <v>#NUM!</v>
      </c>
      <c r="X6189" s="3" t="str">
        <f t="shared" si="419"/>
        <v/>
      </c>
    </row>
    <row r="6190" spans="14:24" ht="14.5" customHeight="1">
      <c r="N6190">
        <v>6187</v>
      </c>
      <c r="O6190" s="4">
        <v>75120</v>
      </c>
      <c r="P6190" s="3" t="s">
        <v>6338</v>
      </c>
      <c r="Q6190" s="3" t="s">
        <v>1821</v>
      </c>
      <c r="R6190" s="3" t="s">
        <v>464</v>
      </c>
      <c r="S6190" s="3" t="s">
        <v>6339</v>
      </c>
      <c r="T6190" s="3" t="str">
        <f t="shared" si="416"/>
        <v>กระดังงาบางคนทีสมุทรสงคราม</v>
      </c>
      <c r="U6190" s="3" t="s">
        <v>232</v>
      </c>
      <c r="V6190" s="3" t="str">
        <f t="shared" si="417"/>
        <v/>
      </c>
      <c r="W6190" s="3" t="e">
        <f t="shared" si="418"/>
        <v>#NUM!</v>
      </c>
      <c r="X6190" s="3" t="str">
        <f t="shared" si="419"/>
        <v/>
      </c>
    </row>
    <row r="6191" spans="14:24" ht="14.5" customHeight="1">
      <c r="N6191">
        <v>6188</v>
      </c>
      <c r="O6191" s="4">
        <v>75120</v>
      </c>
      <c r="P6191" s="3" t="s">
        <v>6340</v>
      </c>
      <c r="Q6191" s="3" t="s">
        <v>1821</v>
      </c>
      <c r="R6191" s="3" t="s">
        <v>464</v>
      </c>
      <c r="S6191" s="3" t="s">
        <v>6339</v>
      </c>
      <c r="T6191" s="3" t="str">
        <f t="shared" si="416"/>
        <v>บางสะแกบางคนทีสมุทรสงคราม</v>
      </c>
      <c r="U6191" s="3" t="s">
        <v>232</v>
      </c>
      <c r="V6191" s="3" t="str">
        <f t="shared" si="417"/>
        <v/>
      </c>
      <c r="W6191" s="3" t="e">
        <f t="shared" si="418"/>
        <v>#NUM!</v>
      </c>
      <c r="X6191" s="3" t="str">
        <f t="shared" si="419"/>
        <v/>
      </c>
    </row>
    <row r="6192" spans="14:24" ht="14.5" customHeight="1">
      <c r="N6192">
        <v>6189</v>
      </c>
      <c r="O6192" s="4">
        <v>75120</v>
      </c>
      <c r="P6192" s="3" t="s">
        <v>6341</v>
      </c>
      <c r="Q6192" s="3" t="s">
        <v>1821</v>
      </c>
      <c r="R6192" s="3" t="s">
        <v>464</v>
      </c>
      <c r="S6192" s="3" t="s">
        <v>6339</v>
      </c>
      <c r="T6192" s="3" t="str">
        <f t="shared" si="416"/>
        <v>บางยี่รงค์บางคนทีสมุทรสงคราม</v>
      </c>
      <c r="U6192" s="3" t="s">
        <v>232</v>
      </c>
      <c r="V6192" s="3" t="str">
        <f t="shared" si="417"/>
        <v/>
      </c>
      <c r="W6192" s="3" t="e">
        <f t="shared" si="418"/>
        <v>#NUM!</v>
      </c>
      <c r="X6192" s="3" t="str">
        <f t="shared" si="419"/>
        <v/>
      </c>
    </row>
    <row r="6193" spans="14:24" ht="14.5" customHeight="1">
      <c r="N6193">
        <v>6190</v>
      </c>
      <c r="O6193" s="4">
        <v>75120</v>
      </c>
      <c r="P6193" s="3" t="s">
        <v>6342</v>
      </c>
      <c r="Q6193" s="3" t="s">
        <v>1821</v>
      </c>
      <c r="R6193" s="3" t="s">
        <v>464</v>
      </c>
      <c r="S6193" s="3" t="s">
        <v>6339</v>
      </c>
      <c r="T6193" s="3" t="str">
        <f t="shared" si="416"/>
        <v>โรงหีบบางคนทีสมุทรสงคราม</v>
      </c>
      <c r="U6193" s="3" t="s">
        <v>232</v>
      </c>
      <c r="V6193" s="3" t="str">
        <f t="shared" si="417"/>
        <v/>
      </c>
      <c r="W6193" s="3" t="e">
        <f t="shared" si="418"/>
        <v>#NUM!</v>
      </c>
      <c r="X6193" s="3" t="str">
        <f t="shared" si="419"/>
        <v/>
      </c>
    </row>
    <row r="6194" spans="14:24" ht="14.5" customHeight="1">
      <c r="N6194">
        <v>6191</v>
      </c>
      <c r="O6194" s="4">
        <v>75120</v>
      </c>
      <c r="P6194" s="3" t="s">
        <v>1821</v>
      </c>
      <c r="Q6194" s="3" t="s">
        <v>1821</v>
      </c>
      <c r="R6194" s="3" t="s">
        <v>464</v>
      </c>
      <c r="S6194" s="3" t="s">
        <v>6339</v>
      </c>
      <c r="T6194" s="3" t="str">
        <f t="shared" si="416"/>
        <v>บางคนทีบางคนทีสมุทรสงคราม</v>
      </c>
      <c r="U6194" s="3" t="s">
        <v>232</v>
      </c>
      <c r="V6194" s="3" t="str">
        <f t="shared" si="417"/>
        <v/>
      </c>
      <c r="W6194" s="3" t="e">
        <f t="shared" si="418"/>
        <v>#NUM!</v>
      </c>
      <c r="X6194" s="3" t="str">
        <f t="shared" si="419"/>
        <v/>
      </c>
    </row>
    <row r="6195" spans="14:24" ht="14.5" customHeight="1">
      <c r="N6195">
        <v>6192</v>
      </c>
      <c r="O6195" s="4">
        <v>75120</v>
      </c>
      <c r="P6195" s="3" t="s">
        <v>6343</v>
      </c>
      <c r="Q6195" s="3" t="s">
        <v>1821</v>
      </c>
      <c r="R6195" s="3" t="s">
        <v>464</v>
      </c>
      <c r="S6195" s="3" t="s">
        <v>6339</v>
      </c>
      <c r="T6195" s="3" t="str">
        <f t="shared" si="416"/>
        <v>ดอนมะโนราบางคนทีสมุทรสงคราม</v>
      </c>
      <c r="U6195" s="3" t="s">
        <v>232</v>
      </c>
      <c r="V6195" s="3" t="str">
        <f t="shared" si="417"/>
        <v/>
      </c>
      <c r="W6195" s="3" t="e">
        <f t="shared" si="418"/>
        <v>#NUM!</v>
      </c>
      <c r="X6195" s="3" t="str">
        <f t="shared" si="419"/>
        <v/>
      </c>
    </row>
    <row r="6196" spans="14:24" ht="14.5" customHeight="1">
      <c r="N6196">
        <v>6193</v>
      </c>
      <c r="O6196" s="4">
        <v>75120</v>
      </c>
      <c r="P6196" s="3" t="s">
        <v>517</v>
      </c>
      <c r="Q6196" s="3" t="s">
        <v>1821</v>
      </c>
      <c r="R6196" s="3" t="s">
        <v>464</v>
      </c>
      <c r="S6196" s="3" t="s">
        <v>6339</v>
      </c>
      <c r="T6196" s="3" t="str">
        <f t="shared" si="416"/>
        <v>บางพรมบางคนทีสมุทรสงคราม</v>
      </c>
      <c r="U6196" s="3" t="s">
        <v>232</v>
      </c>
      <c r="V6196" s="3" t="str">
        <f t="shared" si="417"/>
        <v/>
      </c>
      <c r="W6196" s="3" t="e">
        <f t="shared" si="418"/>
        <v>#NUM!</v>
      </c>
      <c r="X6196" s="3" t="str">
        <f t="shared" si="419"/>
        <v/>
      </c>
    </row>
    <row r="6197" spans="14:24" ht="14.5" customHeight="1">
      <c r="N6197">
        <v>6194</v>
      </c>
      <c r="O6197" s="4">
        <v>75120</v>
      </c>
      <c r="P6197" s="3" t="s">
        <v>2532</v>
      </c>
      <c r="Q6197" s="3" t="s">
        <v>1821</v>
      </c>
      <c r="R6197" s="3" t="s">
        <v>464</v>
      </c>
      <c r="S6197" s="3" t="s">
        <v>6339</v>
      </c>
      <c r="T6197" s="3" t="str">
        <f t="shared" si="416"/>
        <v>บางกุ้งบางคนทีสมุทรสงคราม</v>
      </c>
      <c r="U6197" s="3" t="s">
        <v>232</v>
      </c>
      <c r="V6197" s="3" t="str">
        <f t="shared" si="417"/>
        <v/>
      </c>
      <c r="W6197" s="3" t="e">
        <f t="shared" si="418"/>
        <v>#NUM!</v>
      </c>
      <c r="X6197" s="3" t="str">
        <f t="shared" si="419"/>
        <v/>
      </c>
    </row>
    <row r="6198" spans="14:24" ht="14.5" customHeight="1">
      <c r="N6198">
        <v>6195</v>
      </c>
      <c r="O6198" s="4">
        <v>75120</v>
      </c>
      <c r="P6198" s="3" t="s">
        <v>6344</v>
      </c>
      <c r="Q6198" s="3" t="s">
        <v>1821</v>
      </c>
      <c r="R6198" s="3" t="s">
        <v>464</v>
      </c>
      <c r="S6198" s="3" t="s">
        <v>6339</v>
      </c>
      <c r="T6198" s="3" t="str">
        <f t="shared" si="416"/>
        <v>จอมปลวกบางคนทีสมุทรสงคราม</v>
      </c>
      <c r="U6198" s="3" t="s">
        <v>232</v>
      </c>
      <c r="V6198" s="3" t="str">
        <f t="shared" si="417"/>
        <v/>
      </c>
      <c r="W6198" s="3" t="e">
        <f t="shared" si="418"/>
        <v>#NUM!</v>
      </c>
      <c r="X6198" s="3" t="str">
        <f t="shared" si="419"/>
        <v/>
      </c>
    </row>
    <row r="6199" spans="14:24" ht="14.5" customHeight="1">
      <c r="N6199">
        <v>6196</v>
      </c>
      <c r="O6199" s="4">
        <v>75120</v>
      </c>
      <c r="P6199" s="3" t="s">
        <v>6345</v>
      </c>
      <c r="Q6199" s="3" t="s">
        <v>1821</v>
      </c>
      <c r="R6199" s="3" t="s">
        <v>464</v>
      </c>
      <c r="S6199" s="3" t="s">
        <v>6339</v>
      </c>
      <c r="T6199" s="3" t="str">
        <f t="shared" si="416"/>
        <v>บางนกแขวกบางคนทีสมุทรสงคราม</v>
      </c>
      <c r="U6199" s="3" t="s">
        <v>232</v>
      </c>
      <c r="V6199" s="3" t="str">
        <f t="shared" si="417"/>
        <v/>
      </c>
      <c r="W6199" s="3" t="e">
        <f t="shared" si="418"/>
        <v>#NUM!</v>
      </c>
      <c r="X6199" s="3" t="str">
        <f t="shared" si="419"/>
        <v/>
      </c>
    </row>
    <row r="6200" spans="14:24" ht="14.5" customHeight="1">
      <c r="N6200">
        <v>6197</v>
      </c>
      <c r="O6200" s="4">
        <v>75120</v>
      </c>
      <c r="P6200" s="3" t="s">
        <v>6346</v>
      </c>
      <c r="Q6200" s="3" t="s">
        <v>1821</v>
      </c>
      <c r="R6200" s="3" t="s">
        <v>464</v>
      </c>
      <c r="S6200" s="3" t="s">
        <v>6339</v>
      </c>
      <c r="T6200" s="3" t="str">
        <f t="shared" si="416"/>
        <v>ยายแพงบางคนทีสมุทรสงคราม</v>
      </c>
      <c r="U6200" s="3" t="s">
        <v>232</v>
      </c>
      <c r="V6200" s="3" t="str">
        <f t="shared" si="417"/>
        <v/>
      </c>
      <c r="W6200" s="3" t="e">
        <f t="shared" si="418"/>
        <v>#NUM!</v>
      </c>
      <c r="X6200" s="3" t="str">
        <f t="shared" si="419"/>
        <v/>
      </c>
    </row>
    <row r="6201" spans="14:24" ht="14.5" customHeight="1">
      <c r="N6201">
        <v>6198</v>
      </c>
      <c r="O6201" s="4">
        <v>75120</v>
      </c>
      <c r="P6201" s="3" t="s">
        <v>1058</v>
      </c>
      <c r="Q6201" s="3" t="s">
        <v>1821</v>
      </c>
      <c r="R6201" s="3" t="s">
        <v>464</v>
      </c>
      <c r="S6201" s="3" t="s">
        <v>6339</v>
      </c>
      <c r="T6201" s="3" t="str">
        <f t="shared" si="416"/>
        <v>บางกระบือบางคนทีสมุทรสงคราม</v>
      </c>
      <c r="U6201" s="3" t="s">
        <v>232</v>
      </c>
      <c r="V6201" s="3" t="str">
        <f t="shared" si="417"/>
        <v/>
      </c>
      <c r="W6201" s="3" t="e">
        <f t="shared" si="418"/>
        <v>#NUM!</v>
      </c>
      <c r="X6201" s="3" t="str">
        <f t="shared" si="419"/>
        <v/>
      </c>
    </row>
    <row r="6202" spans="14:24" ht="14.5" customHeight="1">
      <c r="N6202">
        <v>6199</v>
      </c>
      <c r="O6202" s="4">
        <v>75120</v>
      </c>
      <c r="P6202" s="3" t="s">
        <v>6347</v>
      </c>
      <c r="Q6202" s="3" t="s">
        <v>1821</v>
      </c>
      <c r="R6202" s="3" t="s">
        <v>464</v>
      </c>
      <c r="S6202" s="3" t="s">
        <v>6339</v>
      </c>
      <c r="T6202" s="3" t="str">
        <f t="shared" si="416"/>
        <v>บ้านปราโมทย์บางคนทีสมุทรสงคราม</v>
      </c>
      <c r="U6202" s="3" t="s">
        <v>232</v>
      </c>
      <c r="V6202" s="3" t="str">
        <f t="shared" si="417"/>
        <v/>
      </c>
      <c r="W6202" s="3" t="e">
        <f t="shared" si="418"/>
        <v>#NUM!</v>
      </c>
      <c r="X6202" s="3" t="str">
        <f t="shared" si="419"/>
        <v/>
      </c>
    </row>
    <row r="6203" spans="14:24" ht="14.5" customHeight="1">
      <c r="N6203">
        <v>6200</v>
      </c>
      <c r="O6203" s="4">
        <v>75110</v>
      </c>
      <c r="P6203" s="3" t="s">
        <v>1825</v>
      </c>
      <c r="Q6203" s="3" t="s">
        <v>1825</v>
      </c>
      <c r="R6203" s="3" t="s">
        <v>464</v>
      </c>
      <c r="S6203" s="3" t="s">
        <v>6348</v>
      </c>
      <c r="T6203" s="3" t="str">
        <f t="shared" si="416"/>
        <v>อัมพวาอัมพวาสมุทรสงคราม</v>
      </c>
      <c r="U6203" s="3" t="s">
        <v>232</v>
      </c>
      <c r="V6203" s="3" t="str">
        <f t="shared" si="417"/>
        <v/>
      </c>
      <c r="W6203" s="3" t="e">
        <f t="shared" si="418"/>
        <v>#NUM!</v>
      </c>
      <c r="X6203" s="3" t="str">
        <f t="shared" si="419"/>
        <v/>
      </c>
    </row>
    <row r="6204" spans="14:24" ht="14.5" customHeight="1">
      <c r="N6204">
        <v>6201</v>
      </c>
      <c r="O6204" s="4">
        <v>75110</v>
      </c>
      <c r="P6204" s="3" t="s">
        <v>429</v>
      </c>
      <c r="Q6204" s="3" t="s">
        <v>1825</v>
      </c>
      <c r="R6204" s="3" t="s">
        <v>464</v>
      </c>
      <c r="S6204" s="3" t="s">
        <v>6348</v>
      </c>
      <c r="T6204" s="3" t="str">
        <f t="shared" si="416"/>
        <v>สวนหลวงอัมพวาสมุทรสงคราม</v>
      </c>
      <c r="U6204" s="3" t="s">
        <v>232</v>
      </c>
      <c r="V6204" s="3" t="str">
        <f t="shared" si="417"/>
        <v/>
      </c>
      <c r="W6204" s="3" t="e">
        <f t="shared" si="418"/>
        <v>#NUM!</v>
      </c>
      <c r="X6204" s="3" t="str">
        <f t="shared" si="419"/>
        <v/>
      </c>
    </row>
    <row r="6205" spans="14:24" ht="14.5" customHeight="1">
      <c r="N6205">
        <v>6202</v>
      </c>
      <c r="O6205" s="4">
        <v>75110</v>
      </c>
      <c r="P6205" s="3" t="s">
        <v>6349</v>
      </c>
      <c r="Q6205" s="3" t="s">
        <v>1825</v>
      </c>
      <c r="R6205" s="3" t="s">
        <v>464</v>
      </c>
      <c r="S6205" s="3" t="s">
        <v>6348</v>
      </c>
      <c r="T6205" s="3" t="str">
        <f t="shared" si="416"/>
        <v>ท่าคาอัมพวาสมุทรสงคราม</v>
      </c>
      <c r="U6205" s="3" t="s">
        <v>232</v>
      </c>
      <c r="V6205" s="3" t="str">
        <f t="shared" si="417"/>
        <v/>
      </c>
      <c r="W6205" s="3" t="e">
        <f t="shared" si="418"/>
        <v>#NUM!</v>
      </c>
      <c r="X6205" s="3" t="str">
        <f t="shared" si="419"/>
        <v/>
      </c>
    </row>
    <row r="6206" spans="14:24" ht="14.5" customHeight="1">
      <c r="N6206">
        <v>6203</v>
      </c>
      <c r="O6206" s="4">
        <v>75110</v>
      </c>
      <c r="P6206" s="3" t="s">
        <v>6350</v>
      </c>
      <c r="Q6206" s="3" t="s">
        <v>1825</v>
      </c>
      <c r="R6206" s="3" t="s">
        <v>464</v>
      </c>
      <c r="S6206" s="3" t="s">
        <v>6348</v>
      </c>
      <c r="T6206" s="3" t="str">
        <f t="shared" si="416"/>
        <v>วัดประดู่อัมพวาสมุทรสงคราม</v>
      </c>
      <c r="U6206" s="3" t="s">
        <v>232</v>
      </c>
      <c r="V6206" s="3" t="str">
        <f t="shared" si="417"/>
        <v/>
      </c>
      <c r="W6206" s="3" t="e">
        <f t="shared" si="418"/>
        <v>#NUM!</v>
      </c>
      <c r="X6206" s="3" t="str">
        <f t="shared" si="419"/>
        <v/>
      </c>
    </row>
    <row r="6207" spans="14:24" ht="14.5" customHeight="1">
      <c r="N6207">
        <v>6204</v>
      </c>
      <c r="O6207" s="4">
        <v>75110</v>
      </c>
      <c r="P6207" s="3" t="s">
        <v>6351</v>
      </c>
      <c r="Q6207" s="3" t="s">
        <v>1825</v>
      </c>
      <c r="R6207" s="3" t="s">
        <v>464</v>
      </c>
      <c r="S6207" s="3" t="s">
        <v>6348</v>
      </c>
      <c r="T6207" s="3" t="str">
        <f t="shared" si="416"/>
        <v>เหมืองใหม่อัมพวาสมุทรสงคราม</v>
      </c>
      <c r="U6207" s="3" t="s">
        <v>232</v>
      </c>
      <c r="V6207" s="3" t="str">
        <f t="shared" si="417"/>
        <v/>
      </c>
      <c r="W6207" s="3" t="e">
        <f t="shared" si="418"/>
        <v>#NUM!</v>
      </c>
      <c r="X6207" s="3" t="str">
        <f t="shared" si="419"/>
        <v/>
      </c>
    </row>
    <row r="6208" spans="14:24" ht="14.5" customHeight="1">
      <c r="N6208">
        <v>6205</v>
      </c>
      <c r="O6208" s="4">
        <v>75110</v>
      </c>
      <c r="P6208" s="3" t="s">
        <v>6289</v>
      </c>
      <c r="Q6208" s="3" t="s">
        <v>1825</v>
      </c>
      <c r="R6208" s="3" t="s">
        <v>464</v>
      </c>
      <c r="S6208" s="3" t="s">
        <v>6348</v>
      </c>
      <c r="T6208" s="3" t="str">
        <f t="shared" si="416"/>
        <v>บางช้างอัมพวาสมุทรสงคราม</v>
      </c>
      <c r="U6208" s="3" t="s">
        <v>232</v>
      </c>
      <c r="V6208" s="3" t="str">
        <f t="shared" si="417"/>
        <v/>
      </c>
      <c r="W6208" s="3" t="e">
        <f t="shared" si="418"/>
        <v>#NUM!</v>
      </c>
      <c r="X6208" s="3" t="str">
        <f t="shared" si="419"/>
        <v/>
      </c>
    </row>
    <row r="6209" spans="14:24" ht="14.5" customHeight="1">
      <c r="N6209">
        <v>6206</v>
      </c>
      <c r="O6209" s="4">
        <v>75110</v>
      </c>
      <c r="P6209" s="3" t="s">
        <v>6352</v>
      </c>
      <c r="Q6209" s="3" t="s">
        <v>1825</v>
      </c>
      <c r="R6209" s="3" t="s">
        <v>464</v>
      </c>
      <c r="S6209" s="3" t="s">
        <v>6348</v>
      </c>
      <c r="T6209" s="3" t="str">
        <f t="shared" si="416"/>
        <v>แควอ้อมอัมพวาสมุทรสงคราม</v>
      </c>
      <c r="U6209" s="3" t="s">
        <v>232</v>
      </c>
      <c r="V6209" s="3" t="str">
        <f t="shared" si="417"/>
        <v/>
      </c>
      <c r="W6209" s="3" t="e">
        <f t="shared" si="418"/>
        <v>#NUM!</v>
      </c>
      <c r="X6209" s="3" t="str">
        <f t="shared" si="419"/>
        <v/>
      </c>
    </row>
    <row r="6210" spans="14:24" ht="14.5" customHeight="1">
      <c r="N6210">
        <v>6207</v>
      </c>
      <c r="O6210" s="4">
        <v>75110</v>
      </c>
      <c r="P6210" s="3" t="s">
        <v>6353</v>
      </c>
      <c r="Q6210" s="3" t="s">
        <v>1825</v>
      </c>
      <c r="R6210" s="3" t="s">
        <v>464</v>
      </c>
      <c r="S6210" s="3" t="s">
        <v>6348</v>
      </c>
      <c r="T6210" s="3" t="str">
        <f t="shared" si="416"/>
        <v>ปลายโพงพางอัมพวาสมุทรสงคราม</v>
      </c>
      <c r="U6210" s="3" t="s">
        <v>232</v>
      </c>
      <c r="V6210" s="3" t="str">
        <f t="shared" si="417"/>
        <v/>
      </c>
      <c r="W6210" s="3" t="e">
        <f t="shared" si="418"/>
        <v>#NUM!</v>
      </c>
      <c r="X6210" s="3" t="str">
        <f t="shared" si="419"/>
        <v/>
      </c>
    </row>
    <row r="6211" spans="14:24" ht="14.5" customHeight="1">
      <c r="N6211">
        <v>6208</v>
      </c>
      <c r="O6211" s="4">
        <v>75110</v>
      </c>
      <c r="P6211" s="3" t="s">
        <v>364</v>
      </c>
      <c r="Q6211" s="3" t="s">
        <v>1825</v>
      </c>
      <c r="R6211" s="3" t="s">
        <v>464</v>
      </c>
      <c r="S6211" s="3" t="s">
        <v>6348</v>
      </c>
      <c r="T6211" s="3" t="str">
        <f t="shared" si="416"/>
        <v>บางแคอัมพวาสมุทรสงคราม</v>
      </c>
      <c r="U6211" s="3" t="s">
        <v>232</v>
      </c>
      <c r="V6211" s="3" t="str">
        <f t="shared" si="417"/>
        <v/>
      </c>
      <c r="W6211" s="3" t="e">
        <f t="shared" si="418"/>
        <v>#NUM!</v>
      </c>
      <c r="X6211" s="3" t="str">
        <f t="shared" si="419"/>
        <v/>
      </c>
    </row>
    <row r="6212" spans="14:24" ht="14.5" customHeight="1">
      <c r="N6212">
        <v>6209</v>
      </c>
      <c r="O6212" s="4">
        <v>75110</v>
      </c>
      <c r="P6212" s="3" t="s">
        <v>6354</v>
      </c>
      <c r="Q6212" s="3" t="s">
        <v>1825</v>
      </c>
      <c r="R6212" s="3" t="s">
        <v>464</v>
      </c>
      <c r="S6212" s="3" t="s">
        <v>6348</v>
      </c>
      <c r="T6212" s="3" t="str">
        <f t="shared" si="416"/>
        <v>แพรกหนามแดงอัมพวาสมุทรสงคราม</v>
      </c>
      <c r="U6212" s="3" t="s">
        <v>232</v>
      </c>
      <c r="V6212" s="3" t="str">
        <f t="shared" si="417"/>
        <v/>
      </c>
      <c r="W6212" s="3" t="e">
        <f t="shared" si="418"/>
        <v>#NUM!</v>
      </c>
      <c r="X6212" s="3" t="str">
        <f t="shared" si="419"/>
        <v/>
      </c>
    </row>
    <row r="6213" spans="14:24" ht="14.5" customHeight="1">
      <c r="N6213">
        <v>6210</v>
      </c>
      <c r="O6213" s="4">
        <v>75110</v>
      </c>
      <c r="P6213" s="3" t="s">
        <v>6355</v>
      </c>
      <c r="Q6213" s="3" t="s">
        <v>1825</v>
      </c>
      <c r="R6213" s="3" t="s">
        <v>464</v>
      </c>
      <c r="S6213" s="3" t="s">
        <v>6348</v>
      </c>
      <c r="T6213" s="3" t="str">
        <f t="shared" ref="T6213:T6276" si="420">P6213&amp;Q6213&amp;R6213</f>
        <v>ยี่สารอัมพวาสมุทรสงคราม</v>
      </c>
      <c r="U6213" s="3" t="s">
        <v>232</v>
      </c>
      <c r="V6213" s="3" t="str">
        <f t="shared" ref="V6213:V6276" si="421">IF($V$1=$S6213,$N6213,"")</f>
        <v/>
      </c>
      <c r="W6213" s="3" t="e">
        <f t="shared" ref="W6213:W6276" si="422">SMALL($V$4:$V$7439,N6213)</f>
        <v>#NUM!</v>
      </c>
      <c r="X6213" s="3" t="str">
        <f t="shared" ref="X6213:X6276" si="423">IFERROR(INDEX($P$4:$P$7439,$W6213,1),"")</f>
        <v/>
      </c>
    </row>
    <row r="6214" spans="14:24" ht="14.5" customHeight="1">
      <c r="N6214">
        <v>6211</v>
      </c>
      <c r="O6214" s="4">
        <v>75110</v>
      </c>
      <c r="P6214" s="3" t="s">
        <v>6356</v>
      </c>
      <c r="Q6214" s="3" t="s">
        <v>1825</v>
      </c>
      <c r="R6214" s="3" t="s">
        <v>464</v>
      </c>
      <c r="S6214" s="3" t="s">
        <v>6348</v>
      </c>
      <c r="T6214" s="3" t="str">
        <f t="shared" si="420"/>
        <v>บางนางลี่อัมพวาสมุทรสงคราม</v>
      </c>
      <c r="U6214" s="3" t="s">
        <v>232</v>
      </c>
      <c r="V6214" s="3" t="str">
        <f t="shared" si="421"/>
        <v/>
      </c>
      <c r="W6214" s="3" t="e">
        <f t="shared" si="422"/>
        <v>#NUM!</v>
      </c>
      <c r="X6214" s="3" t="str">
        <f t="shared" si="423"/>
        <v/>
      </c>
    </row>
    <row r="6215" spans="14:24" ht="14.5" customHeight="1">
      <c r="N6215">
        <v>6212</v>
      </c>
      <c r="O6215" s="4">
        <v>76000</v>
      </c>
      <c r="P6215" s="3" t="s">
        <v>6016</v>
      </c>
      <c r="Q6215" s="3" t="s">
        <v>1385</v>
      </c>
      <c r="R6215" s="3" t="s">
        <v>397</v>
      </c>
      <c r="S6215" s="3" t="s">
        <v>6357</v>
      </c>
      <c r="T6215" s="3" t="str">
        <f t="shared" si="420"/>
        <v>ท่าราบเมืองเพชรบุรีเพชรบุรี</v>
      </c>
      <c r="U6215" s="3" t="s">
        <v>5659</v>
      </c>
      <c r="V6215" s="3" t="str">
        <f t="shared" si="421"/>
        <v/>
      </c>
      <c r="W6215" s="3" t="e">
        <f t="shared" si="422"/>
        <v>#NUM!</v>
      </c>
      <c r="X6215" s="3" t="str">
        <f t="shared" si="423"/>
        <v/>
      </c>
    </row>
    <row r="6216" spans="14:24" ht="14.5" customHeight="1">
      <c r="N6216">
        <v>6213</v>
      </c>
      <c r="O6216" s="4">
        <v>76000</v>
      </c>
      <c r="P6216" s="3" t="s">
        <v>6358</v>
      </c>
      <c r="Q6216" s="3" t="s">
        <v>1385</v>
      </c>
      <c r="R6216" s="3" t="s">
        <v>397</v>
      </c>
      <c r="S6216" s="3" t="s">
        <v>6357</v>
      </c>
      <c r="T6216" s="3" t="str">
        <f t="shared" si="420"/>
        <v>คลองกระแชงเมืองเพชรบุรีเพชรบุรี</v>
      </c>
      <c r="U6216" s="3" t="s">
        <v>5659</v>
      </c>
      <c r="V6216" s="3" t="str">
        <f t="shared" si="421"/>
        <v/>
      </c>
      <c r="W6216" s="3" t="e">
        <f t="shared" si="422"/>
        <v>#NUM!</v>
      </c>
      <c r="X6216" s="3" t="str">
        <f t="shared" si="423"/>
        <v/>
      </c>
    </row>
    <row r="6217" spans="14:24" ht="14.5" customHeight="1">
      <c r="N6217">
        <v>6214</v>
      </c>
      <c r="O6217" s="4">
        <v>76000</v>
      </c>
      <c r="P6217" s="3" t="s">
        <v>6359</v>
      </c>
      <c r="Q6217" s="3" t="s">
        <v>1385</v>
      </c>
      <c r="R6217" s="3" t="s">
        <v>397</v>
      </c>
      <c r="S6217" s="3" t="s">
        <v>6357</v>
      </c>
      <c r="T6217" s="3" t="str">
        <f t="shared" si="420"/>
        <v>บางจานเมืองเพชรบุรีเพชรบุรี</v>
      </c>
      <c r="U6217" s="3" t="s">
        <v>5659</v>
      </c>
      <c r="V6217" s="3" t="str">
        <f t="shared" si="421"/>
        <v/>
      </c>
      <c r="W6217" s="3" t="e">
        <f t="shared" si="422"/>
        <v>#NUM!</v>
      </c>
      <c r="X6217" s="3" t="str">
        <f t="shared" si="423"/>
        <v/>
      </c>
    </row>
    <row r="6218" spans="14:24" ht="14.5" customHeight="1">
      <c r="N6218">
        <v>6215</v>
      </c>
      <c r="O6218" s="4">
        <v>76000</v>
      </c>
      <c r="P6218" s="3" t="s">
        <v>6360</v>
      </c>
      <c r="Q6218" s="3" t="s">
        <v>1385</v>
      </c>
      <c r="R6218" s="3" t="s">
        <v>397</v>
      </c>
      <c r="S6218" s="3" t="s">
        <v>6357</v>
      </c>
      <c r="T6218" s="3" t="str">
        <f t="shared" si="420"/>
        <v>นาพันสามเมืองเพชรบุรีเพชรบุรี</v>
      </c>
      <c r="U6218" s="3" t="s">
        <v>5659</v>
      </c>
      <c r="V6218" s="3" t="str">
        <f t="shared" si="421"/>
        <v/>
      </c>
      <c r="W6218" s="3" t="e">
        <f t="shared" si="422"/>
        <v>#NUM!</v>
      </c>
      <c r="X6218" s="3" t="str">
        <f t="shared" si="423"/>
        <v/>
      </c>
    </row>
    <row r="6219" spans="14:24" ht="14.5" customHeight="1">
      <c r="N6219">
        <v>6216</v>
      </c>
      <c r="O6219" s="4">
        <v>76000</v>
      </c>
      <c r="P6219" s="3" t="s">
        <v>6361</v>
      </c>
      <c r="Q6219" s="3" t="s">
        <v>1385</v>
      </c>
      <c r="R6219" s="3" t="s">
        <v>397</v>
      </c>
      <c r="S6219" s="3" t="s">
        <v>6357</v>
      </c>
      <c r="T6219" s="3" t="str">
        <f t="shared" si="420"/>
        <v>ธงชัยเมืองเพชรบุรีเพชรบุรี</v>
      </c>
      <c r="U6219" s="3" t="s">
        <v>5659</v>
      </c>
      <c r="V6219" s="3" t="str">
        <f t="shared" si="421"/>
        <v/>
      </c>
      <c r="W6219" s="3" t="e">
        <f t="shared" si="422"/>
        <v>#NUM!</v>
      </c>
      <c r="X6219" s="3" t="str">
        <f t="shared" si="423"/>
        <v/>
      </c>
    </row>
    <row r="6220" spans="14:24" ht="14.5" customHeight="1">
      <c r="N6220">
        <v>6217</v>
      </c>
      <c r="O6220" s="4">
        <v>76000</v>
      </c>
      <c r="P6220" s="3" t="s">
        <v>1206</v>
      </c>
      <c r="Q6220" s="3" t="s">
        <v>1385</v>
      </c>
      <c r="R6220" s="3" t="s">
        <v>397</v>
      </c>
      <c r="S6220" s="3" t="s">
        <v>6357</v>
      </c>
      <c r="T6220" s="3" t="str">
        <f t="shared" si="420"/>
        <v>บ้านกุ่มเมืองเพชรบุรีเพชรบุรี</v>
      </c>
      <c r="U6220" s="3" t="s">
        <v>5659</v>
      </c>
      <c r="V6220" s="3" t="str">
        <f t="shared" si="421"/>
        <v/>
      </c>
      <c r="W6220" s="3" t="e">
        <f t="shared" si="422"/>
        <v>#NUM!</v>
      </c>
      <c r="X6220" s="3" t="str">
        <f t="shared" si="423"/>
        <v/>
      </c>
    </row>
    <row r="6221" spans="14:24" ht="14.5" customHeight="1">
      <c r="N6221">
        <v>6218</v>
      </c>
      <c r="O6221" s="4">
        <v>76000</v>
      </c>
      <c r="P6221" s="3" t="s">
        <v>2381</v>
      </c>
      <c r="Q6221" s="3" t="s">
        <v>1385</v>
      </c>
      <c r="R6221" s="3" t="s">
        <v>397</v>
      </c>
      <c r="S6221" s="3" t="s">
        <v>6357</v>
      </c>
      <c r="T6221" s="3" t="str">
        <f t="shared" si="420"/>
        <v>หนองโสนเมืองเพชรบุรีเพชรบุรี</v>
      </c>
      <c r="U6221" s="3" t="s">
        <v>5659</v>
      </c>
      <c r="V6221" s="3" t="str">
        <f t="shared" si="421"/>
        <v/>
      </c>
      <c r="W6221" s="3" t="e">
        <f t="shared" si="422"/>
        <v>#NUM!</v>
      </c>
      <c r="X6221" s="3" t="str">
        <f t="shared" si="423"/>
        <v/>
      </c>
    </row>
    <row r="6222" spans="14:24" ht="14.5" customHeight="1">
      <c r="N6222">
        <v>6219</v>
      </c>
      <c r="O6222" s="4">
        <v>76000</v>
      </c>
      <c r="P6222" s="3" t="s">
        <v>6362</v>
      </c>
      <c r="Q6222" s="3" t="s">
        <v>1385</v>
      </c>
      <c r="R6222" s="3" t="s">
        <v>397</v>
      </c>
      <c r="S6222" s="3" t="s">
        <v>6357</v>
      </c>
      <c r="T6222" s="3" t="str">
        <f t="shared" si="420"/>
        <v>ไร่ส้มเมืองเพชรบุรีเพชรบุรี</v>
      </c>
      <c r="U6222" s="3" t="s">
        <v>5659</v>
      </c>
      <c r="V6222" s="3" t="str">
        <f t="shared" si="421"/>
        <v/>
      </c>
      <c r="W6222" s="3" t="e">
        <f t="shared" si="422"/>
        <v>#NUM!</v>
      </c>
      <c r="X6222" s="3" t="str">
        <f t="shared" si="423"/>
        <v/>
      </c>
    </row>
    <row r="6223" spans="14:24" ht="14.5" customHeight="1">
      <c r="N6223">
        <v>6220</v>
      </c>
      <c r="O6223" s="4">
        <v>76000</v>
      </c>
      <c r="P6223" s="3" t="s">
        <v>6363</v>
      </c>
      <c r="Q6223" s="3" t="s">
        <v>1385</v>
      </c>
      <c r="R6223" s="3" t="s">
        <v>397</v>
      </c>
      <c r="S6223" s="3" t="s">
        <v>6357</v>
      </c>
      <c r="T6223" s="3" t="str">
        <f t="shared" si="420"/>
        <v>เวียงคอยเมืองเพชรบุรีเพชรบุรี</v>
      </c>
      <c r="U6223" s="3" t="s">
        <v>5659</v>
      </c>
      <c r="V6223" s="3" t="str">
        <f t="shared" si="421"/>
        <v/>
      </c>
      <c r="W6223" s="3" t="e">
        <f t="shared" si="422"/>
        <v>#NUM!</v>
      </c>
      <c r="X6223" s="3" t="str">
        <f t="shared" si="423"/>
        <v/>
      </c>
    </row>
    <row r="6224" spans="14:24" ht="14.5" customHeight="1">
      <c r="N6224">
        <v>6221</v>
      </c>
      <c r="O6224" s="4">
        <v>76000</v>
      </c>
      <c r="P6224" s="3" t="s">
        <v>409</v>
      </c>
      <c r="Q6224" s="3" t="s">
        <v>1385</v>
      </c>
      <c r="R6224" s="3" t="s">
        <v>397</v>
      </c>
      <c r="S6224" s="3" t="s">
        <v>6357</v>
      </c>
      <c r="T6224" s="3" t="str">
        <f t="shared" si="420"/>
        <v>บางจากเมืองเพชรบุรีเพชรบุรี</v>
      </c>
      <c r="U6224" s="3" t="s">
        <v>5659</v>
      </c>
      <c r="V6224" s="3" t="str">
        <f t="shared" si="421"/>
        <v/>
      </c>
      <c r="W6224" s="3" t="e">
        <f t="shared" si="422"/>
        <v>#NUM!</v>
      </c>
      <c r="X6224" s="3" t="str">
        <f t="shared" si="423"/>
        <v/>
      </c>
    </row>
    <row r="6225" spans="14:24" ht="14.5" customHeight="1">
      <c r="N6225">
        <v>6222</v>
      </c>
      <c r="O6225" s="4">
        <v>76000</v>
      </c>
      <c r="P6225" s="3" t="s">
        <v>1867</v>
      </c>
      <c r="Q6225" s="3" t="s">
        <v>1385</v>
      </c>
      <c r="R6225" s="3" t="s">
        <v>397</v>
      </c>
      <c r="S6225" s="3" t="s">
        <v>6357</v>
      </c>
      <c r="T6225" s="3" t="str">
        <f t="shared" si="420"/>
        <v>บ้านหม้อเมืองเพชรบุรีเพชรบุรี</v>
      </c>
      <c r="U6225" s="3" t="s">
        <v>5659</v>
      </c>
      <c r="V6225" s="3" t="str">
        <f t="shared" si="421"/>
        <v/>
      </c>
      <c r="W6225" s="3" t="e">
        <f t="shared" si="422"/>
        <v>#NUM!</v>
      </c>
      <c r="X6225" s="3" t="str">
        <f t="shared" si="423"/>
        <v/>
      </c>
    </row>
    <row r="6226" spans="14:24" ht="14.5" customHeight="1">
      <c r="N6226">
        <v>6223</v>
      </c>
      <c r="O6226" s="4">
        <v>76000</v>
      </c>
      <c r="P6226" s="3" t="s">
        <v>6364</v>
      </c>
      <c r="Q6226" s="3" t="s">
        <v>1385</v>
      </c>
      <c r="R6226" s="3" t="s">
        <v>397</v>
      </c>
      <c r="S6226" s="3" t="s">
        <v>6357</v>
      </c>
      <c r="T6226" s="3" t="str">
        <f t="shared" si="420"/>
        <v>ต้นมะม่วงเมืองเพชรบุรีเพชรบุรี</v>
      </c>
      <c r="U6226" s="3" t="s">
        <v>5659</v>
      </c>
      <c r="V6226" s="3" t="str">
        <f t="shared" si="421"/>
        <v/>
      </c>
      <c r="W6226" s="3" t="e">
        <f t="shared" si="422"/>
        <v>#NUM!</v>
      </c>
      <c r="X6226" s="3" t="str">
        <f t="shared" si="423"/>
        <v/>
      </c>
    </row>
    <row r="6227" spans="14:24" ht="14.5" customHeight="1">
      <c r="N6227">
        <v>6224</v>
      </c>
      <c r="O6227" s="4">
        <v>76000</v>
      </c>
      <c r="P6227" s="3" t="s">
        <v>6365</v>
      </c>
      <c r="Q6227" s="3" t="s">
        <v>1385</v>
      </c>
      <c r="R6227" s="3" t="s">
        <v>397</v>
      </c>
      <c r="S6227" s="3" t="s">
        <v>6357</v>
      </c>
      <c r="T6227" s="3" t="str">
        <f t="shared" si="420"/>
        <v>ช่องสะแกเมืองเพชรบุรีเพชรบุรี</v>
      </c>
      <c r="U6227" s="3" t="s">
        <v>5659</v>
      </c>
      <c r="V6227" s="3" t="str">
        <f t="shared" si="421"/>
        <v/>
      </c>
      <c r="W6227" s="3" t="e">
        <f t="shared" si="422"/>
        <v>#NUM!</v>
      </c>
      <c r="X6227" s="3" t="str">
        <f t="shared" si="423"/>
        <v/>
      </c>
    </row>
    <row r="6228" spans="14:24" ht="14.5" customHeight="1">
      <c r="N6228">
        <v>6225</v>
      </c>
      <c r="O6228" s="4">
        <v>76000</v>
      </c>
      <c r="P6228" s="3" t="s">
        <v>6366</v>
      </c>
      <c r="Q6228" s="3" t="s">
        <v>1385</v>
      </c>
      <c r="R6228" s="3" t="s">
        <v>397</v>
      </c>
      <c r="S6228" s="3" t="s">
        <v>6357</v>
      </c>
      <c r="T6228" s="3" t="str">
        <f t="shared" si="420"/>
        <v>นาวุ้งเมืองเพชรบุรีเพชรบุรี</v>
      </c>
      <c r="U6228" s="3" t="s">
        <v>5659</v>
      </c>
      <c r="V6228" s="3" t="str">
        <f t="shared" si="421"/>
        <v/>
      </c>
      <c r="W6228" s="3" t="e">
        <f t="shared" si="422"/>
        <v>#NUM!</v>
      </c>
      <c r="X6228" s="3" t="str">
        <f t="shared" si="423"/>
        <v/>
      </c>
    </row>
    <row r="6229" spans="14:24" ht="14.5" customHeight="1">
      <c r="N6229">
        <v>6226</v>
      </c>
      <c r="O6229" s="4">
        <v>76000</v>
      </c>
      <c r="P6229" s="3" t="s">
        <v>6367</v>
      </c>
      <c r="Q6229" s="3" t="s">
        <v>1385</v>
      </c>
      <c r="R6229" s="3" t="s">
        <v>397</v>
      </c>
      <c r="S6229" s="3" t="s">
        <v>6357</v>
      </c>
      <c r="T6229" s="3" t="str">
        <f t="shared" si="420"/>
        <v>สำมะโรงเมืองเพชรบุรีเพชรบุรี</v>
      </c>
      <c r="U6229" s="3" t="s">
        <v>5659</v>
      </c>
      <c r="V6229" s="3" t="str">
        <f t="shared" si="421"/>
        <v/>
      </c>
      <c r="W6229" s="3" t="e">
        <f t="shared" si="422"/>
        <v>#NUM!</v>
      </c>
      <c r="X6229" s="3" t="str">
        <f t="shared" si="423"/>
        <v/>
      </c>
    </row>
    <row r="6230" spans="14:24" ht="14.5" customHeight="1">
      <c r="N6230">
        <v>6227</v>
      </c>
      <c r="O6230" s="4">
        <v>76000</v>
      </c>
      <c r="P6230" s="3" t="s">
        <v>6368</v>
      </c>
      <c r="Q6230" s="3" t="s">
        <v>1385</v>
      </c>
      <c r="R6230" s="3" t="s">
        <v>397</v>
      </c>
      <c r="S6230" s="3" t="s">
        <v>6357</v>
      </c>
      <c r="T6230" s="3" t="str">
        <f t="shared" si="420"/>
        <v>โพพระเมืองเพชรบุรีเพชรบุรี</v>
      </c>
      <c r="U6230" s="3" t="s">
        <v>5659</v>
      </c>
      <c r="V6230" s="3" t="str">
        <f t="shared" si="421"/>
        <v/>
      </c>
      <c r="W6230" s="3" t="e">
        <f t="shared" si="422"/>
        <v>#NUM!</v>
      </c>
      <c r="X6230" s="3" t="str">
        <f t="shared" si="423"/>
        <v/>
      </c>
    </row>
    <row r="6231" spans="14:24" ht="14.5" customHeight="1">
      <c r="N6231">
        <v>6228</v>
      </c>
      <c r="O6231" s="4">
        <v>76100</v>
      </c>
      <c r="P6231" s="3" t="s">
        <v>6369</v>
      </c>
      <c r="Q6231" s="3" t="s">
        <v>1385</v>
      </c>
      <c r="R6231" s="3" t="s">
        <v>397</v>
      </c>
      <c r="S6231" s="3" t="s">
        <v>6357</v>
      </c>
      <c r="T6231" s="3" t="str">
        <f t="shared" si="420"/>
        <v>หาดเจ้าสำราญเมืองเพชรบุรีเพชรบุรี</v>
      </c>
      <c r="U6231" s="3" t="s">
        <v>5659</v>
      </c>
      <c r="V6231" s="3" t="str">
        <f t="shared" si="421"/>
        <v/>
      </c>
      <c r="W6231" s="3" t="e">
        <f t="shared" si="422"/>
        <v>#NUM!</v>
      </c>
      <c r="X6231" s="3" t="str">
        <f t="shared" si="423"/>
        <v/>
      </c>
    </row>
    <row r="6232" spans="14:24" ht="14.5" customHeight="1">
      <c r="N6232">
        <v>6229</v>
      </c>
      <c r="O6232" s="4">
        <v>76000</v>
      </c>
      <c r="P6232" s="3" t="s">
        <v>6370</v>
      </c>
      <c r="Q6232" s="3" t="s">
        <v>1385</v>
      </c>
      <c r="R6232" s="3" t="s">
        <v>397</v>
      </c>
      <c r="S6232" s="3" t="s">
        <v>6357</v>
      </c>
      <c r="T6232" s="3" t="str">
        <f t="shared" si="420"/>
        <v>หัวสะพานเมืองเพชรบุรีเพชรบุรี</v>
      </c>
      <c r="U6232" s="3" t="s">
        <v>5659</v>
      </c>
      <c r="V6232" s="3" t="str">
        <f t="shared" si="421"/>
        <v/>
      </c>
      <c r="W6232" s="3" t="e">
        <f t="shared" si="422"/>
        <v>#NUM!</v>
      </c>
      <c r="X6232" s="3" t="str">
        <f t="shared" si="423"/>
        <v/>
      </c>
    </row>
    <row r="6233" spans="14:24" ht="14.5" customHeight="1">
      <c r="N6233">
        <v>6230</v>
      </c>
      <c r="O6233" s="4">
        <v>76000</v>
      </c>
      <c r="P6233" s="3" t="s">
        <v>6371</v>
      </c>
      <c r="Q6233" s="3" t="s">
        <v>1385</v>
      </c>
      <c r="R6233" s="3" t="s">
        <v>397</v>
      </c>
      <c r="S6233" s="3" t="s">
        <v>6357</v>
      </c>
      <c r="T6233" s="3" t="str">
        <f t="shared" si="420"/>
        <v>ต้นมะพร้าวเมืองเพชรบุรีเพชรบุรี</v>
      </c>
      <c r="U6233" s="3" t="s">
        <v>5659</v>
      </c>
      <c r="V6233" s="3" t="str">
        <f t="shared" si="421"/>
        <v/>
      </c>
      <c r="W6233" s="3" t="e">
        <f t="shared" si="422"/>
        <v>#NUM!</v>
      </c>
      <c r="X6233" s="3" t="str">
        <f t="shared" si="423"/>
        <v/>
      </c>
    </row>
    <row r="6234" spans="14:24" ht="14.5" customHeight="1">
      <c r="N6234">
        <v>6231</v>
      </c>
      <c r="O6234" s="4">
        <v>76000</v>
      </c>
      <c r="P6234" s="3" t="s">
        <v>6372</v>
      </c>
      <c r="Q6234" s="3" t="s">
        <v>1385</v>
      </c>
      <c r="R6234" s="3" t="s">
        <v>397</v>
      </c>
      <c r="S6234" s="3" t="s">
        <v>6357</v>
      </c>
      <c r="T6234" s="3" t="str">
        <f t="shared" si="420"/>
        <v>วังตะโกเมืองเพชรบุรีเพชรบุรี</v>
      </c>
      <c r="U6234" s="3" t="s">
        <v>5659</v>
      </c>
      <c r="V6234" s="3" t="str">
        <f t="shared" si="421"/>
        <v/>
      </c>
      <c r="W6234" s="3" t="e">
        <f t="shared" si="422"/>
        <v>#NUM!</v>
      </c>
      <c r="X6234" s="3" t="str">
        <f t="shared" si="423"/>
        <v/>
      </c>
    </row>
    <row r="6235" spans="14:24" ht="14.5" customHeight="1">
      <c r="N6235">
        <v>6232</v>
      </c>
      <c r="O6235" s="4">
        <v>76000</v>
      </c>
      <c r="P6235" s="3" t="s">
        <v>6373</v>
      </c>
      <c r="Q6235" s="3" t="s">
        <v>1385</v>
      </c>
      <c r="R6235" s="3" t="s">
        <v>397</v>
      </c>
      <c r="S6235" s="3" t="s">
        <v>6357</v>
      </c>
      <c r="T6235" s="3" t="str">
        <f t="shared" si="420"/>
        <v>โพไร่หวานเมืองเพชรบุรีเพชรบุรี</v>
      </c>
      <c r="U6235" s="3" t="s">
        <v>5659</v>
      </c>
      <c r="V6235" s="3" t="str">
        <f t="shared" si="421"/>
        <v/>
      </c>
      <c r="W6235" s="3" t="e">
        <f t="shared" si="422"/>
        <v>#NUM!</v>
      </c>
      <c r="X6235" s="3" t="str">
        <f t="shared" si="423"/>
        <v/>
      </c>
    </row>
    <row r="6236" spans="14:24" ht="14.5" customHeight="1">
      <c r="N6236">
        <v>6233</v>
      </c>
      <c r="O6236" s="4">
        <v>76000</v>
      </c>
      <c r="P6236" s="3" t="s">
        <v>6374</v>
      </c>
      <c r="Q6236" s="3" t="s">
        <v>1385</v>
      </c>
      <c r="R6236" s="3" t="s">
        <v>397</v>
      </c>
      <c r="S6236" s="3" t="s">
        <v>6357</v>
      </c>
      <c r="T6236" s="3" t="str">
        <f t="shared" si="420"/>
        <v>ดอนยางเมืองเพชรบุรีเพชรบุรี</v>
      </c>
      <c r="U6236" s="3" t="s">
        <v>5659</v>
      </c>
      <c r="V6236" s="3" t="str">
        <f t="shared" si="421"/>
        <v/>
      </c>
      <c r="W6236" s="3" t="e">
        <f t="shared" si="422"/>
        <v>#NUM!</v>
      </c>
      <c r="X6236" s="3" t="str">
        <f t="shared" si="423"/>
        <v/>
      </c>
    </row>
    <row r="6237" spans="14:24" ht="14.5" customHeight="1">
      <c r="N6237">
        <v>6234</v>
      </c>
      <c r="O6237" s="4">
        <v>76000</v>
      </c>
      <c r="P6237" s="3" t="s">
        <v>6375</v>
      </c>
      <c r="Q6237" s="3" t="s">
        <v>1385</v>
      </c>
      <c r="R6237" s="3" t="s">
        <v>397</v>
      </c>
      <c r="S6237" s="3" t="s">
        <v>6357</v>
      </c>
      <c r="T6237" s="3" t="str">
        <f t="shared" si="420"/>
        <v>หนองขนานเมืองเพชรบุรีเพชรบุรี</v>
      </c>
      <c r="U6237" s="3" t="s">
        <v>5659</v>
      </c>
      <c r="V6237" s="3" t="str">
        <f t="shared" si="421"/>
        <v/>
      </c>
      <c r="W6237" s="3" t="e">
        <f t="shared" si="422"/>
        <v>#NUM!</v>
      </c>
      <c r="X6237" s="3" t="str">
        <f t="shared" si="423"/>
        <v/>
      </c>
    </row>
    <row r="6238" spans="14:24" ht="14.5" customHeight="1">
      <c r="N6238">
        <v>6235</v>
      </c>
      <c r="O6238" s="4">
        <v>76000</v>
      </c>
      <c r="P6238" s="3" t="s">
        <v>6376</v>
      </c>
      <c r="Q6238" s="3" t="s">
        <v>1385</v>
      </c>
      <c r="R6238" s="3" t="s">
        <v>397</v>
      </c>
      <c r="S6238" s="3" t="s">
        <v>6357</v>
      </c>
      <c r="T6238" s="3" t="str">
        <f t="shared" si="420"/>
        <v>หนองพลับเมืองเพชรบุรีเพชรบุรี</v>
      </c>
      <c r="U6238" s="3" t="s">
        <v>5659</v>
      </c>
      <c r="V6238" s="3" t="str">
        <f t="shared" si="421"/>
        <v/>
      </c>
      <c r="W6238" s="3" t="e">
        <f t="shared" si="422"/>
        <v>#NUM!</v>
      </c>
      <c r="X6238" s="3" t="str">
        <f t="shared" si="423"/>
        <v/>
      </c>
    </row>
    <row r="6239" spans="14:24" ht="14.5" customHeight="1">
      <c r="N6239">
        <v>6236</v>
      </c>
      <c r="O6239" s="4">
        <v>76140</v>
      </c>
      <c r="P6239" s="3" t="s">
        <v>1375</v>
      </c>
      <c r="Q6239" s="3" t="s">
        <v>1375</v>
      </c>
      <c r="R6239" s="3" t="s">
        <v>397</v>
      </c>
      <c r="S6239" s="3" t="s">
        <v>6377</v>
      </c>
      <c r="T6239" s="3" t="str">
        <f t="shared" si="420"/>
        <v>เขาย้อยเขาย้อยเพชรบุรี</v>
      </c>
      <c r="U6239" s="3" t="s">
        <v>5659</v>
      </c>
      <c r="V6239" s="3" t="str">
        <f t="shared" si="421"/>
        <v/>
      </c>
      <c r="W6239" s="3" t="e">
        <f t="shared" si="422"/>
        <v>#NUM!</v>
      </c>
      <c r="X6239" s="3" t="str">
        <f t="shared" si="423"/>
        <v/>
      </c>
    </row>
    <row r="6240" spans="14:24" ht="14.5" customHeight="1">
      <c r="N6240">
        <v>6237</v>
      </c>
      <c r="O6240" s="4">
        <v>76140</v>
      </c>
      <c r="P6240" s="3" t="s">
        <v>3650</v>
      </c>
      <c r="Q6240" s="3" t="s">
        <v>1375</v>
      </c>
      <c r="R6240" s="3" t="s">
        <v>397</v>
      </c>
      <c r="S6240" s="3" t="s">
        <v>6377</v>
      </c>
      <c r="T6240" s="3" t="str">
        <f t="shared" si="420"/>
        <v>สระพังเขาย้อยเพชรบุรี</v>
      </c>
      <c r="U6240" s="3" t="s">
        <v>5659</v>
      </c>
      <c r="V6240" s="3" t="str">
        <f t="shared" si="421"/>
        <v/>
      </c>
      <c r="W6240" s="3" t="e">
        <f t="shared" si="422"/>
        <v>#NUM!</v>
      </c>
      <c r="X6240" s="3" t="str">
        <f t="shared" si="423"/>
        <v/>
      </c>
    </row>
    <row r="6241" spans="14:24" ht="14.5" customHeight="1">
      <c r="N6241">
        <v>6238</v>
      </c>
      <c r="O6241" s="4">
        <v>76140</v>
      </c>
      <c r="P6241" s="3" t="s">
        <v>6378</v>
      </c>
      <c r="Q6241" s="3" t="s">
        <v>1375</v>
      </c>
      <c r="R6241" s="3" t="s">
        <v>397</v>
      </c>
      <c r="S6241" s="3" t="s">
        <v>6377</v>
      </c>
      <c r="T6241" s="3" t="str">
        <f t="shared" si="420"/>
        <v>บางเค็มเขาย้อยเพชรบุรี</v>
      </c>
      <c r="U6241" s="3" t="s">
        <v>5659</v>
      </c>
      <c r="V6241" s="3" t="str">
        <f t="shared" si="421"/>
        <v/>
      </c>
      <c r="W6241" s="3" t="e">
        <f t="shared" si="422"/>
        <v>#NUM!</v>
      </c>
      <c r="X6241" s="3" t="str">
        <f t="shared" si="423"/>
        <v/>
      </c>
    </row>
    <row r="6242" spans="14:24" ht="14.5" customHeight="1">
      <c r="N6242">
        <v>6239</v>
      </c>
      <c r="O6242" s="4">
        <v>76140</v>
      </c>
      <c r="P6242" s="3" t="s">
        <v>6379</v>
      </c>
      <c r="Q6242" s="3" t="s">
        <v>1375</v>
      </c>
      <c r="R6242" s="3" t="s">
        <v>397</v>
      </c>
      <c r="S6242" s="3" t="s">
        <v>6377</v>
      </c>
      <c r="T6242" s="3" t="str">
        <f t="shared" si="420"/>
        <v>ทับคางเขาย้อยเพชรบุรี</v>
      </c>
      <c r="U6242" s="3" t="s">
        <v>5659</v>
      </c>
      <c r="V6242" s="3" t="str">
        <f t="shared" si="421"/>
        <v/>
      </c>
      <c r="W6242" s="3" t="e">
        <f t="shared" si="422"/>
        <v>#NUM!</v>
      </c>
      <c r="X6242" s="3" t="str">
        <f t="shared" si="423"/>
        <v/>
      </c>
    </row>
    <row r="6243" spans="14:24" ht="14.5" customHeight="1">
      <c r="N6243">
        <v>6240</v>
      </c>
      <c r="O6243" s="4">
        <v>76140</v>
      </c>
      <c r="P6243" s="3" t="s">
        <v>2013</v>
      </c>
      <c r="Q6243" s="3" t="s">
        <v>1375</v>
      </c>
      <c r="R6243" s="3" t="s">
        <v>397</v>
      </c>
      <c r="S6243" s="3" t="s">
        <v>6377</v>
      </c>
      <c r="T6243" s="3" t="str">
        <f t="shared" si="420"/>
        <v>หนองปลาไหลเขาย้อยเพชรบุรี</v>
      </c>
      <c r="U6243" s="3" t="s">
        <v>5659</v>
      </c>
      <c r="V6243" s="3" t="str">
        <f t="shared" si="421"/>
        <v/>
      </c>
      <c r="W6243" s="3" t="e">
        <f t="shared" si="422"/>
        <v>#NUM!</v>
      </c>
      <c r="X6243" s="3" t="str">
        <f t="shared" si="423"/>
        <v/>
      </c>
    </row>
    <row r="6244" spans="14:24" ht="14.5" customHeight="1">
      <c r="N6244">
        <v>6241</v>
      </c>
      <c r="O6244" s="4">
        <v>76140</v>
      </c>
      <c r="P6244" s="3" t="s">
        <v>6380</v>
      </c>
      <c r="Q6244" s="3" t="s">
        <v>1375</v>
      </c>
      <c r="R6244" s="3" t="s">
        <v>397</v>
      </c>
      <c r="S6244" s="3" t="s">
        <v>6377</v>
      </c>
      <c r="T6244" s="3" t="str">
        <f t="shared" si="420"/>
        <v>หนองปรงเขาย้อยเพชรบุรี</v>
      </c>
      <c r="U6244" s="3" t="s">
        <v>5659</v>
      </c>
      <c r="V6244" s="3" t="str">
        <f t="shared" si="421"/>
        <v/>
      </c>
      <c r="W6244" s="3" t="e">
        <f t="shared" si="422"/>
        <v>#NUM!</v>
      </c>
      <c r="X6244" s="3" t="str">
        <f t="shared" si="423"/>
        <v/>
      </c>
    </row>
    <row r="6245" spans="14:24" ht="14.5" customHeight="1">
      <c r="N6245">
        <v>6242</v>
      </c>
      <c r="O6245" s="4">
        <v>76140</v>
      </c>
      <c r="P6245" s="3" t="s">
        <v>6381</v>
      </c>
      <c r="Q6245" s="3" t="s">
        <v>1375</v>
      </c>
      <c r="R6245" s="3" t="s">
        <v>397</v>
      </c>
      <c r="S6245" s="3" t="s">
        <v>6377</v>
      </c>
      <c r="T6245" s="3" t="str">
        <f t="shared" si="420"/>
        <v>หนองชุมพลเขาย้อยเพชรบุรี</v>
      </c>
      <c r="U6245" s="3" t="s">
        <v>5659</v>
      </c>
      <c r="V6245" s="3" t="str">
        <f t="shared" si="421"/>
        <v/>
      </c>
      <c r="W6245" s="3" t="e">
        <f t="shared" si="422"/>
        <v>#NUM!</v>
      </c>
      <c r="X6245" s="3" t="str">
        <f t="shared" si="423"/>
        <v/>
      </c>
    </row>
    <row r="6246" spans="14:24" ht="14.5" customHeight="1">
      <c r="N6246">
        <v>6243</v>
      </c>
      <c r="O6246" s="4">
        <v>76140</v>
      </c>
      <c r="P6246" s="3" t="s">
        <v>5090</v>
      </c>
      <c r="Q6246" s="3" t="s">
        <v>1375</v>
      </c>
      <c r="R6246" s="3" t="s">
        <v>397</v>
      </c>
      <c r="S6246" s="3" t="s">
        <v>6377</v>
      </c>
      <c r="T6246" s="3" t="str">
        <f t="shared" si="420"/>
        <v>ห้วยโรงเขาย้อยเพชรบุรี</v>
      </c>
      <c r="U6246" s="3" t="s">
        <v>5659</v>
      </c>
      <c r="V6246" s="3" t="str">
        <f t="shared" si="421"/>
        <v/>
      </c>
      <c r="W6246" s="3" t="e">
        <f t="shared" si="422"/>
        <v>#NUM!</v>
      </c>
      <c r="X6246" s="3" t="str">
        <f t="shared" si="423"/>
        <v/>
      </c>
    </row>
    <row r="6247" spans="14:24" ht="14.5" customHeight="1">
      <c r="N6247">
        <v>6244</v>
      </c>
      <c r="O6247" s="4">
        <v>76140</v>
      </c>
      <c r="P6247" s="3" t="s">
        <v>6382</v>
      </c>
      <c r="Q6247" s="3" t="s">
        <v>1375</v>
      </c>
      <c r="R6247" s="3" t="s">
        <v>397</v>
      </c>
      <c r="S6247" s="3" t="s">
        <v>6377</v>
      </c>
      <c r="T6247" s="3" t="str">
        <f t="shared" si="420"/>
        <v>ห้วยท่าช้างเขาย้อยเพชรบุรี</v>
      </c>
      <c r="U6247" s="3" t="s">
        <v>5659</v>
      </c>
      <c r="V6247" s="3" t="str">
        <f t="shared" si="421"/>
        <v/>
      </c>
      <c r="W6247" s="3" t="e">
        <f t="shared" si="422"/>
        <v>#NUM!</v>
      </c>
      <c r="X6247" s="3" t="str">
        <f t="shared" si="423"/>
        <v/>
      </c>
    </row>
    <row r="6248" spans="14:24" ht="14.5" customHeight="1">
      <c r="N6248">
        <v>6245</v>
      </c>
      <c r="O6248" s="4">
        <v>76140</v>
      </c>
      <c r="P6248" s="3" t="s">
        <v>6383</v>
      </c>
      <c r="Q6248" s="3" t="s">
        <v>1375</v>
      </c>
      <c r="R6248" s="3" t="s">
        <v>397</v>
      </c>
      <c r="S6248" s="3" t="s">
        <v>6377</v>
      </c>
      <c r="T6248" s="3" t="str">
        <f t="shared" si="420"/>
        <v>หนองชุมพลเหนือเขาย้อยเพชรบุรี</v>
      </c>
      <c r="U6248" s="3" t="s">
        <v>5659</v>
      </c>
      <c r="V6248" s="3" t="str">
        <f t="shared" si="421"/>
        <v/>
      </c>
      <c r="W6248" s="3" t="e">
        <f t="shared" si="422"/>
        <v>#NUM!</v>
      </c>
      <c r="X6248" s="3" t="str">
        <f t="shared" si="423"/>
        <v/>
      </c>
    </row>
    <row r="6249" spans="14:24" ht="14.5" customHeight="1">
      <c r="N6249">
        <v>6246</v>
      </c>
      <c r="O6249" s="4">
        <v>76160</v>
      </c>
      <c r="P6249" s="3" t="s">
        <v>1388</v>
      </c>
      <c r="Q6249" s="3" t="s">
        <v>1388</v>
      </c>
      <c r="R6249" s="3" t="s">
        <v>397</v>
      </c>
      <c r="S6249" s="3" t="s">
        <v>6384</v>
      </c>
      <c r="T6249" s="3" t="str">
        <f t="shared" si="420"/>
        <v>หนองหญ้าปล้องหนองหญ้าปล้องเพชรบุรี</v>
      </c>
      <c r="U6249" s="3" t="s">
        <v>5659</v>
      </c>
      <c r="V6249" s="3" t="str">
        <f t="shared" si="421"/>
        <v/>
      </c>
      <c r="W6249" s="3" t="e">
        <f t="shared" si="422"/>
        <v>#NUM!</v>
      </c>
      <c r="X6249" s="3" t="str">
        <f t="shared" si="423"/>
        <v/>
      </c>
    </row>
    <row r="6250" spans="14:24" ht="14.5" customHeight="1">
      <c r="N6250">
        <v>6247</v>
      </c>
      <c r="O6250" s="4">
        <v>76160</v>
      </c>
      <c r="P6250" s="3" t="s">
        <v>6385</v>
      </c>
      <c r="Q6250" s="3" t="s">
        <v>1388</v>
      </c>
      <c r="R6250" s="3" t="s">
        <v>397</v>
      </c>
      <c r="S6250" s="3" t="s">
        <v>6384</v>
      </c>
      <c r="T6250" s="3" t="str">
        <f t="shared" si="420"/>
        <v>ยางน้ำกลัดเหนือหนองหญ้าปล้องเพชรบุรี</v>
      </c>
      <c r="U6250" s="3" t="s">
        <v>5659</v>
      </c>
      <c r="V6250" s="3" t="str">
        <f t="shared" si="421"/>
        <v/>
      </c>
      <c r="W6250" s="3" t="e">
        <f t="shared" si="422"/>
        <v>#NUM!</v>
      </c>
      <c r="X6250" s="3" t="str">
        <f t="shared" si="423"/>
        <v/>
      </c>
    </row>
    <row r="6251" spans="14:24" ht="14.5" customHeight="1">
      <c r="N6251">
        <v>6248</v>
      </c>
      <c r="O6251" s="4">
        <v>76160</v>
      </c>
      <c r="P6251" s="3" t="s">
        <v>6386</v>
      </c>
      <c r="Q6251" s="3" t="s">
        <v>1388</v>
      </c>
      <c r="R6251" s="3" t="s">
        <v>397</v>
      </c>
      <c r="S6251" s="3" t="s">
        <v>6384</v>
      </c>
      <c r="T6251" s="3" t="str">
        <f t="shared" si="420"/>
        <v>ยางน้ำกลัดใต้หนองหญ้าปล้องเพชรบุรี</v>
      </c>
      <c r="U6251" s="3" t="s">
        <v>5659</v>
      </c>
      <c r="V6251" s="3" t="str">
        <f t="shared" si="421"/>
        <v/>
      </c>
      <c r="W6251" s="3" t="e">
        <f t="shared" si="422"/>
        <v>#NUM!</v>
      </c>
      <c r="X6251" s="3" t="str">
        <f t="shared" si="423"/>
        <v/>
      </c>
    </row>
    <row r="6252" spans="14:24" ht="14.5" customHeight="1">
      <c r="N6252">
        <v>6249</v>
      </c>
      <c r="O6252" s="4">
        <v>76160</v>
      </c>
      <c r="P6252" s="3" t="s">
        <v>6119</v>
      </c>
      <c r="Q6252" s="3" t="s">
        <v>1388</v>
      </c>
      <c r="R6252" s="3" t="s">
        <v>397</v>
      </c>
      <c r="S6252" s="3" t="s">
        <v>6384</v>
      </c>
      <c r="T6252" s="3" t="str">
        <f t="shared" si="420"/>
        <v>ท่าตะคร้อหนองหญ้าปล้องเพชรบุรี</v>
      </c>
      <c r="U6252" s="3" t="s">
        <v>5659</v>
      </c>
      <c r="V6252" s="3" t="str">
        <f t="shared" si="421"/>
        <v/>
      </c>
      <c r="W6252" s="3" t="e">
        <f t="shared" si="422"/>
        <v>#NUM!</v>
      </c>
      <c r="X6252" s="3" t="str">
        <f t="shared" si="423"/>
        <v/>
      </c>
    </row>
    <row r="6253" spans="14:24" ht="14.5" customHeight="1">
      <c r="N6253">
        <v>6250</v>
      </c>
      <c r="O6253" s="4">
        <v>76120</v>
      </c>
      <c r="P6253" s="3" t="s">
        <v>1377</v>
      </c>
      <c r="Q6253" s="3" t="s">
        <v>1377</v>
      </c>
      <c r="R6253" s="3" t="s">
        <v>397</v>
      </c>
      <c r="S6253" s="3" t="s">
        <v>6387</v>
      </c>
      <c r="T6253" s="3" t="str">
        <f t="shared" si="420"/>
        <v>ชะอำชะอำเพชรบุรี</v>
      </c>
      <c r="U6253" s="3" t="s">
        <v>5659</v>
      </c>
      <c r="V6253" s="3" t="str">
        <f t="shared" si="421"/>
        <v/>
      </c>
      <c r="W6253" s="3" t="e">
        <f t="shared" si="422"/>
        <v>#NUM!</v>
      </c>
      <c r="X6253" s="3" t="str">
        <f t="shared" si="423"/>
        <v/>
      </c>
    </row>
    <row r="6254" spans="14:24" ht="14.5" customHeight="1">
      <c r="N6254">
        <v>6251</v>
      </c>
      <c r="O6254" s="4">
        <v>76120</v>
      </c>
      <c r="P6254" s="3" t="s">
        <v>6388</v>
      </c>
      <c r="Q6254" s="3" t="s">
        <v>1377</v>
      </c>
      <c r="R6254" s="3" t="s">
        <v>397</v>
      </c>
      <c r="S6254" s="3" t="s">
        <v>6387</v>
      </c>
      <c r="T6254" s="3" t="str">
        <f t="shared" si="420"/>
        <v>บางเก่าชะอำเพชรบุรี</v>
      </c>
      <c r="U6254" s="3" t="s">
        <v>5659</v>
      </c>
      <c r="V6254" s="3" t="str">
        <f t="shared" si="421"/>
        <v/>
      </c>
      <c r="W6254" s="3" t="e">
        <f t="shared" si="422"/>
        <v>#NUM!</v>
      </c>
      <c r="X6254" s="3" t="str">
        <f t="shared" si="423"/>
        <v/>
      </c>
    </row>
    <row r="6255" spans="14:24" ht="14.5" customHeight="1">
      <c r="N6255">
        <v>6252</v>
      </c>
      <c r="O6255" s="4">
        <v>76120</v>
      </c>
      <c r="P6255" s="3" t="s">
        <v>4991</v>
      </c>
      <c r="Q6255" s="3" t="s">
        <v>1377</v>
      </c>
      <c r="R6255" s="3" t="s">
        <v>397</v>
      </c>
      <c r="S6255" s="3" t="s">
        <v>6387</v>
      </c>
      <c r="T6255" s="3" t="str">
        <f t="shared" si="420"/>
        <v>นายางชะอำเพชรบุรี</v>
      </c>
      <c r="U6255" s="3" t="s">
        <v>5659</v>
      </c>
      <c r="V6255" s="3" t="str">
        <f t="shared" si="421"/>
        <v/>
      </c>
      <c r="W6255" s="3" t="e">
        <f t="shared" si="422"/>
        <v>#NUM!</v>
      </c>
      <c r="X6255" s="3" t="str">
        <f t="shared" si="423"/>
        <v/>
      </c>
    </row>
    <row r="6256" spans="14:24" ht="14.5" customHeight="1">
      <c r="N6256">
        <v>6253</v>
      </c>
      <c r="O6256" s="4">
        <v>76120</v>
      </c>
      <c r="P6256" s="3" t="s">
        <v>6389</v>
      </c>
      <c r="Q6256" s="3" t="s">
        <v>1377</v>
      </c>
      <c r="R6256" s="3" t="s">
        <v>397</v>
      </c>
      <c r="S6256" s="3" t="s">
        <v>6387</v>
      </c>
      <c r="T6256" s="3" t="str">
        <f t="shared" si="420"/>
        <v>เขาใหญ่ชะอำเพชรบุรี</v>
      </c>
      <c r="U6256" s="3" t="s">
        <v>5659</v>
      </c>
      <c r="V6256" s="3" t="str">
        <f t="shared" si="421"/>
        <v/>
      </c>
      <c r="W6256" s="3" t="e">
        <f t="shared" si="422"/>
        <v>#NUM!</v>
      </c>
      <c r="X6256" s="3" t="str">
        <f t="shared" si="423"/>
        <v/>
      </c>
    </row>
    <row r="6257" spans="14:24" ht="14.5" customHeight="1">
      <c r="N6257">
        <v>6254</v>
      </c>
      <c r="O6257" s="4">
        <v>76120</v>
      </c>
      <c r="P6257" s="3" t="s">
        <v>6390</v>
      </c>
      <c r="Q6257" s="3" t="s">
        <v>1377</v>
      </c>
      <c r="R6257" s="3" t="s">
        <v>397</v>
      </c>
      <c r="S6257" s="3" t="s">
        <v>6387</v>
      </c>
      <c r="T6257" s="3" t="str">
        <f t="shared" si="420"/>
        <v>หนองศาลาชะอำเพชรบุรี</v>
      </c>
      <c r="U6257" s="3" t="s">
        <v>5659</v>
      </c>
      <c r="V6257" s="3" t="str">
        <f t="shared" si="421"/>
        <v/>
      </c>
      <c r="W6257" s="3" t="e">
        <f t="shared" si="422"/>
        <v>#NUM!</v>
      </c>
      <c r="X6257" s="3" t="str">
        <f t="shared" si="423"/>
        <v/>
      </c>
    </row>
    <row r="6258" spans="14:24" ht="14.5" customHeight="1">
      <c r="N6258">
        <v>6255</v>
      </c>
      <c r="O6258" s="4">
        <v>76120</v>
      </c>
      <c r="P6258" s="3" t="s">
        <v>6391</v>
      </c>
      <c r="Q6258" s="3" t="s">
        <v>1377</v>
      </c>
      <c r="R6258" s="3" t="s">
        <v>397</v>
      </c>
      <c r="S6258" s="3" t="s">
        <v>6387</v>
      </c>
      <c r="T6258" s="3" t="str">
        <f t="shared" si="420"/>
        <v>ห้วยทรายเหนือชะอำเพชรบุรี</v>
      </c>
      <c r="U6258" s="3" t="s">
        <v>5659</v>
      </c>
      <c r="V6258" s="3" t="str">
        <f t="shared" si="421"/>
        <v/>
      </c>
      <c r="W6258" s="3" t="e">
        <f t="shared" si="422"/>
        <v>#NUM!</v>
      </c>
      <c r="X6258" s="3" t="str">
        <f t="shared" si="423"/>
        <v/>
      </c>
    </row>
    <row r="6259" spans="14:24" ht="14.5" customHeight="1">
      <c r="N6259">
        <v>6256</v>
      </c>
      <c r="O6259" s="4">
        <v>76120</v>
      </c>
      <c r="P6259" s="3" t="s">
        <v>6392</v>
      </c>
      <c r="Q6259" s="3" t="s">
        <v>1377</v>
      </c>
      <c r="R6259" s="3" t="s">
        <v>397</v>
      </c>
      <c r="S6259" s="3" t="s">
        <v>6387</v>
      </c>
      <c r="T6259" s="3" t="str">
        <f t="shared" si="420"/>
        <v>ไร่ใหม่พัฒนาชะอำเพชรบุรี</v>
      </c>
      <c r="U6259" s="3" t="s">
        <v>5659</v>
      </c>
      <c r="V6259" s="3" t="str">
        <f t="shared" si="421"/>
        <v/>
      </c>
      <c r="W6259" s="3" t="e">
        <f t="shared" si="422"/>
        <v>#NUM!</v>
      </c>
      <c r="X6259" s="3" t="str">
        <f t="shared" si="423"/>
        <v/>
      </c>
    </row>
    <row r="6260" spans="14:24" ht="14.5" customHeight="1">
      <c r="N6260">
        <v>6257</v>
      </c>
      <c r="O6260" s="4">
        <v>76120</v>
      </c>
      <c r="P6260" s="3" t="s">
        <v>6393</v>
      </c>
      <c r="Q6260" s="3" t="s">
        <v>1377</v>
      </c>
      <c r="R6260" s="3" t="s">
        <v>397</v>
      </c>
      <c r="S6260" s="3" t="s">
        <v>6387</v>
      </c>
      <c r="T6260" s="3" t="str">
        <f t="shared" si="420"/>
        <v>สามพระยาชะอำเพชรบุรี</v>
      </c>
      <c r="U6260" s="3" t="s">
        <v>5659</v>
      </c>
      <c r="V6260" s="3" t="str">
        <f t="shared" si="421"/>
        <v/>
      </c>
      <c r="W6260" s="3" t="e">
        <f t="shared" si="422"/>
        <v>#NUM!</v>
      </c>
      <c r="X6260" s="3" t="str">
        <f t="shared" si="423"/>
        <v/>
      </c>
    </row>
    <row r="6261" spans="14:24" ht="14.5" customHeight="1">
      <c r="N6261">
        <v>6258</v>
      </c>
      <c r="O6261" s="4">
        <v>76120</v>
      </c>
      <c r="P6261" s="3" t="s">
        <v>6394</v>
      </c>
      <c r="Q6261" s="3" t="s">
        <v>1377</v>
      </c>
      <c r="R6261" s="3" t="s">
        <v>397</v>
      </c>
      <c r="S6261" s="3" t="s">
        <v>6387</v>
      </c>
      <c r="T6261" s="3" t="str">
        <f t="shared" si="420"/>
        <v>ดอนขุนห้วยชะอำเพชรบุรี</v>
      </c>
      <c r="U6261" s="3" t="s">
        <v>5659</v>
      </c>
      <c r="V6261" s="3" t="str">
        <f t="shared" si="421"/>
        <v/>
      </c>
      <c r="W6261" s="3" t="e">
        <f t="shared" si="422"/>
        <v>#NUM!</v>
      </c>
      <c r="X6261" s="3" t="str">
        <f t="shared" si="423"/>
        <v/>
      </c>
    </row>
    <row r="6262" spans="14:24" ht="14.5" customHeight="1">
      <c r="N6262">
        <v>6259</v>
      </c>
      <c r="O6262" s="4">
        <v>76130</v>
      </c>
      <c r="P6262" s="3" t="s">
        <v>1379</v>
      </c>
      <c r="Q6262" s="3" t="s">
        <v>1379</v>
      </c>
      <c r="R6262" s="3" t="s">
        <v>397</v>
      </c>
      <c r="S6262" s="3" t="s">
        <v>6395</v>
      </c>
      <c r="T6262" s="3" t="str">
        <f t="shared" si="420"/>
        <v>ท่ายางท่ายางเพชรบุรี</v>
      </c>
      <c r="U6262" s="3" t="s">
        <v>5659</v>
      </c>
      <c r="V6262" s="3" t="str">
        <f t="shared" si="421"/>
        <v/>
      </c>
      <c r="W6262" s="3" t="e">
        <f t="shared" si="422"/>
        <v>#NUM!</v>
      </c>
      <c r="X6262" s="3" t="str">
        <f t="shared" si="423"/>
        <v/>
      </c>
    </row>
    <row r="6263" spans="14:24" ht="14.5" customHeight="1">
      <c r="N6263">
        <v>6260</v>
      </c>
      <c r="O6263" s="4">
        <v>76130</v>
      </c>
      <c r="P6263" s="3" t="s">
        <v>6396</v>
      </c>
      <c r="Q6263" s="3" t="s">
        <v>1379</v>
      </c>
      <c r="R6263" s="3" t="s">
        <v>397</v>
      </c>
      <c r="S6263" s="3" t="s">
        <v>6395</v>
      </c>
      <c r="T6263" s="3" t="str">
        <f t="shared" si="420"/>
        <v>ท่าคอยท่ายางเพชรบุรี</v>
      </c>
      <c r="U6263" s="3" t="s">
        <v>5659</v>
      </c>
      <c r="V6263" s="3" t="str">
        <f t="shared" si="421"/>
        <v/>
      </c>
      <c r="W6263" s="3" t="e">
        <f t="shared" si="422"/>
        <v>#NUM!</v>
      </c>
      <c r="X6263" s="3" t="str">
        <f t="shared" si="423"/>
        <v/>
      </c>
    </row>
    <row r="6264" spans="14:24" ht="14.5" customHeight="1">
      <c r="N6264">
        <v>6261</v>
      </c>
      <c r="O6264" s="4">
        <v>76130</v>
      </c>
      <c r="P6264" s="3" t="s">
        <v>6397</v>
      </c>
      <c r="Q6264" s="3" t="s">
        <v>1379</v>
      </c>
      <c r="R6264" s="3" t="s">
        <v>397</v>
      </c>
      <c r="S6264" s="3" t="s">
        <v>6395</v>
      </c>
      <c r="T6264" s="3" t="str">
        <f t="shared" si="420"/>
        <v>ยางหย่องท่ายางเพชรบุรี</v>
      </c>
      <c r="U6264" s="3" t="s">
        <v>5659</v>
      </c>
      <c r="V6264" s="3" t="str">
        <f t="shared" si="421"/>
        <v/>
      </c>
      <c r="W6264" s="3" t="e">
        <f t="shared" si="422"/>
        <v>#NUM!</v>
      </c>
      <c r="X6264" s="3" t="str">
        <f t="shared" si="423"/>
        <v/>
      </c>
    </row>
    <row r="6265" spans="14:24" ht="14.5" customHeight="1">
      <c r="N6265">
        <v>6262</v>
      </c>
      <c r="O6265" s="4">
        <v>76130</v>
      </c>
      <c r="P6265" s="3" t="s">
        <v>325</v>
      </c>
      <c r="Q6265" s="3" t="s">
        <v>1379</v>
      </c>
      <c r="R6265" s="3" t="s">
        <v>397</v>
      </c>
      <c r="S6265" s="3" t="s">
        <v>6395</v>
      </c>
      <c r="T6265" s="3" t="str">
        <f t="shared" si="420"/>
        <v>หนองจอกท่ายางเพชรบุรี</v>
      </c>
      <c r="U6265" s="3" t="s">
        <v>5659</v>
      </c>
      <c r="V6265" s="3" t="str">
        <f t="shared" si="421"/>
        <v/>
      </c>
      <c r="W6265" s="3" t="e">
        <f t="shared" si="422"/>
        <v>#NUM!</v>
      </c>
      <c r="X6265" s="3" t="str">
        <f t="shared" si="423"/>
        <v/>
      </c>
    </row>
    <row r="6266" spans="14:24" ht="14.5" customHeight="1">
      <c r="N6266">
        <v>6263</v>
      </c>
      <c r="O6266" s="4">
        <v>76130</v>
      </c>
      <c r="P6266" s="3" t="s">
        <v>6398</v>
      </c>
      <c r="Q6266" s="3" t="s">
        <v>1379</v>
      </c>
      <c r="R6266" s="3" t="s">
        <v>397</v>
      </c>
      <c r="S6266" s="3" t="s">
        <v>6395</v>
      </c>
      <c r="T6266" s="3" t="str">
        <f t="shared" si="420"/>
        <v>มาบปลาเค้าท่ายางเพชรบุรี</v>
      </c>
      <c r="U6266" s="3" t="s">
        <v>5659</v>
      </c>
      <c r="V6266" s="3" t="str">
        <f t="shared" si="421"/>
        <v/>
      </c>
      <c r="W6266" s="3" t="e">
        <f t="shared" si="422"/>
        <v>#NUM!</v>
      </c>
      <c r="X6266" s="3" t="str">
        <f t="shared" si="423"/>
        <v/>
      </c>
    </row>
    <row r="6267" spans="14:24" ht="14.5" customHeight="1">
      <c r="N6267">
        <v>6264</v>
      </c>
      <c r="O6267" s="4">
        <v>76130</v>
      </c>
      <c r="P6267" s="3" t="s">
        <v>6399</v>
      </c>
      <c r="Q6267" s="3" t="s">
        <v>1379</v>
      </c>
      <c r="R6267" s="3" t="s">
        <v>397</v>
      </c>
      <c r="S6267" s="3" t="s">
        <v>6395</v>
      </c>
      <c r="T6267" s="3" t="str">
        <f t="shared" si="420"/>
        <v>ท่าไม้รวกท่ายางเพชรบุรี</v>
      </c>
      <c r="U6267" s="3" t="s">
        <v>5659</v>
      </c>
      <c r="V6267" s="3" t="str">
        <f t="shared" si="421"/>
        <v/>
      </c>
      <c r="W6267" s="3" t="e">
        <f t="shared" si="422"/>
        <v>#NUM!</v>
      </c>
      <c r="X6267" s="3" t="str">
        <f t="shared" si="423"/>
        <v/>
      </c>
    </row>
    <row r="6268" spans="14:24" ht="14.5" customHeight="1">
      <c r="N6268">
        <v>6265</v>
      </c>
      <c r="O6268" s="4">
        <v>76130</v>
      </c>
      <c r="P6268" s="3" t="s">
        <v>6400</v>
      </c>
      <c r="Q6268" s="3" t="s">
        <v>1379</v>
      </c>
      <c r="R6268" s="3" t="s">
        <v>397</v>
      </c>
      <c r="S6268" s="3" t="s">
        <v>6395</v>
      </c>
      <c r="T6268" s="3" t="str">
        <f t="shared" si="420"/>
        <v>วังไคร้ท่ายางเพชรบุรี</v>
      </c>
      <c r="U6268" s="3" t="s">
        <v>5659</v>
      </c>
      <c r="V6268" s="3" t="str">
        <f t="shared" si="421"/>
        <v/>
      </c>
      <c r="W6268" s="3" t="e">
        <f t="shared" si="422"/>
        <v>#NUM!</v>
      </c>
      <c r="X6268" s="3" t="str">
        <f t="shared" si="423"/>
        <v/>
      </c>
    </row>
    <row r="6269" spans="14:24" ht="14.5" customHeight="1">
      <c r="N6269">
        <v>6266</v>
      </c>
      <c r="O6269" s="4">
        <v>76130</v>
      </c>
      <c r="P6269" s="3" t="s">
        <v>6401</v>
      </c>
      <c r="Q6269" s="3" t="s">
        <v>1379</v>
      </c>
      <c r="R6269" s="3" t="s">
        <v>397</v>
      </c>
      <c r="S6269" s="3" t="s">
        <v>6395</v>
      </c>
      <c r="T6269" s="3" t="str">
        <f t="shared" si="420"/>
        <v>กลัดหลวงท่ายางเพชรบุรี</v>
      </c>
      <c r="U6269" s="3" t="s">
        <v>5659</v>
      </c>
      <c r="V6269" s="3" t="str">
        <f t="shared" si="421"/>
        <v/>
      </c>
      <c r="W6269" s="3" t="e">
        <f t="shared" si="422"/>
        <v>#NUM!</v>
      </c>
      <c r="X6269" s="3" t="str">
        <f t="shared" si="423"/>
        <v/>
      </c>
    </row>
    <row r="6270" spans="14:24" ht="14.5" customHeight="1">
      <c r="N6270">
        <v>6267</v>
      </c>
      <c r="O6270" s="4">
        <v>76130</v>
      </c>
      <c r="P6270" s="3" t="s">
        <v>6402</v>
      </c>
      <c r="Q6270" s="3" t="s">
        <v>1379</v>
      </c>
      <c r="R6270" s="3" t="s">
        <v>397</v>
      </c>
      <c r="S6270" s="3" t="s">
        <v>6395</v>
      </c>
      <c r="T6270" s="3" t="str">
        <f t="shared" si="420"/>
        <v>ปึกเตียนท่ายางเพชรบุรี</v>
      </c>
      <c r="U6270" s="3" t="s">
        <v>5659</v>
      </c>
      <c r="V6270" s="3" t="str">
        <f t="shared" si="421"/>
        <v/>
      </c>
      <c r="W6270" s="3" t="e">
        <f t="shared" si="422"/>
        <v>#NUM!</v>
      </c>
      <c r="X6270" s="3" t="str">
        <f t="shared" si="423"/>
        <v/>
      </c>
    </row>
    <row r="6271" spans="14:24" ht="14.5" customHeight="1">
      <c r="N6271">
        <v>6268</v>
      </c>
      <c r="O6271" s="4">
        <v>76130</v>
      </c>
      <c r="P6271" s="3" t="s">
        <v>6403</v>
      </c>
      <c r="Q6271" s="3" t="s">
        <v>1379</v>
      </c>
      <c r="R6271" s="3" t="s">
        <v>397</v>
      </c>
      <c r="S6271" s="3" t="s">
        <v>6395</v>
      </c>
      <c r="T6271" s="3" t="str">
        <f t="shared" si="420"/>
        <v>เขากระปุกท่ายางเพชรบุรี</v>
      </c>
      <c r="U6271" s="3" t="s">
        <v>5659</v>
      </c>
      <c r="V6271" s="3" t="str">
        <f t="shared" si="421"/>
        <v/>
      </c>
      <c r="W6271" s="3" t="e">
        <f t="shared" si="422"/>
        <v>#NUM!</v>
      </c>
      <c r="X6271" s="3" t="str">
        <f t="shared" si="423"/>
        <v/>
      </c>
    </row>
    <row r="6272" spans="14:24" ht="14.5" customHeight="1">
      <c r="N6272">
        <v>6269</v>
      </c>
      <c r="O6272" s="4">
        <v>76130</v>
      </c>
      <c r="P6272" s="3" t="s">
        <v>6404</v>
      </c>
      <c r="Q6272" s="3" t="s">
        <v>1379</v>
      </c>
      <c r="R6272" s="3" t="s">
        <v>397</v>
      </c>
      <c r="S6272" s="3" t="s">
        <v>6395</v>
      </c>
      <c r="T6272" s="3" t="str">
        <f t="shared" si="420"/>
        <v>ท่าแลงท่ายางเพชรบุรี</v>
      </c>
      <c r="U6272" s="3" t="s">
        <v>5659</v>
      </c>
      <c r="V6272" s="3" t="str">
        <f t="shared" si="421"/>
        <v/>
      </c>
      <c r="W6272" s="3" t="e">
        <f t="shared" si="422"/>
        <v>#NUM!</v>
      </c>
      <c r="X6272" s="3" t="str">
        <f t="shared" si="423"/>
        <v/>
      </c>
    </row>
    <row r="6273" spans="14:24" ht="14.5" customHeight="1">
      <c r="N6273">
        <v>6270</v>
      </c>
      <c r="O6273" s="4">
        <v>76130</v>
      </c>
      <c r="P6273" s="3" t="s">
        <v>6405</v>
      </c>
      <c r="Q6273" s="3" t="s">
        <v>1379</v>
      </c>
      <c r="R6273" s="3" t="s">
        <v>397</v>
      </c>
      <c r="S6273" s="3" t="s">
        <v>6395</v>
      </c>
      <c r="T6273" s="3" t="str">
        <f t="shared" si="420"/>
        <v>บ้านในดงท่ายางเพชรบุรี</v>
      </c>
      <c r="U6273" s="3" t="s">
        <v>5659</v>
      </c>
      <c r="V6273" s="3" t="str">
        <f t="shared" si="421"/>
        <v/>
      </c>
      <c r="W6273" s="3" t="e">
        <f t="shared" si="422"/>
        <v>#NUM!</v>
      </c>
      <c r="X6273" s="3" t="str">
        <f t="shared" si="423"/>
        <v/>
      </c>
    </row>
    <row r="6274" spans="14:24" ht="14.5" customHeight="1">
      <c r="N6274">
        <v>6271</v>
      </c>
      <c r="O6274" s="4">
        <v>76150</v>
      </c>
      <c r="P6274" s="3" t="s">
        <v>1381</v>
      </c>
      <c r="Q6274" s="3" t="s">
        <v>1381</v>
      </c>
      <c r="R6274" s="3" t="s">
        <v>397</v>
      </c>
      <c r="S6274" s="3" t="s">
        <v>6406</v>
      </c>
      <c r="T6274" s="3" t="str">
        <f t="shared" si="420"/>
        <v>บ้านลาดบ้านลาดเพชรบุรี</v>
      </c>
      <c r="U6274" s="3" t="s">
        <v>5659</v>
      </c>
      <c r="V6274" s="3" t="str">
        <f t="shared" si="421"/>
        <v/>
      </c>
      <c r="W6274" s="3" t="e">
        <f t="shared" si="422"/>
        <v>#NUM!</v>
      </c>
      <c r="X6274" s="3" t="str">
        <f t="shared" si="423"/>
        <v/>
      </c>
    </row>
    <row r="6275" spans="14:24" ht="14.5" customHeight="1">
      <c r="N6275">
        <v>6272</v>
      </c>
      <c r="O6275" s="4">
        <v>76150</v>
      </c>
      <c r="P6275" s="3" t="s">
        <v>6407</v>
      </c>
      <c r="Q6275" s="3" t="s">
        <v>1381</v>
      </c>
      <c r="R6275" s="3" t="s">
        <v>397</v>
      </c>
      <c r="S6275" s="3" t="s">
        <v>6406</v>
      </c>
      <c r="T6275" s="3" t="str">
        <f t="shared" si="420"/>
        <v>บ้านหาดบ้านลาดเพชรบุรี</v>
      </c>
      <c r="U6275" s="3" t="s">
        <v>5659</v>
      </c>
      <c r="V6275" s="3" t="str">
        <f t="shared" si="421"/>
        <v/>
      </c>
      <c r="W6275" s="3" t="e">
        <f t="shared" si="422"/>
        <v>#NUM!</v>
      </c>
      <c r="X6275" s="3" t="str">
        <f t="shared" si="423"/>
        <v/>
      </c>
    </row>
    <row r="6276" spans="14:24" ht="14.5" customHeight="1">
      <c r="N6276">
        <v>6273</v>
      </c>
      <c r="O6276" s="4">
        <v>76150</v>
      </c>
      <c r="P6276" s="3" t="s">
        <v>6408</v>
      </c>
      <c r="Q6276" s="3" t="s">
        <v>1381</v>
      </c>
      <c r="R6276" s="3" t="s">
        <v>397</v>
      </c>
      <c r="S6276" s="3" t="s">
        <v>6406</v>
      </c>
      <c r="T6276" s="3" t="str">
        <f t="shared" si="420"/>
        <v>บ้านทานบ้านลาดเพชรบุรี</v>
      </c>
      <c r="U6276" s="3" t="s">
        <v>5659</v>
      </c>
      <c r="V6276" s="3" t="str">
        <f t="shared" si="421"/>
        <v/>
      </c>
      <c r="W6276" s="3" t="e">
        <f t="shared" si="422"/>
        <v>#NUM!</v>
      </c>
      <c r="X6276" s="3" t="str">
        <f t="shared" si="423"/>
        <v/>
      </c>
    </row>
    <row r="6277" spans="14:24" ht="14.5" customHeight="1">
      <c r="N6277">
        <v>6274</v>
      </c>
      <c r="O6277" s="4">
        <v>76150</v>
      </c>
      <c r="P6277" s="3" t="s">
        <v>6409</v>
      </c>
      <c r="Q6277" s="3" t="s">
        <v>1381</v>
      </c>
      <c r="R6277" s="3" t="s">
        <v>397</v>
      </c>
      <c r="S6277" s="3" t="s">
        <v>6406</v>
      </c>
      <c r="T6277" s="3" t="str">
        <f t="shared" ref="T6277:T6340" si="424">P6277&amp;Q6277&amp;R6277</f>
        <v>ตำหรุบ้านลาดเพชรบุรี</v>
      </c>
      <c r="U6277" s="3" t="s">
        <v>5659</v>
      </c>
      <c r="V6277" s="3" t="str">
        <f t="shared" ref="V6277:V6340" si="425">IF($V$1=$S6277,$N6277,"")</f>
        <v/>
      </c>
      <c r="W6277" s="3" t="e">
        <f t="shared" ref="W6277:W6340" si="426">SMALL($V$4:$V$7439,N6277)</f>
        <v>#NUM!</v>
      </c>
      <c r="X6277" s="3" t="str">
        <f t="shared" ref="X6277:X6340" si="427">IFERROR(INDEX($P$4:$P$7439,$W6277,1),"")</f>
        <v/>
      </c>
    </row>
    <row r="6278" spans="14:24" ht="14.5" customHeight="1">
      <c r="N6278">
        <v>6275</v>
      </c>
      <c r="O6278" s="4">
        <v>76150</v>
      </c>
      <c r="P6278" s="3" t="s">
        <v>6410</v>
      </c>
      <c r="Q6278" s="3" t="s">
        <v>1381</v>
      </c>
      <c r="R6278" s="3" t="s">
        <v>397</v>
      </c>
      <c r="S6278" s="3" t="s">
        <v>6406</v>
      </c>
      <c r="T6278" s="3" t="str">
        <f t="shared" si="424"/>
        <v>สมอพลือบ้านลาดเพชรบุรี</v>
      </c>
      <c r="U6278" s="3" t="s">
        <v>5659</v>
      </c>
      <c r="V6278" s="3" t="str">
        <f t="shared" si="425"/>
        <v/>
      </c>
      <c r="W6278" s="3" t="e">
        <f t="shared" si="426"/>
        <v>#NUM!</v>
      </c>
      <c r="X6278" s="3" t="str">
        <f t="shared" si="427"/>
        <v/>
      </c>
    </row>
    <row r="6279" spans="14:24" ht="14.5" customHeight="1">
      <c r="N6279">
        <v>6276</v>
      </c>
      <c r="O6279" s="4">
        <v>76150</v>
      </c>
      <c r="P6279" s="3" t="s">
        <v>6411</v>
      </c>
      <c r="Q6279" s="3" t="s">
        <v>1381</v>
      </c>
      <c r="R6279" s="3" t="s">
        <v>397</v>
      </c>
      <c r="S6279" s="3" t="s">
        <v>6406</v>
      </c>
      <c r="T6279" s="3" t="str">
        <f t="shared" si="424"/>
        <v>ไร่มะขามบ้านลาดเพชรบุรี</v>
      </c>
      <c r="U6279" s="3" t="s">
        <v>5659</v>
      </c>
      <c r="V6279" s="3" t="str">
        <f t="shared" si="425"/>
        <v/>
      </c>
      <c r="W6279" s="3" t="e">
        <f t="shared" si="426"/>
        <v>#NUM!</v>
      </c>
      <c r="X6279" s="3" t="str">
        <f t="shared" si="427"/>
        <v/>
      </c>
    </row>
    <row r="6280" spans="14:24" ht="14.5" customHeight="1">
      <c r="N6280">
        <v>6277</v>
      </c>
      <c r="O6280" s="4">
        <v>76150</v>
      </c>
      <c r="P6280" s="3" t="s">
        <v>6412</v>
      </c>
      <c r="Q6280" s="3" t="s">
        <v>1381</v>
      </c>
      <c r="R6280" s="3" t="s">
        <v>397</v>
      </c>
      <c r="S6280" s="3" t="s">
        <v>6406</v>
      </c>
      <c r="T6280" s="3" t="str">
        <f t="shared" si="424"/>
        <v>ท่าเสนบ้านลาดเพชรบุรี</v>
      </c>
      <c r="U6280" s="3" t="s">
        <v>5659</v>
      </c>
      <c r="V6280" s="3" t="str">
        <f t="shared" si="425"/>
        <v/>
      </c>
      <c r="W6280" s="3" t="e">
        <f t="shared" si="426"/>
        <v>#NUM!</v>
      </c>
      <c r="X6280" s="3" t="str">
        <f t="shared" si="427"/>
        <v/>
      </c>
    </row>
    <row r="6281" spans="14:24" ht="14.5" customHeight="1">
      <c r="N6281">
        <v>6278</v>
      </c>
      <c r="O6281" s="4">
        <v>76150</v>
      </c>
      <c r="P6281" s="3" t="s">
        <v>6413</v>
      </c>
      <c r="Q6281" s="3" t="s">
        <v>1381</v>
      </c>
      <c r="R6281" s="3" t="s">
        <v>397</v>
      </c>
      <c r="S6281" s="3" t="s">
        <v>6406</v>
      </c>
      <c r="T6281" s="3" t="str">
        <f t="shared" si="424"/>
        <v>หนองกระเจ็ดบ้านลาดเพชรบุรี</v>
      </c>
      <c r="U6281" s="3" t="s">
        <v>5659</v>
      </c>
      <c r="V6281" s="3" t="str">
        <f t="shared" si="425"/>
        <v/>
      </c>
      <c r="W6281" s="3" t="e">
        <f t="shared" si="426"/>
        <v>#NUM!</v>
      </c>
      <c r="X6281" s="3" t="str">
        <f t="shared" si="427"/>
        <v/>
      </c>
    </row>
    <row r="6282" spans="14:24" ht="14.5" customHeight="1">
      <c r="N6282">
        <v>6279</v>
      </c>
      <c r="O6282" s="4">
        <v>76150</v>
      </c>
      <c r="P6282" s="3" t="s">
        <v>6414</v>
      </c>
      <c r="Q6282" s="3" t="s">
        <v>1381</v>
      </c>
      <c r="R6282" s="3" t="s">
        <v>397</v>
      </c>
      <c r="S6282" s="3" t="s">
        <v>6406</v>
      </c>
      <c r="T6282" s="3" t="str">
        <f t="shared" si="424"/>
        <v>หนองกะปุบ้านลาดเพชรบุรี</v>
      </c>
      <c r="U6282" s="3" t="s">
        <v>5659</v>
      </c>
      <c r="V6282" s="3" t="str">
        <f t="shared" si="425"/>
        <v/>
      </c>
      <c r="W6282" s="3" t="e">
        <f t="shared" si="426"/>
        <v>#NUM!</v>
      </c>
      <c r="X6282" s="3" t="str">
        <f t="shared" si="427"/>
        <v/>
      </c>
    </row>
    <row r="6283" spans="14:24" ht="14.5" customHeight="1">
      <c r="N6283">
        <v>6280</v>
      </c>
      <c r="O6283" s="4">
        <v>76150</v>
      </c>
      <c r="P6283" s="3" t="s">
        <v>6415</v>
      </c>
      <c r="Q6283" s="3" t="s">
        <v>1381</v>
      </c>
      <c r="R6283" s="3" t="s">
        <v>397</v>
      </c>
      <c r="S6283" s="3" t="s">
        <v>6406</v>
      </c>
      <c r="T6283" s="3" t="str">
        <f t="shared" si="424"/>
        <v>ลาดโพธิ์บ้านลาดเพชรบุรี</v>
      </c>
      <c r="U6283" s="3" t="s">
        <v>5659</v>
      </c>
      <c r="V6283" s="3" t="str">
        <f t="shared" si="425"/>
        <v/>
      </c>
      <c r="W6283" s="3" t="e">
        <f t="shared" si="426"/>
        <v>#NUM!</v>
      </c>
      <c r="X6283" s="3" t="str">
        <f t="shared" si="427"/>
        <v/>
      </c>
    </row>
    <row r="6284" spans="14:24" ht="14.5" customHeight="1">
      <c r="N6284">
        <v>6281</v>
      </c>
      <c r="O6284" s="4">
        <v>76150</v>
      </c>
      <c r="P6284" s="3" t="s">
        <v>6416</v>
      </c>
      <c r="Q6284" s="3" t="s">
        <v>1381</v>
      </c>
      <c r="R6284" s="3" t="s">
        <v>397</v>
      </c>
      <c r="S6284" s="3" t="s">
        <v>6406</v>
      </c>
      <c r="T6284" s="3" t="str">
        <f t="shared" si="424"/>
        <v>สะพานไกรบ้านลาดเพชรบุรี</v>
      </c>
      <c r="U6284" s="3" t="s">
        <v>5659</v>
      </c>
      <c r="V6284" s="3" t="str">
        <f t="shared" si="425"/>
        <v/>
      </c>
      <c r="W6284" s="3" t="e">
        <f t="shared" si="426"/>
        <v>#NUM!</v>
      </c>
      <c r="X6284" s="3" t="str">
        <f t="shared" si="427"/>
        <v/>
      </c>
    </row>
    <row r="6285" spans="14:24" ht="14.5" customHeight="1">
      <c r="N6285">
        <v>6282</v>
      </c>
      <c r="O6285" s="4">
        <v>76150</v>
      </c>
      <c r="P6285" s="3" t="s">
        <v>6417</v>
      </c>
      <c r="Q6285" s="3" t="s">
        <v>1381</v>
      </c>
      <c r="R6285" s="3" t="s">
        <v>397</v>
      </c>
      <c r="S6285" s="3" t="s">
        <v>6406</v>
      </c>
      <c r="T6285" s="3" t="str">
        <f t="shared" si="424"/>
        <v>ไร่โคกบ้านลาดเพชรบุรี</v>
      </c>
      <c r="U6285" s="3" t="s">
        <v>5659</v>
      </c>
      <c r="V6285" s="3" t="str">
        <f t="shared" si="425"/>
        <v/>
      </c>
      <c r="W6285" s="3" t="e">
        <f t="shared" si="426"/>
        <v>#NUM!</v>
      </c>
      <c r="X6285" s="3" t="str">
        <f t="shared" si="427"/>
        <v/>
      </c>
    </row>
    <row r="6286" spans="14:24" ht="14.5" customHeight="1">
      <c r="N6286">
        <v>6283</v>
      </c>
      <c r="O6286" s="4">
        <v>76150</v>
      </c>
      <c r="P6286" s="3" t="s">
        <v>6324</v>
      </c>
      <c r="Q6286" s="3" t="s">
        <v>1381</v>
      </c>
      <c r="R6286" s="3" t="s">
        <v>397</v>
      </c>
      <c r="S6286" s="3" t="s">
        <v>6406</v>
      </c>
      <c r="T6286" s="3" t="str">
        <f t="shared" si="424"/>
        <v>โรงเข้บ้านลาดเพชรบุรี</v>
      </c>
      <c r="U6286" s="3" t="s">
        <v>5659</v>
      </c>
      <c r="V6286" s="3" t="str">
        <f t="shared" si="425"/>
        <v/>
      </c>
      <c r="W6286" s="3" t="e">
        <f t="shared" si="426"/>
        <v>#NUM!</v>
      </c>
      <c r="X6286" s="3" t="str">
        <f t="shared" si="427"/>
        <v/>
      </c>
    </row>
    <row r="6287" spans="14:24" ht="14.5" customHeight="1">
      <c r="N6287">
        <v>6284</v>
      </c>
      <c r="O6287" s="4">
        <v>76150</v>
      </c>
      <c r="P6287" s="3" t="s">
        <v>6418</v>
      </c>
      <c r="Q6287" s="3" t="s">
        <v>1381</v>
      </c>
      <c r="R6287" s="3" t="s">
        <v>397</v>
      </c>
      <c r="S6287" s="3" t="s">
        <v>6406</v>
      </c>
      <c r="T6287" s="3" t="str">
        <f t="shared" si="424"/>
        <v>ไร่สะท้อนบ้านลาดเพชรบุรี</v>
      </c>
      <c r="U6287" s="3" t="s">
        <v>5659</v>
      </c>
      <c r="V6287" s="3" t="str">
        <f t="shared" si="425"/>
        <v/>
      </c>
      <c r="W6287" s="3" t="e">
        <f t="shared" si="426"/>
        <v>#NUM!</v>
      </c>
      <c r="X6287" s="3" t="str">
        <f t="shared" si="427"/>
        <v/>
      </c>
    </row>
    <row r="6288" spans="14:24" ht="14.5" customHeight="1">
      <c r="N6288">
        <v>6285</v>
      </c>
      <c r="O6288" s="4">
        <v>76150</v>
      </c>
      <c r="P6288" s="3" t="s">
        <v>6419</v>
      </c>
      <c r="Q6288" s="3" t="s">
        <v>1381</v>
      </c>
      <c r="R6288" s="3" t="s">
        <v>397</v>
      </c>
      <c r="S6288" s="3" t="s">
        <v>6406</v>
      </c>
      <c r="T6288" s="3" t="str">
        <f t="shared" si="424"/>
        <v>ห้วยข้องบ้านลาดเพชรบุรี</v>
      </c>
      <c r="U6288" s="3" t="s">
        <v>5659</v>
      </c>
      <c r="V6288" s="3" t="str">
        <f t="shared" si="425"/>
        <v/>
      </c>
      <c r="W6288" s="3" t="e">
        <f t="shared" si="426"/>
        <v>#NUM!</v>
      </c>
      <c r="X6288" s="3" t="str">
        <f t="shared" si="427"/>
        <v/>
      </c>
    </row>
    <row r="6289" spans="14:24" ht="14.5" customHeight="1">
      <c r="N6289">
        <v>6286</v>
      </c>
      <c r="O6289" s="4">
        <v>76150</v>
      </c>
      <c r="P6289" s="3" t="s">
        <v>1120</v>
      </c>
      <c r="Q6289" s="3" t="s">
        <v>1381</v>
      </c>
      <c r="R6289" s="3" t="s">
        <v>397</v>
      </c>
      <c r="S6289" s="3" t="s">
        <v>6406</v>
      </c>
      <c r="T6289" s="3" t="str">
        <f t="shared" si="424"/>
        <v>ท่าช้างบ้านลาดเพชรบุรี</v>
      </c>
      <c r="U6289" s="3" t="s">
        <v>5659</v>
      </c>
      <c r="V6289" s="3" t="str">
        <f t="shared" si="425"/>
        <v/>
      </c>
      <c r="W6289" s="3" t="e">
        <f t="shared" si="426"/>
        <v>#NUM!</v>
      </c>
      <c r="X6289" s="3" t="str">
        <f t="shared" si="427"/>
        <v/>
      </c>
    </row>
    <row r="6290" spans="14:24" ht="14.5" customHeight="1">
      <c r="N6290">
        <v>6287</v>
      </c>
      <c r="O6290" s="4">
        <v>76150</v>
      </c>
      <c r="P6290" s="3" t="s">
        <v>6420</v>
      </c>
      <c r="Q6290" s="3" t="s">
        <v>1381</v>
      </c>
      <c r="R6290" s="3" t="s">
        <v>397</v>
      </c>
      <c r="S6290" s="3" t="s">
        <v>6406</v>
      </c>
      <c r="T6290" s="3" t="str">
        <f t="shared" si="424"/>
        <v>ถ้ำรงค์บ้านลาดเพชรบุรี</v>
      </c>
      <c r="U6290" s="3" t="s">
        <v>5659</v>
      </c>
      <c r="V6290" s="3" t="str">
        <f t="shared" si="425"/>
        <v/>
      </c>
      <c r="W6290" s="3" t="e">
        <f t="shared" si="426"/>
        <v>#NUM!</v>
      </c>
      <c r="X6290" s="3" t="str">
        <f t="shared" si="427"/>
        <v/>
      </c>
    </row>
    <row r="6291" spans="14:24" ht="14.5" customHeight="1">
      <c r="N6291">
        <v>6288</v>
      </c>
      <c r="O6291" s="4">
        <v>76150</v>
      </c>
      <c r="P6291" s="3" t="s">
        <v>6421</v>
      </c>
      <c r="Q6291" s="3" t="s">
        <v>1381</v>
      </c>
      <c r="R6291" s="3" t="s">
        <v>397</v>
      </c>
      <c r="S6291" s="3" t="s">
        <v>6406</v>
      </c>
      <c r="T6291" s="3" t="str">
        <f t="shared" si="424"/>
        <v>ห้วยลึกบ้านลาดเพชรบุรี</v>
      </c>
      <c r="U6291" s="3" t="s">
        <v>5659</v>
      </c>
      <c r="V6291" s="3" t="str">
        <f t="shared" si="425"/>
        <v/>
      </c>
      <c r="W6291" s="3" t="e">
        <f t="shared" si="426"/>
        <v>#NUM!</v>
      </c>
      <c r="X6291" s="3" t="str">
        <f t="shared" si="427"/>
        <v/>
      </c>
    </row>
    <row r="6292" spans="14:24" ht="14.5" customHeight="1">
      <c r="N6292">
        <v>6289</v>
      </c>
      <c r="O6292" s="4">
        <v>76110</v>
      </c>
      <c r="P6292" s="3" t="s">
        <v>1383</v>
      </c>
      <c r="Q6292" s="3" t="s">
        <v>1383</v>
      </c>
      <c r="R6292" s="3" t="s">
        <v>397</v>
      </c>
      <c r="S6292" s="3" t="s">
        <v>6422</v>
      </c>
      <c r="T6292" s="3" t="str">
        <f t="shared" si="424"/>
        <v>บ้านแหลมบ้านแหลมเพชรบุรี</v>
      </c>
      <c r="U6292" s="3" t="s">
        <v>5659</v>
      </c>
      <c r="V6292" s="3" t="str">
        <f t="shared" si="425"/>
        <v/>
      </c>
      <c r="W6292" s="3" t="e">
        <f t="shared" si="426"/>
        <v>#NUM!</v>
      </c>
      <c r="X6292" s="3" t="str">
        <f t="shared" si="427"/>
        <v/>
      </c>
    </row>
    <row r="6293" spans="14:24" ht="14.5" customHeight="1">
      <c r="N6293">
        <v>6290</v>
      </c>
      <c r="O6293" s="4">
        <v>76110</v>
      </c>
      <c r="P6293" s="3" t="s">
        <v>6423</v>
      </c>
      <c r="Q6293" s="3" t="s">
        <v>1383</v>
      </c>
      <c r="R6293" s="3" t="s">
        <v>397</v>
      </c>
      <c r="S6293" s="3" t="s">
        <v>6422</v>
      </c>
      <c r="T6293" s="3" t="str">
        <f t="shared" si="424"/>
        <v>บางขุนไทรบ้านแหลมเพชรบุรี</v>
      </c>
      <c r="U6293" s="3" t="s">
        <v>5659</v>
      </c>
      <c r="V6293" s="3" t="str">
        <f t="shared" si="425"/>
        <v/>
      </c>
      <c r="W6293" s="3" t="e">
        <f t="shared" si="426"/>
        <v>#NUM!</v>
      </c>
      <c r="X6293" s="3" t="str">
        <f t="shared" si="427"/>
        <v/>
      </c>
    </row>
    <row r="6294" spans="14:24" ht="14.5" customHeight="1">
      <c r="N6294">
        <v>6291</v>
      </c>
      <c r="O6294" s="4">
        <v>76110</v>
      </c>
      <c r="P6294" s="3" t="s">
        <v>6424</v>
      </c>
      <c r="Q6294" s="3" t="s">
        <v>1383</v>
      </c>
      <c r="R6294" s="3" t="s">
        <v>397</v>
      </c>
      <c r="S6294" s="3" t="s">
        <v>6422</v>
      </c>
      <c r="T6294" s="3" t="str">
        <f t="shared" si="424"/>
        <v>ปากทะเลบ้านแหลมเพชรบุรี</v>
      </c>
      <c r="U6294" s="3" t="s">
        <v>5659</v>
      </c>
      <c r="V6294" s="3" t="str">
        <f t="shared" si="425"/>
        <v/>
      </c>
      <c r="W6294" s="3" t="e">
        <f t="shared" si="426"/>
        <v>#NUM!</v>
      </c>
      <c r="X6294" s="3" t="str">
        <f t="shared" si="427"/>
        <v/>
      </c>
    </row>
    <row r="6295" spans="14:24" ht="14.5" customHeight="1">
      <c r="N6295">
        <v>6292</v>
      </c>
      <c r="O6295" s="4">
        <v>76110</v>
      </c>
      <c r="P6295" s="3" t="s">
        <v>773</v>
      </c>
      <c r="Q6295" s="3" t="s">
        <v>1383</v>
      </c>
      <c r="R6295" s="3" t="s">
        <v>397</v>
      </c>
      <c r="S6295" s="3" t="s">
        <v>6422</v>
      </c>
      <c r="T6295" s="3" t="str">
        <f t="shared" si="424"/>
        <v>บางแก้วบ้านแหลมเพชรบุรี</v>
      </c>
      <c r="U6295" s="3" t="s">
        <v>5659</v>
      </c>
      <c r="V6295" s="3" t="str">
        <f t="shared" si="425"/>
        <v/>
      </c>
      <c r="W6295" s="3" t="e">
        <f t="shared" si="426"/>
        <v>#NUM!</v>
      </c>
      <c r="X6295" s="3" t="str">
        <f t="shared" si="427"/>
        <v/>
      </c>
    </row>
    <row r="6296" spans="14:24" ht="14.5" customHeight="1">
      <c r="N6296">
        <v>6293</v>
      </c>
      <c r="O6296" s="4">
        <v>76100</v>
      </c>
      <c r="P6296" s="3" t="s">
        <v>6425</v>
      </c>
      <c r="Q6296" s="3" t="s">
        <v>1383</v>
      </c>
      <c r="R6296" s="3" t="s">
        <v>397</v>
      </c>
      <c r="S6296" s="3" t="s">
        <v>6422</v>
      </c>
      <c r="T6296" s="3" t="str">
        <f t="shared" si="424"/>
        <v>แหลมผักเบี้ยบ้านแหลมเพชรบุรี</v>
      </c>
      <c r="U6296" s="3" t="s">
        <v>5659</v>
      </c>
      <c r="V6296" s="3" t="str">
        <f t="shared" si="425"/>
        <v/>
      </c>
      <c r="W6296" s="3" t="e">
        <f t="shared" si="426"/>
        <v>#NUM!</v>
      </c>
      <c r="X6296" s="3" t="str">
        <f t="shared" si="427"/>
        <v/>
      </c>
    </row>
    <row r="6297" spans="14:24" ht="14.5" customHeight="1">
      <c r="N6297">
        <v>6294</v>
      </c>
      <c r="O6297" s="4">
        <v>76110</v>
      </c>
      <c r="P6297" s="3" t="s">
        <v>6426</v>
      </c>
      <c r="Q6297" s="3" t="s">
        <v>1383</v>
      </c>
      <c r="R6297" s="3" t="s">
        <v>397</v>
      </c>
      <c r="S6297" s="3" t="s">
        <v>6422</v>
      </c>
      <c r="T6297" s="3" t="str">
        <f t="shared" si="424"/>
        <v>บางตะบูนบ้านแหลมเพชรบุรี</v>
      </c>
      <c r="U6297" s="3" t="s">
        <v>5659</v>
      </c>
      <c r="V6297" s="3" t="str">
        <f t="shared" si="425"/>
        <v/>
      </c>
      <c r="W6297" s="3" t="e">
        <f t="shared" si="426"/>
        <v>#NUM!</v>
      </c>
      <c r="X6297" s="3" t="str">
        <f t="shared" si="427"/>
        <v/>
      </c>
    </row>
    <row r="6298" spans="14:24" ht="14.5" customHeight="1">
      <c r="N6298">
        <v>6295</v>
      </c>
      <c r="O6298" s="4">
        <v>76110</v>
      </c>
      <c r="P6298" s="3" t="s">
        <v>6427</v>
      </c>
      <c r="Q6298" s="3" t="s">
        <v>1383</v>
      </c>
      <c r="R6298" s="3" t="s">
        <v>397</v>
      </c>
      <c r="S6298" s="3" t="s">
        <v>6422</v>
      </c>
      <c r="T6298" s="3" t="str">
        <f t="shared" si="424"/>
        <v>บางตะบูนออกบ้านแหลมเพชรบุรี</v>
      </c>
      <c r="U6298" s="3" t="s">
        <v>5659</v>
      </c>
      <c r="V6298" s="3" t="str">
        <f t="shared" si="425"/>
        <v/>
      </c>
      <c r="W6298" s="3" t="e">
        <f t="shared" si="426"/>
        <v>#NUM!</v>
      </c>
      <c r="X6298" s="3" t="str">
        <f t="shared" si="427"/>
        <v/>
      </c>
    </row>
    <row r="6299" spans="14:24" ht="14.5" customHeight="1">
      <c r="N6299">
        <v>6296</v>
      </c>
      <c r="O6299" s="4">
        <v>76110</v>
      </c>
      <c r="P6299" s="3" t="s">
        <v>6428</v>
      </c>
      <c r="Q6299" s="3" t="s">
        <v>1383</v>
      </c>
      <c r="R6299" s="3" t="s">
        <v>397</v>
      </c>
      <c r="S6299" s="3" t="s">
        <v>6422</v>
      </c>
      <c r="T6299" s="3" t="str">
        <f t="shared" si="424"/>
        <v>บางครกบ้านแหลมเพชรบุรี</v>
      </c>
      <c r="U6299" s="3" t="s">
        <v>5659</v>
      </c>
      <c r="V6299" s="3" t="str">
        <f t="shared" si="425"/>
        <v/>
      </c>
      <c r="W6299" s="3" t="e">
        <f t="shared" si="426"/>
        <v>#NUM!</v>
      </c>
      <c r="X6299" s="3" t="str">
        <f t="shared" si="427"/>
        <v/>
      </c>
    </row>
    <row r="6300" spans="14:24" ht="14.5" customHeight="1">
      <c r="N6300">
        <v>6297</v>
      </c>
      <c r="O6300" s="4">
        <v>76110</v>
      </c>
      <c r="P6300" s="3" t="s">
        <v>375</v>
      </c>
      <c r="Q6300" s="3" t="s">
        <v>1383</v>
      </c>
      <c r="R6300" s="3" t="s">
        <v>397</v>
      </c>
      <c r="S6300" s="3" t="s">
        <v>6422</v>
      </c>
      <c r="T6300" s="3" t="str">
        <f t="shared" si="424"/>
        <v>ท่าแร้งบ้านแหลมเพชรบุรี</v>
      </c>
      <c r="U6300" s="3" t="s">
        <v>5659</v>
      </c>
      <c r="V6300" s="3" t="str">
        <f t="shared" si="425"/>
        <v/>
      </c>
      <c r="W6300" s="3" t="e">
        <f t="shared" si="426"/>
        <v>#NUM!</v>
      </c>
      <c r="X6300" s="3" t="str">
        <f t="shared" si="427"/>
        <v/>
      </c>
    </row>
    <row r="6301" spans="14:24" ht="14.5" customHeight="1">
      <c r="N6301">
        <v>6298</v>
      </c>
      <c r="O6301" s="4">
        <v>76110</v>
      </c>
      <c r="P6301" s="3" t="s">
        <v>6429</v>
      </c>
      <c r="Q6301" s="3" t="s">
        <v>1383</v>
      </c>
      <c r="R6301" s="3" t="s">
        <v>397</v>
      </c>
      <c r="S6301" s="3" t="s">
        <v>6422</v>
      </c>
      <c r="T6301" s="3" t="str">
        <f t="shared" si="424"/>
        <v>ท่าแร้งออกบ้านแหลมเพชรบุรี</v>
      </c>
      <c r="U6301" s="3" t="s">
        <v>5659</v>
      </c>
      <c r="V6301" s="3" t="str">
        <f t="shared" si="425"/>
        <v/>
      </c>
      <c r="W6301" s="3" t="e">
        <f t="shared" si="426"/>
        <v>#NUM!</v>
      </c>
      <c r="X6301" s="3" t="str">
        <f t="shared" si="427"/>
        <v/>
      </c>
    </row>
    <row r="6302" spans="14:24" ht="14.5" customHeight="1">
      <c r="N6302">
        <v>6299</v>
      </c>
      <c r="O6302" s="4">
        <v>76170</v>
      </c>
      <c r="P6302" s="3" t="s">
        <v>1373</v>
      </c>
      <c r="Q6302" s="3" t="s">
        <v>1373</v>
      </c>
      <c r="R6302" s="3" t="s">
        <v>397</v>
      </c>
      <c r="S6302" s="3" t="s">
        <v>6430</v>
      </c>
      <c r="T6302" s="3" t="str">
        <f t="shared" si="424"/>
        <v>แก่งกระจานแก่งกระจานเพชรบุรี</v>
      </c>
      <c r="U6302" s="3" t="s">
        <v>5659</v>
      </c>
      <c r="V6302" s="3" t="str">
        <f t="shared" si="425"/>
        <v/>
      </c>
      <c r="W6302" s="3" t="e">
        <f t="shared" si="426"/>
        <v>#NUM!</v>
      </c>
      <c r="X6302" s="3" t="str">
        <f t="shared" si="427"/>
        <v/>
      </c>
    </row>
    <row r="6303" spans="14:24" ht="14.5" customHeight="1">
      <c r="N6303">
        <v>6300</v>
      </c>
      <c r="O6303" s="4">
        <v>76170</v>
      </c>
      <c r="P6303" s="3" t="s">
        <v>1907</v>
      </c>
      <c r="Q6303" s="3" t="s">
        <v>1373</v>
      </c>
      <c r="R6303" s="3" t="s">
        <v>397</v>
      </c>
      <c r="S6303" s="3" t="s">
        <v>6430</v>
      </c>
      <c r="T6303" s="3" t="str">
        <f t="shared" si="424"/>
        <v>สองพี่น้องแก่งกระจานเพชรบุรี</v>
      </c>
      <c r="U6303" s="3" t="s">
        <v>5659</v>
      </c>
      <c r="V6303" s="3" t="str">
        <f t="shared" si="425"/>
        <v/>
      </c>
      <c r="W6303" s="3" t="e">
        <f t="shared" si="426"/>
        <v>#NUM!</v>
      </c>
      <c r="X6303" s="3" t="str">
        <f t="shared" si="427"/>
        <v/>
      </c>
    </row>
    <row r="6304" spans="14:24" ht="14.5" customHeight="1">
      <c r="N6304">
        <v>6301</v>
      </c>
      <c r="O6304" s="4">
        <v>76170</v>
      </c>
      <c r="P6304" s="3" t="s">
        <v>1580</v>
      </c>
      <c r="Q6304" s="3" t="s">
        <v>1373</v>
      </c>
      <c r="R6304" s="3" t="s">
        <v>397</v>
      </c>
      <c r="S6304" s="3" t="s">
        <v>6430</v>
      </c>
      <c r="T6304" s="3" t="str">
        <f t="shared" si="424"/>
        <v>วังจันทร์แก่งกระจานเพชรบุรี</v>
      </c>
      <c r="U6304" s="3" t="s">
        <v>5659</v>
      </c>
      <c r="V6304" s="3" t="str">
        <f t="shared" si="425"/>
        <v/>
      </c>
      <c r="W6304" s="3" t="e">
        <f t="shared" si="426"/>
        <v>#NUM!</v>
      </c>
      <c r="X6304" s="3" t="str">
        <f t="shared" si="427"/>
        <v/>
      </c>
    </row>
    <row r="6305" spans="14:24" ht="14.5" customHeight="1">
      <c r="N6305">
        <v>6302</v>
      </c>
      <c r="O6305" s="4">
        <v>76170</v>
      </c>
      <c r="P6305" s="3" t="s">
        <v>6431</v>
      </c>
      <c r="Q6305" s="3" t="s">
        <v>1373</v>
      </c>
      <c r="R6305" s="3" t="s">
        <v>397</v>
      </c>
      <c r="S6305" s="3" t="s">
        <v>6430</v>
      </c>
      <c r="T6305" s="3" t="str">
        <f t="shared" si="424"/>
        <v>ป่าเด็งแก่งกระจานเพชรบุรี</v>
      </c>
      <c r="U6305" s="3" t="s">
        <v>5659</v>
      </c>
      <c r="V6305" s="3" t="str">
        <f t="shared" si="425"/>
        <v/>
      </c>
      <c r="W6305" s="3" t="e">
        <f t="shared" si="426"/>
        <v>#NUM!</v>
      </c>
      <c r="X6305" s="3" t="str">
        <f t="shared" si="427"/>
        <v/>
      </c>
    </row>
    <row r="6306" spans="14:24" ht="14.5" customHeight="1">
      <c r="N6306">
        <v>6303</v>
      </c>
      <c r="O6306" s="4">
        <v>76170</v>
      </c>
      <c r="P6306" s="3" t="s">
        <v>6432</v>
      </c>
      <c r="Q6306" s="3" t="s">
        <v>1373</v>
      </c>
      <c r="R6306" s="3" t="s">
        <v>397</v>
      </c>
      <c r="S6306" s="3" t="s">
        <v>6430</v>
      </c>
      <c r="T6306" s="3" t="str">
        <f t="shared" si="424"/>
        <v>พุสวรรค์แก่งกระจานเพชรบุรี</v>
      </c>
      <c r="U6306" s="3" t="s">
        <v>5659</v>
      </c>
      <c r="V6306" s="3" t="str">
        <f t="shared" si="425"/>
        <v/>
      </c>
      <c r="W6306" s="3" t="e">
        <f t="shared" si="426"/>
        <v>#NUM!</v>
      </c>
      <c r="X6306" s="3" t="str">
        <f t="shared" si="427"/>
        <v/>
      </c>
    </row>
    <row r="6307" spans="14:24" ht="14.5" customHeight="1">
      <c r="N6307">
        <v>6304</v>
      </c>
      <c r="O6307" s="4">
        <v>76170</v>
      </c>
      <c r="P6307" s="3" t="s">
        <v>6433</v>
      </c>
      <c r="Q6307" s="3" t="s">
        <v>1373</v>
      </c>
      <c r="R6307" s="3" t="s">
        <v>397</v>
      </c>
      <c r="S6307" s="3" t="s">
        <v>6430</v>
      </c>
      <c r="T6307" s="3" t="str">
        <f t="shared" si="424"/>
        <v>ห้วยแม่เพรียงแก่งกระจานเพชรบุรี</v>
      </c>
      <c r="U6307" s="3" t="s">
        <v>5659</v>
      </c>
      <c r="V6307" s="3" t="str">
        <f t="shared" si="425"/>
        <v/>
      </c>
      <c r="W6307" s="3" t="e">
        <f t="shared" si="426"/>
        <v>#NUM!</v>
      </c>
      <c r="X6307" s="3" t="str">
        <f t="shared" si="427"/>
        <v/>
      </c>
    </row>
    <row r="6308" spans="14:24" ht="14.5" customHeight="1">
      <c r="N6308">
        <v>6305</v>
      </c>
      <c r="O6308" s="4">
        <v>77000</v>
      </c>
      <c r="P6308" s="3" t="s">
        <v>370</v>
      </c>
      <c r="Q6308" s="3" t="s">
        <v>1219</v>
      </c>
      <c r="R6308" s="3" t="s">
        <v>370</v>
      </c>
      <c r="S6308" s="3" t="s">
        <v>6434</v>
      </c>
      <c r="T6308" s="3" t="str">
        <f t="shared" si="424"/>
        <v>ประจวบคีรีขันธ์เมืองประจวบคีรีขันธ์ประจวบคีรีขันธ์</v>
      </c>
      <c r="U6308" s="3" t="s">
        <v>5659</v>
      </c>
      <c r="V6308" s="3" t="str">
        <f t="shared" si="425"/>
        <v/>
      </c>
      <c r="W6308" s="3" t="e">
        <f t="shared" si="426"/>
        <v>#NUM!</v>
      </c>
      <c r="X6308" s="3" t="str">
        <f t="shared" si="427"/>
        <v/>
      </c>
    </row>
    <row r="6309" spans="14:24" ht="14.5" customHeight="1">
      <c r="N6309">
        <v>6306</v>
      </c>
      <c r="O6309" s="4">
        <v>77000</v>
      </c>
      <c r="P6309" s="3" t="s">
        <v>6435</v>
      </c>
      <c r="Q6309" s="3" t="s">
        <v>1219</v>
      </c>
      <c r="R6309" s="3" t="s">
        <v>370</v>
      </c>
      <c r="S6309" s="3" t="s">
        <v>6434</v>
      </c>
      <c r="T6309" s="3" t="str">
        <f t="shared" si="424"/>
        <v>เกาะหลักเมืองประจวบคีรีขันธ์ประจวบคีรีขันธ์</v>
      </c>
      <c r="U6309" s="3" t="s">
        <v>5659</v>
      </c>
      <c r="V6309" s="3" t="str">
        <f t="shared" si="425"/>
        <v/>
      </c>
      <c r="W6309" s="3" t="e">
        <f t="shared" si="426"/>
        <v>#NUM!</v>
      </c>
      <c r="X6309" s="3" t="str">
        <f t="shared" si="427"/>
        <v/>
      </c>
    </row>
    <row r="6310" spans="14:24" ht="14.5" customHeight="1">
      <c r="N6310">
        <v>6307</v>
      </c>
      <c r="O6310" s="4">
        <v>77000</v>
      </c>
      <c r="P6310" s="3" t="s">
        <v>6436</v>
      </c>
      <c r="Q6310" s="3" t="s">
        <v>1219</v>
      </c>
      <c r="R6310" s="3" t="s">
        <v>370</v>
      </c>
      <c r="S6310" s="3" t="s">
        <v>6434</v>
      </c>
      <c r="T6310" s="3" t="str">
        <f t="shared" si="424"/>
        <v>คลองวาฬเมืองประจวบคีรีขันธ์ประจวบคีรีขันธ์</v>
      </c>
      <c r="U6310" s="3" t="s">
        <v>5659</v>
      </c>
      <c r="V6310" s="3" t="str">
        <f t="shared" si="425"/>
        <v/>
      </c>
      <c r="W6310" s="3" t="e">
        <f t="shared" si="426"/>
        <v>#NUM!</v>
      </c>
      <c r="X6310" s="3" t="str">
        <f t="shared" si="427"/>
        <v/>
      </c>
    </row>
    <row r="6311" spans="14:24" ht="14.5" customHeight="1">
      <c r="N6311">
        <v>6308</v>
      </c>
      <c r="O6311" s="4">
        <v>77000</v>
      </c>
      <c r="P6311" s="3" t="s">
        <v>2055</v>
      </c>
      <c r="Q6311" s="3" t="s">
        <v>1219</v>
      </c>
      <c r="R6311" s="3" t="s">
        <v>370</v>
      </c>
      <c r="S6311" s="3" t="s">
        <v>6434</v>
      </c>
      <c r="T6311" s="3" t="str">
        <f t="shared" si="424"/>
        <v>ห้วยทรายเมืองประจวบคีรีขันธ์ประจวบคีรีขันธ์</v>
      </c>
      <c r="U6311" s="3" t="s">
        <v>5659</v>
      </c>
      <c r="V6311" s="3" t="str">
        <f t="shared" si="425"/>
        <v/>
      </c>
      <c r="W6311" s="3" t="e">
        <f t="shared" si="426"/>
        <v>#NUM!</v>
      </c>
      <c r="X6311" s="3" t="str">
        <f t="shared" si="427"/>
        <v/>
      </c>
    </row>
    <row r="6312" spans="14:24" ht="14.5" customHeight="1">
      <c r="N6312">
        <v>6309</v>
      </c>
      <c r="O6312" s="4">
        <v>77210</v>
      </c>
      <c r="P6312" s="3" t="s">
        <v>6437</v>
      </c>
      <c r="Q6312" s="3" t="s">
        <v>1219</v>
      </c>
      <c r="R6312" s="3" t="s">
        <v>370</v>
      </c>
      <c r="S6312" s="3" t="s">
        <v>6434</v>
      </c>
      <c r="T6312" s="3" t="str">
        <f t="shared" si="424"/>
        <v>อ่าวน้อยเมืองประจวบคีรีขันธ์ประจวบคีรีขันธ์</v>
      </c>
      <c r="U6312" s="3" t="s">
        <v>5659</v>
      </c>
      <c r="V6312" s="3" t="str">
        <f t="shared" si="425"/>
        <v/>
      </c>
      <c r="W6312" s="3" t="e">
        <f t="shared" si="426"/>
        <v>#NUM!</v>
      </c>
      <c r="X6312" s="3" t="str">
        <f t="shared" si="427"/>
        <v/>
      </c>
    </row>
    <row r="6313" spans="14:24" ht="14.5" customHeight="1">
      <c r="N6313">
        <v>6310</v>
      </c>
      <c r="O6313" s="4">
        <v>77210</v>
      </c>
      <c r="P6313" s="3" t="s">
        <v>6438</v>
      </c>
      <c r="Q6313" s="3" t="s">
        <v>1219</v>
      </c>
      <c r="R6313" s="3" t="s">
        <v>370</v>
      </c>
      <c r="S6313" s="3" t="s">
        <v>6434</v>
      </c>
      <c r="T6313" s="3" t="str">
        <f t="shared" si="424"/>
        <v>บ่อนอกเมืองประจวบคีรีขันธ์ประจวบคีรีขันธ์</v>
      </c>
      <c r="U6313" s="3" t="s">
        <v>5659</v>
      </c>
      <c r="V6313" s="3" t="str">
        <f t="shared" si="425"/>
        <v/>
      </c>
      <c r="W6313" s="3" t="e">
        <f t="shared" si="426"/>
        <v>#NUM!</v>
      </c>
      <c r="X6313" s="3" t="str">
        <f t="shared" si="427"/>
        <v/>
      </c>
    </row>
    <row r="6314" spans="14:24" ht="14.5" customHeight="1">
      <c r="N6314">
        <v>6311</v>
      </c>
      <c r="O6314" s="4">
        <v>77150</v>
      </c>
      <c r="P6314" s="3" t="s">
        <v>1210</v>
      </c>
      <c r="Q6314" s="3" t="s">
        <v>1210</v>
      </c>
      <c r="R6314" s="3" t="s">
        <v>370</v>
      </c>
      <c r="S6314" s="3" t="s">
        <v>6439</v>
      </c>
      <c r="T6314" s="3" t="str">
        <f t="shared" si="424"/>
        <v>กุยบุรีกุยบุรีประจวบคีรีขันธ์</v>
      </c>
      <c r="U6314" s="3" t="s">
        <v>5659</v>
      </c>
      <c r="V6314" s="3" t="str">
        <f t="shared" si="425"/>
        <v/>
      </c>
      <c r="W6314" s="3" t="e">
        <f t="shared" si="426"/>
        <v>#NUM!</v>
      </c>
      <c r="X6314" s="3" t="str">
        <f t="shared" si="427"/>
        <v/>
      </c>
    </row>
    <row r="6315" spans="14:24" ht="14.5" customHeight="1">
      <c r="N6315">
        <v>6312</v>
      </c>
      <c r="O6315" s="4">
        <v>77150</v>
      </c>
      <c r="P6315" s="3" t="s">
        <v>6440</v>
      </c>
      <c r="Q6315" s="3" t="s">
        <v>1210</v>
      </c>
      <c r="R6315" s="3" t="s">
        <v>370</v>
      </c>
      <c r="S6315" s="3" t="s">
        <v>6439</v>
      </c>
      <c r="T6315" s="3" t="str">
        <f t="shared" si="424"/>
        <v>กุยเหนือกุยบุรีประจวบคีรีขันธ์</v>
      </c>
      <c r="U6315" s="3" t="s">
        <v>5659</v>
      </c>
      <c r="V6315" s="3" t="str">
        <f t="shared" si="425"/>
        <v/>
      </c>
      <c r="W6315" s="3" t="e">
        <f t="shared" si="426"/>
        <v>#NUM!</v>
      </c>
      <c r="X6315" s="3" t="str">
        <f t="shared" si="427"/>
        <v/>
      </c>
    </row>
    <row r="6316" spans="14:24" ht="14.5" customHeight="1">
      <c r="N6316">
        <v>6313</v>
      </c>
      <c r="O6316" s="4">
        <v>77150</v>
      </c>
      <c r="P6316" s="3" t="s">
        <v>6441</v>
      </c>
      <c r="Q6316" s="3" t="s">
        <v>1210</v>
      </c>
      <c r="R6316" s="3" t="s">
        <v>370</v>
      </c>
      <c r="S6316" s="3" t="s">
        <v>6439</v>
      </c>
      <c r="T6316" s="3" t="str">
        <f t="shared" si="424"/>
        <v>เขาแดงกุยบุรีประจวบคีรีขันธ์</v>
      </c>
      <c r="U6316" s="3" t="s">
        <v>5659</v>
      </c>
      <c r="V6316" s="3" t="str">
        <f t="shared" si="425"/>
        <v/>
      </c>
      <c r="W6316" s="3" t="e">
        <f t="shared" si="426"/>
        <v>#NUM!</v>
      </c>
      <c r="X6316" s="3" t="str">
        <f t="shared" si="427"/>
        <v/>
      </c>
    </row>
    <row r="6317" spans="14:24" ht="14.5" customHeight="1">
      <c r="N6317">
        <v>6314</v>
      </c>
      <c r="O6317" s="4">
        <v>77150</v>
      </c>
      <c r="P6317" s="3" t="s">
        <v>6442</v>
      </c>
      <c r="Q6317" s="3" t="s">
        <v>1210</v>
      </c>
      <c r="R6317" s="3" t="s">
        <v>370</v>
      </c>
      <c r="S6317" s="3" t="s">
        <v>6439</v>
      </c>
      <c r="T6317" s="3" t="str">
        <f t="shared" si="424"/>
        <v>ดอนยายหนูกุยบุรีประจวบคีรีขันธ์</v>
      </c>
      <c r="U6317" s="3" t="s">
        <v>5659</v>
      </c>
      <c r="V6317" s="3" t="str">
        <f t="shared" si="425"/>
        <v/>
      </c>
      <c r="W6317" s="3" t="e">
        <f t="shared" si="426"/>
        <v>#NUM!</v>
      </c>
      <c r="X6317" s="3" t="str">
        <f t="shared" si="427"/>
        <v/>
      </c>
    </row>
    <row r="6318" spans="14:24" ht="14.5" customHeight="1">
      <c r="N6318">
        <v>6315</v>
      </c>
      <c r="O6318" s="4">
        <v>77150</v>
      </c>
      <c r="P6318" s="3" t="s">
        <v>6443</v>
      </c>
      <c r="Q6318" s="3" t="s">
        <v>1210</v>
      </c>
      <c r="R6318" s="3" t="s">
        <v>370</v>
      </c>
      <c r="S6318" s="3" t="s">
        <v>6439</v>
      </c>
      <c r="T6318" s="3" t="str">
        <f t="shared" si="424"/>
        <v>สามกระทายกุยบุรีประจวบคีรีขันธ์</v>
      </c>
      <c r="U6318" s="3" t="s">
        <v>5659</v>
      </c>
      <c r="V6318" s="3" t="str">
        <f t="shared" si="425"/>
        <v/>
      </c>
      <c r="W6318" s="3" t="e">
        <f t="shared" si="426"/>
        <v>#NUM!</v>
      </c>
      <c r="X6318" s="3" t="str">
        <f t="shared" si="427"/>
        <v/>
      </c>
    </row>
    <row r="6319" spans="14:24" ht="14.5" customHeight="1">
      <c r="N6319">
        <v>6316</v>
      </c>
      <c r="O6319" s="4">
        <v>77150</v>
      </c>
      <c r="P6319" s="3" t="s">
        <v>6444</v>
      </c>
      <c r="Q6319" s="3" t="s">
        <v>1210</v>
      </c>
      <c r="R6319" s="3" t="s">
        <v>370</v>
      </c>
      <c r="S6319" s="3" t="s">
        <v>6439</v>
      </c>
      <c r="T6319" s="3" t="str">
        <f t="shared" si="424"/>
        <v>หาดขามกุยบุรีประจวบคีรีขันธ์</v>
      </c>
      <c r="U6319" s="3" t="s">
        <v>5659</v>
      </c>
      <c r="V6319" s="3" t="str">
        <f t="shared" si="425"/>
        <v/>
      </c>
      <c r="W6319" s="3" t="e">
        <f t="shared" si="426"/>
        <v>#NUM!</v>
      </c>
      <c r="X6319" s="3" t="str">
        <f t="shared" si="427"/>
        <v/>
      </c>
    </row>
    <row r="6320" spans="14:24" ht="14.5" customHeight="1">
      <c r="N6320">
        <v>6317</v>
      </c>
      <c r="O6320" s="4">
        <v>77130</v>
      </c>
      <c r="P6320" s="3" t="s">
        <v>1211</v>
      </c>
      <c r="Q6320" s="3" t="s">
        <v>1211</v>
      </c>
      <c r="R6320" s="3" t="s">
        <v>370</v>
      </c>
      <c r="S6320" s="3" t="s">
        <v>6445</v>
      </c>
      <c r="T6320" s="3" t="str">
        <f t="shared" si="424"/>
        <v>ทับสะแกทับสะแกประจวบคีรีขันธ์</v>
      </c>
      <c r="U6320" s="3" t="s">
        <v>5659</v>
      </c>
      <c r="V6320" s="3" t="str">
        <f t="shared" si="425"/>
        <v/>
      </c>
      <c r="W6320" s="3" t="e">
        <f t="shared" si="426"/>
        <v>#NUM!</v>
      </c>
      <c r="X6320" s="3" t="str">
        <f t="shared" si="427"/>
        <v/>
      </c>
    </row>
    <row r="6321" spans="14:24" ht="14.5" customHeight="1">
      <c r="N6321">
        <v>6318</v>
      </c>
      <c r="O6321" s="4">
        <v>77130</v>
      </c>
      <c r="P6321" s="3" t="s">
        <v>497</v>
      </c>
      <c r="Q6321" s="3" t="s">
        <v>1211</v>
      </c>
      <c r="R6321" s="3" t="s">
        <v>370</v>
      </c>
      <c r="S6321" s="3" t="s">
        <v>6445</v>
      </c>
      <c r="T6321" s="3" t="str">
        <f t="shared" si="424"/>
        <v>อ่างทองทับสะแกประจวบคีรีขันธ์</v>
      </c>
      <c r="U6321" s="3" t="s">
        <v>5659</v>
      </c>
      <c r="V6321" s="3" t="str">
        <f t="shared" si="425"/>
        <v/>
      </c>
      <c r="W6321" s="3" t="e">
        <f t="shared" si="426"/>
        <v>#NUM!</v>
      </c>
      <c r="X6321" s="3" t="str">
        <f t="shared" si="427"/>
        <v/>
      </c>
    </row>
    <row r="6322" spans="14:24" ht="14.5" customHeight="1">
      <c r="N6322">
        <v>6319</v>
      </c>
      <c r="O6322" s="4">
        <v>77130</v>
      </c>
      <c r="P6322" s="3" t="s">
        <v>6446</v>
      </c>
      <c r="Q6322" s="3" t="s">
        <v>1211</v>
      </c>
      <c r="R6322" s="3" t="s">
        <v>370</v>
      </c>
      <c r="S6322" s="3" t="s">
        <v>6445</v>
      </c>
      <c r="T6322" s="3" t="str">
        <f t="shared" si="424"/>
        <v>นาหูกวางทับสะแกประจวบคีรีขันธ์</v>
      </c>
      <c r="U6322" s="3" t="s">
        <v>5659</v>
      </c>
      <c r="V6322" s="3" t="str">
        <f t="shared" si="425"/>
        <v/>
      </c>
      <c r="W6322" s="3" t="e">
        <f t="shared" si="426"/>
        <v>#NUM!</v>
      </c>
      <c r="X6322" s="3" t="str">
        <f t="shared" si="427"/>
        <v/>
      </c>
    </row>
    <row r="6323" spans="14:24" ht="14.5" customHeight="1">
      <c r="N6323">
        <v>6320</v>
      </c>
      <c r="O6323" s="4">
        <v>77130</v>
      </c>
      <c r="P6323" s="3" t="s">
        <v>6447</v>
      </c>
      <c r="Q6323" s="3" t="s">
        <v>1211</v>
      </c>
      <c r="R6323" s="3" t="s">
        <v>370</v>
      </c>
      <c r="S6323" s="3" t="s">
        <v>6445</v>
      </c>
      <c r="T6323" s="3" t="str">
        <f t="shared" si="424"/>
        <v>เขาล้านทับสะแกประจวบคีรีขันธ์</v>
      </c>
      <c r="U6323" s="3" t="s">
        <v>5659</v>
      </c>
      <c r="V6323" s="3" t="str">
        <f t="shared" si="425"/>
        <v/>
      </c>
      <c r="W6323" s="3" t="e">
        <f t="shared" si="426"/>
        <v>#NUM!</v>
      </c>
      <c r="X6323" s="3" t="str">
        <f t="shared" si="427"/>
        <v/>
      </c>
    </row>
    <row r="6324" spans="14:24" ht="14.5" customHeight="1">
      <c r="N6324">
        <v>6321</v>
      </c>
      <c r="O6324" s="4">
        <v>77130</v>
      </c>
      <c r="P6324" s="3" t="s">
        <v>2287</v>
      </c>
      <c r="Q6324" s="3" t="s">
        <v>1211</v>
      </c>
      <c r="R6324" s="3" t="s">
        <v>370</v>
      </c>
      <c r="S6324" s="3" t="s">
        <v>6445</v>
      </c>
      <c r="T6324" s="3" t="str">
        <f t="shared" si="424"/>
        <v>ห้วยยางทับสะแกประจวบคีรีขันธ์</v>
      </c>
      <c r="U6324" s="3" t="s">
        <v>5659</v>
      </c>
      <c r="V6324" s="3" t="str">
        <f t="shared" si="425"/>
        <v/>
      </c>
      <c r="W6324" s="3" t="e">
        <f t="shared" si="426"/>
        <v>#NUM!</v>
      </c>
      <c r="X6324" s="3" t="str">
        <f t="shared" si="427"/>
        <v/>
      </c>
    </row>
    <row r="6325" spans="14:24" ht="14.5" customHeight="1">
      <c r="N6325">
        <v>6322</v>
      </c>
      <c r="O6325" s="4">
        <v>77130</v>
      </c>
      <c r="P6325" s="3" t="s">
        <v>6448</v>
      </c>
      <c r="Q6325" s="3" t="s">
        <v>1211</v>
      </c>
      <c r="R6325" s="3" t="s">
        <v>370</v>
      </c>
      <c r="S6325" s="3" t="s">
        <v>6445</v>
      </c>
      <c r="T6325" s="3" t="str">
        <f t="shared" si="424"/>
        <v>แสงอรุณทับสะแกประจวบคีรีขันธ์</v>
      </c>
      <c r="U6325" s="3" t="s">
        <v>5659</v>
      </c>
      <c r="V6325" s="3" t="str">
        <f t="shared" si="425"/>
        <v/>
      </c>
      <c r="W6325" s="3" t="e">
        <f t="shared" si="426"/>
        <v>#NUM!</v>
      </c>
      <c r="X6325" s="3" t="str">
        <f t="shared" si="427"/>
        <v/>
      </c>
    </row>
    <row r="6326" spans="14:24" ht="14.5" customHeight="1">
      <c r="N6326">
        <v>6323</v>
      </c>
      <c r="O6326" s="4">
        <v>77140</v>
      </c>
      <c r="P6326" s="3" t="s">
        <v>6449</v>
      </c>
      <c r="Q6326" s="3" t="s">
        <v>1213</v>
      </c>
      <c r="R6326" s="3" t="s">
        <v>370</v>
      </c>
      <c r="S6326" s="3" t="s">
        <v>6450</v>
      </c>
      <c r="T6326" s="3" t="str">
        <f t="shared" si="424"/>
        <v>กำเนิดนพคุณบางสะพานประจวบคีรีขันธ์</v>
      </c>
      <c r="U6326" s="3" t="s">
        <v>5659</v>
      </c>
      <c r="V6326" s="3" t="str">
        <f t="shared" si="425"/>
        <v/>
      </c>
      <c r="W6326" s="3" t="e">
        <f t="shared" si="426"/>
        <v>#NUM!</v>
      </c>
      <c r="X6326" s="3" t="str">
        <f t="shared" si="427"/>
        <v/>
      </c>
    </row>
    <row r="6327" spans="14:24" ht="14.5" customHeight="1">
      <c r="N6327">
        <v>6324</v>
      </c>
      <c r="O6327" s="4">
        <v>77140</v>
      </c>
      <c r="P6327" s="3" t="s">
        <v>6451</v>
      </c>
      <c r="Q6327" s="3" t="s">
        <v>1213</v>
      </c>
      <c r="R6327" s="3" t="s">
        <v>370</v>
      </c>
      <c r="S6327" s="3" t="s">
        <v>6450</v>
      </c>
      <c r="T6327" s="3" t="str">
        <f t="shared" si="424"/>
        <v>พงศ์ประศาสน์บางสะพานประจวบคีรีขันธ์</v>
      </c>
      <c r="U6327" s="3" t="s">
        <v>5659</v>
      </c>
      <c r="V6327" s="3" t="str">
        <f t="shared" si="425"/>
        <v/>
      </c>
      <c r="W6327" s="3" t="e">
        <f t="shared" si="426"/>
        <v>#NUM!</v>
      </c>
      <c r="X6327" s="3" t="str">
        <f t="shared" si="427"/>
        <v/>
      </c>
    </row>
    <row r="6328" spans="14:24" ht="14.5" customHeight="1">
      <c r="N6328">
        <v>6325</v>
      </c>
      <c r="O6328" s="4">
        <v>77230</v>
      </c>
      <c r="P6328" s="3" t="s">
        <v>2963</v>
      </c>
      <c r="Q6328" s="3" t="s">
        <v>1213</v>
      </c>
      <c r="R6328" s="3" t="s">
        <v>370</v>
      </c>
      <c r="S6328" s="3" t="s">
        <v>6450</v>
      </c>
      <c r="T6328" s="3" t="str">
        <f t="shared" si="424"/>
        <v>ร่อนทองบางสะพานประจวบคีรีขันธ์</v>
      </c>
      <c r="U6328" s="3" t="s">
        <v>5659</v>
      </c>
      <c r="V6328" s="3" t="str">
        <f t="shared" si="425"/>
        <v/>
      </c>
      <c r="W6328" s="3" t="e">
        <f t="shared" si="426"/>
        <v>#NUM!</v>
      </c>
      <c r="X6328" s="3" t="str">
        <f t="shared" si="427"/>
        <v/>
      </c>
    </row>
    <row r="6329" spans="14:24" ht="14.5" customHeight="1">
      <c r="N6329">
        <v>6326</v>
      </c>
      <c r="O6329" s="4">
        <v>77190</v>
      </c>
      <c r="P6329" s="3" t="s">
        <v>6361</v>
      </c>
      <c r="Q6329" s="3" t="s">
        <v>1213</v>
      </c>
      <c r="R6329" s="3" t="s">
        <v>370</v>
      </c>
      <c r="S6329" s="3" t="s">
        <v>6450</v>
      </c>
      <c r="T6329" s="3" t="str">
        <f t="shared" si="424"/>
        <v>ธงชัยบางสะพานประจวบคีรีขันธ์</v>
      </c>
      <c r="U6329" s="3" t="s">
        <v>5659</v>
      </c>
      <c r="V6329" s="3" t="str">
        <f t="shared" si="425"/>
        <v/>
      </c>
      <c r="W6329" s="3" t="e">
        <f t="shared" si="426"/>
        <v>#NUM!</v>
      </c>
      <c r="X6329" s="3" t="str">
        <f t="shared" si="427"/>
        <v/>
      </c>
    </row>
    <row r="6330" spans="14:24" ht="14.5" customHeight="1">
      <c r="N6330">
        <v>6327</v>
      </c>
      <c r="O6330" s="4">
        <v>77190</v>
      </c>
      <c r="P6330" s="3" t="s">
        <v>6452</v>
      </c>
      <c r="Q6330" s="3" t="s">
        <v>1213</v>
      </c>
      <c r="R6330" s="3" t="s">
        <v>370</v>
      </c>
      <c r="S6330" s="3" t="s">
        <v>6450</v>
      </c>
      <c r="T6330" s="3" t="str">
        <f t="shared" si="424"/>
        <v>ชัยเกษมบางสะพานประจวบคีรีขันธ์</v>
      </c>
      <c r="U6330" s="3" t="s">
        <v>5659</v>
      </c>
      <c r="V6330" s="3" t="str">
        <f t="shared" si="425"/>
        <v/>
      </c>
      <c r="W6330" s="3" t="e">
        <f t="shared" si="426"/>
        <v>#NUM!</v>
      </c>
      <c r="X6330" s="3" t="str">
        <f t="shared" si="427"/>
        <v/>
      </c>
    </row>
    <row r="6331" spans="14:24" ht="14.5" customHeight="1">
      <c r="N6331">
        <v>6328</v>
      </c>
      <c r="O6331" s="4">
        <v>77230</v>
      </c>
      <c r="P6331" s="3" t="s">
        <v>6453</v>
      </c>
      <c r="Q6331" s="3" t="s">
        <v>1213</v>
      </c>
      <c r="R6331" s="3" t="s">
        <v>370</v>
      </c>
      <c r="S6331" s="3" t="s">
        <v>6450</v>
      </c>
      <c r="T6331" s="3" t="str">
        <f t="shared" si="424"/>
        <v>ทองมงคลบางสะพานประจวบคีรีขันธ์</v>
      </c>
      <c r="U6331" s="3" t="s">
        <v>5659</v>
      </c>
      <c r="V6331" s="3" t="str">
        <f t="shared" si="425"/>
        <v/>
      </c>
      <c r="W6331" s="3" t="e">
        <f t="shared" si="426"/>
        <v>#NUM!</v>
      </c>
      <c r="X6331" s="3" t="str">
        <f t="shared" si="427"/>
        <v/>
      </c>
    </row>
    <row r="6332" spans="14:24" ht="14.5" customHeight="1">
      <c r="N6332">
        <v>6329</v>
      </c>
      <c r="O6332" s="4">
        <v>77140</v>
      </c>
      <c r="P6332" s="3" t="s">
        <v>6454</v>
      </c>
      <c r="Q6332" s="3" t="s">
        <v>1213</v>
      </c>
      <c r="R6332" s="3" t="s">
        <v>370</v>
      </c>
      <c r="S6332" s="3" t="s">
        <v>6450</v>
      </c>
      <c r="T6332" s="3" t="str">
        <f t="shared" si="424"/>
        <v>แม่รำพึงบางสะพานประจวบคีรีขันธ์</v>
      </c>
      <c r="U6332" s="3" t="s">
        <v>5659</v>
      </c>
      <c r="V6332" s="3" t="str">
        <f t="shared" si="425"/>
        <v/>
      </c>
      <c r="W6332" s="3" t="e">
        <f t="shared" si="426"/>
        <v>#NUM!</v>
      </c>
      <c r="X6332" s="3" t="str">
        <f t="shared" si="427"/>
        <v/>
      </c>
    </row>
    <row r="6333" spans="14:24" ht="14.5" customHeight="1">
      <c r="N6333">
        <v>6330</v>
      </c>
      <c r="O6333" s="4">
        <v>77170</v>
      </c>
      <c r="P6333" s="3" t="s">
        <v>6078</v>
      </c>
      <c r="Q6333" s="3" t="s">
        <v>1215</v>
      </c>
      <c r="R6333" s="3" t="s">
        <v>370</v>
      </c>
      <c r="S6333" s="3" t="s">
        <v>6455</v>
      </c>
      <c r="T6333" s="3" t="str">
        <f t="shared" si="424"/>
        <v>ปากแพรกบางสะพานน้อยประจวบคีรีขันธ์</v>
      </c>
      <c r="U6333" s="3" t="s">
        <v>5659</v>
      </c>
      <c r="V6333" s="3" t="str">
        <f t="shared" si="425"/>
        <v/>
      </c>
      <c r="W6333" s="3" t="e">
        <f t="shared" si="426"/>
        <v>#NUM!</v>
      </c>
      <c r="X6333" s="3" t="str">
        <f t="shared" si="427"/>
        <v/>
      </c>
    </row>
    <row r="6334" spans="14:24" ht="14.5" customHeight="1">
      <c r="N6334">
        <v>6331</v>
      </c>
      <c r="O6334" s="4">
        <v>77170</v>
      </c>
      <c r="P6334" s="3" t="s">
        <v>1213</v>
      </c>
      <c r="Q6334" s="3" t="s">
        <v>1215</v>
      </c>
      <c r="R6334" s="3" t="s">
        <v>370</v>
      </c>
      <c r="S6334" s="3" t="s">
        <v>6455</v>
      </c>
      <c r="T6334" s="3" t="str">
        <f t="shared" si="424"/>
        <v>บางสะพานบางสะพานน้อยประจวบคีรีขันธ์</v>
      </c>
      <c r="U6334" s="3" t="s">
        <v>5659</v>
      </c>
      <c r="V6334" s="3" t="str">
        <f t="shared" si="425"/>
        <v/>
      </c>
      <c r="W6334" s="3" t="e">
        <f t="shared" si="426"/>
        <v>#NUM!</v>
      </c>
      <c r="X6334" s="3" t="str">
        <f t="shared" si="427"/>
        <v/>
      </c>
    </row>
    <row r="6335" spans="14:24" ht="14.5" customHeight="1">
      <c r="N6335">
        <v>6332</v>
      </c>
      <c r="O6335" s="4">
        <v>77170</v>
      </c>
      <c r="P6335" s="3" t="s">
        <v>3794</v>
      </c>
      <c r="Q6335" s="3" t="s">
        <v>1215</v>
      </c>
      <c r="R6335" s="3" t="s">
        <v>370</v>
      </c>
      <c r="S6335" s="3" t="s">
        <v>6455</v>
      </c>
      <c r="T6335" s="3" t="str">
        <f t="shared" si="424"/>
        <v>ทรายทองบางสะพานน้อยประจวบคีรีขันธ์</v>
      </c>
      <c r="U6335" s="3" t="s">
        <v>5659</v>
      </c>
      <c r="V6335" s="3" t="str">
        <f t="shared" si="425"/>
        <v/>
      </c>
      <c r="W6335" s="3" t="e">
        <f t="shared" si="426"/>
        <v>#NUM!</v>
      </c>
      <c r="X6335" s="3" t="str">
        <f t="shared" si="427"/>
        <v/>
      </c>
    </row>
    <row r="6336" spans="14:24" ht="14.5" customHeight="1">
      <c r="N6336">
        <v>6333</v>
      </c>
      <c r="O6336" s="4">
        <v>77170</v>
      </c>
      <c r="P6336" s="3" t="s">
        <v>6456</v>
      </c>
      <c r="Q6336" s="3" t="s">
        <v>1215</v>
      </c>
      <c r="R6336" s="3" t="s">
        <v>370</v>
      </c>
      <c r="S6336" s="3" t="s">
        <v>6455</v>
      </c>
      <c r="T6336" s="3" t="str">
        <f t="shared" si="424"/>
        <v>ช้างแรกบางสะพานน้อยประจวบคีรีขันธ์</v>
      </c>
      <c r="U6336" s="3" t="s">
        <v>5659</v>
      </c>
      <c r="V6336" s="3" t="str">
        <f t="shared" si="425"/>
        <v/>
      </c>
      <c r="W6336" s="3" t="e">
        <f t="shared" si="426"/>
        <v>#NUM!</v>
      </c>
      <c r="X6336" s="3" t="str">
        <f t="shared" si="427"/>
        <v/>
      </c>
    </row>
    <row r="6337" spans="14:24" ht="14.5" customHeight="1">
      <c r="N6337">
        <v>6334</v>
      </c>
      <c r="O6337" s="4">
        <v>77170</v>
      </c>
      <c r="P6337" s="3" t="s">
        <v>6457</v>
      </c>
      <c r="Q6337" s="3" t="s">
        <v>1215</v>
      </c>
      <c r="R6337" s="3" t="s">
        <v>370</v>
      </c>
      <c r="S6337" s="3" t="s">
        <v>6455</v>
      </c>
      <c r="T6337" s="3" t="str">
        <f t="shared" si="424"/>
        <v>ไชยราชบางสะพานน้อยประจวบคีรีขันธ์</v>
      </c>
      <c r="U6337" s="3" t="s">
        <v>5659</v>
      </c>
      <c r="V6337" s="3" t="str">
        <f t="shared" si="425"/>
        <v/>
      </c>
      <c r="W6337" s="3" t="e">
        <f t="shared" si="426"/>
        <v>#NUM!</v>
      </c>
      <c r="X6337" s="3" t="str">
        <f t="shared" si="427"/>
        <v/>
      </c>
    </row>
    <row r="6338" spans="14:24" ht="14.5" customHeight="1">
      <c r="N6338">
        <v>6335</v>
      </c>
      <c r="O6338" s="4">
        <v>77120</v>
      </c>
      <c r="P6338" s="3" t="s">
        <v>1217</v>
      </c>
      <c r="Q6338" s="3" t="s">
        <v>1217</v>
      </c>
      <c r="R6338" s="3" t="s">
        <v>370</v>
      </c>
      <c r="S6338" s="3" t="s">
        <v>6458</v>
      </c>
      <c r="T6338" s="3" t="str">
        <f t="shared" si="424"/>
        <v>ปราณบุรีปราณบุรีประจวบคีรีขันธ์</v>
      </c>
      <c r="U6338" s="3" t="s">
        <v>5659</v>
      </c>
      <c r="V6338" s="3" t="str">
        <f t="shared" si="425"/>
        <v/>
      </c>
      <c r="W6338" s="3" t="e">
        <f t="shared" si="426"/>
        <v>#NUM!</v>
      </c>
      <c r="X6338" s="3" t="str">
        <f t="shared" si="427"/>
        <v/>
      </c>
    </row>
    <row r="6339" spans="14:24" ht="14.5" customHeight="1">
      <c r="N6339">
        <v>6336</v>
      </c>
      <c r="O6339" s="4">
        <v>77120</v>
      </c>
      <c r="P6339" s="3" t="s">
        <v>1811</v>
      </c>
      <c r="Q6339" s="3" t="s">
        <v>1217</v>
      </c>
      <c r="R6339" s="3" t="s">
        <v>370</v>
      </c>
      <c r="S6339" s="3" t="s">
        <v>6458</v>
      </c>
      <c r="T6339" s="3" t="str">
        <f t="shared" si="424"/>
        <v>เขาน้อยปราณบุรีประจวบคีรีขันธ์</v>
      </c>
      <c r="U6339" s="3" t="s">
        <v>5659</v>
      </c>
      <c r="V6339" s="3" t="str">
        <f t="shared" si="425"/>
        <v/>
      </c>
      <c r="W6339" s="3" t="e">
        <f t="shared" si="426"/>
        <v>#NUM!</v>
      </c>
      <c r="X6339" s="3" t="str">
        <f t="shared" si="427"/>
        <v/>
      </c>
    </row>
    <row r="6340" spans="14:24" ht="14.5" customHeight="1">
      <c r="N6340">
        <v>6337</v>
      </c>
      <c r="O6340" s="4">
        <v>77220</v>
      </c>
      <c r="P6340" s="3" t="s">
        <v>6459</v>
      </c>
      <c r="Q6340" s="3" t="s">
        <v>1217</v>
      </c>
      <c r="R6340" s="3" t="s">
        <v>370</v>
      </c>
      <c r="S6340" s="3" t="s">
        <v>6458</v>
      </c>
      <c r="T6340" s="3" t="str">
        <f t="shared" si="424"/>
        <v>ปากน้ำปราณปราณบุรีประจวบคีรีขันธ์</v>
      </c>
      <c r="U6340" s="3" t="s">
        <v>5659</v>
      </c>
      <c r="V6340" s="3" t="str">
        <f t="shared" si="425"/>
        <v/>
      </c>
      <c r="W6340" s="3" t="e">
        <f t="shared" si="426"/>
        <v>#NUM!</v>
      </c>
      <c r="X6340" s="3" t="str">
        <f t="shared" si="427"/>
        <v/>
      </c>
    </row>
    <row r="6341" spans="14:24" ht="14.5" customHeight="1">
      <c r="N6341">
        <v>6338</v>
      </c>
      <c r="O6341" s="4">
        <v>77120</v>
      </c>
      <c r="P6341" s="3" t="s">
        <v>6460</v>
      </c>
      <c r="Q6341" s="3" t="s">
        <v>1217</v>
      </c>
      <c r="R6341" s="3" t="s">
        <v>370</v>
      </c>
      <c r="S6341" s="3" t="s">
        <v>6458</v>
      </c>
      <c r="T6341" s="3" t="str">
        <f t="shared" ref="T6341:T6404" si="428">P6341&amp;Q6341&amp;R6341</f>
        <v>หนองตาแต้มปราณบุรีประจวบคีรีขันธ์</v>
      </c>
      <c r="U6341" s="3" t="s">
        <v>5659</v>
      </c>
      <c r="V6341" s="3" t="str">
        <f t="shared" ref="V6341:V6404" si="429">IF($V$1=$S6341,$N6341,"")</f>
        <v/>
      </c>
      <c r="W6341" s="3" t="e">
        <f t="shared" ref="W6341:W6404" si="430">SMALL($V$4:$V$7439,N6341)</f>
        <v>#NUM!</v>
      </c>
      <c r="X6341" s="3" t="str">
        <f t="shared" ref="X6341:X6404" si="431">IFERROR(INDEX($P$4:$P$7439,$W6341,1),"")</f>
        <v/>
      </c>
    </row>
    <row r="6342" spans="14:24" ht="14.5" customHeight="1">
      <c r="N6342">
        <v>6339</v>
      </c>
      <c r="O6342" s="4">
        <v>77120</v>
      </c>
      <c r="P6342" s="3" t="s">
        <v>6461</v>
      </c>
      <c r="Q6342" s="3" t="s">
        <v>1217</v>
      </c>
      <c r="R6342" s="3" t="s">
        <v>370</v>
      </c>
      <c r="S6342" s="3" t="s">
        <v>6458</v>
      </c>
      <c r="T6342" s="3" t="str">
        <f t="shared" si="428"/>
        <v>วังก์พงปราณบุรีประจวบคีรีขันธ์</v>
      </c>
      <c r="U6342" s="3" t="s">
        <v>5659</v>
      </c>
      <c r="V6342" s="3" t="str">
        <f t="shared" si="429"/>
        <v/>
      </c>
      <c r="W6342" s="3" t="e">
        <f t="shared" si="430"/>
        <v>#NUM!</v>
      </c>
      <c r="X6342" s="3" t="str">
        <f t="shared" si="431"/>
        <v/>
      </c>
    </row>
    <row r="6343" spans="14:24" ht="14.5" customHeight="1">
      <c r="N6343">
        <v>6340</v>
      </c>
      <c r="O6343" s="4">
        <v>77120</v>
      </c>
      <c r="P6343" s="3" t="s">
        <v>6462</v>
      </c>
      <c r="Q6343" s="3" t="s">
        <v>1217</v>
      </c>
      <c r="R6343" s="3" t="s">
        <v>370</v>
      </c>
      <c r="S6343" s="3" t="s">
        <v>6458</v>
      </c>
      <c r="T6343" s="3" t="str">
        <f t="shared" si="428"/>
        <v>เขาจ้าวปราณบุรีประจวบคีรีขันธ์</v>
      </c>
      <c r="U6343" s="3" t="s">
        <v>5659</v>
      </c>
      <c r="V6343" s="3" t="str">
        <f t="shared" si="429"/>
        <v/>
      </c>
      <c r="W6343" s="3" t="e">
        <f t="shared" si="430"/>
        <v>#NUM!</v>
      </c>
      <c r="X6343" s="3" t="str">
        <f t="shared" si="431"/>
        <v/>
      </c>
    </row>
    <row r="6344" spans="14:24" ht="14.5" customHeight="1">
      <c r="N6344">
        <v>6341</v>
      </c>
      <c r="O6344" s="4">
        <v>77110</v>
      </c>
      <c r="P6344" s="3" t="s">
        <v>1222</v>
      </c>
      <c r="Q6344" s="3" t="s">
        <v>1222</v>
      </c>
      <c r="R6344" s="3" t="s">
        <v>370</v>
      </c>
      <c r="S6344" s="3" t="s">
        <v>6463</v>
      </c>
      <c r="T6344" s="3" t="str">
        <f t="shared" si="428"/>
        <v>หัวหินหัวหินประจวบคีรีขันธ์</v>
      </c>
      <c r="U6344" s="3" t="s">
        <v>5659</v>
      </c>
      <c r="V6344" s="3" t="str">
        <f t="shared" si="429"/>
        <v/>
      </c>
      <c r="W6344" s="3" t="e">
        <f t="shared" si="430"/>
        <v>#NUM!</v>
      </c>
      <c r="X6344" s="3" t="str">
        <f t="shared" si="431"/>
        <v/>
      </c>
    </row>
    <row r="6345" spans="14:24" ht="14.5" customHeight="1">
      <c r="N6345">
        <v>6342</v>
      </c>
      <c r="O6345" s="4">
        <v>77110</v>
      </c>
      <c r="P6345" s="3" t="s">
        <v>2144</v>
      </c>
      <c r="Q6345" s="3" t="s">
        <v>1222</v>
      </c>
      <c r="R6345" s="3" t="s">
        <v>370</v>
      </c>
      <c r="S6345" s="3" t="s">
        <v>6463</v>
      </c>
      <c r="T6345" s="3" t="str">
        <f t="shared" si="428"/>
        <v>หนองแกหัวหินประจวบคีรีขันธ์</v>
      </c>
      <c r="U6345" s="3" t="s">
        <v>5659</v>
      </c>
      <c r="V6345" s="3" t="str">
        <f t="shared" si="429"/>
        <v/>
      </c>
      <c r="W6345" s="3" t="e">
        <f t="shared" si="430"/>
        <v>#NUM!</v>
      </c>
      <c r="X6345" s="3" t="str">
        <f t="shared" si="431"/>
        <v/>
      </c>
    </row>
    <row r="6346" spans="14:24" ht="14.5" customHeight="1">
      <c r="N6346">
        <v>6343</v>
      </c>
      <c r="O6346" s="4">
        <v>77110</v>
      </c>
      <c r="P6346" s="3" t="s">
        <v>2890</v>
      </c>
      <c r="Q6346" s="3" t="s">
        <v>1222</v>
      </c>
      <c r="R6346" s="3" t="s">
        <v>370</v>
      </c>
      <c r="S6346" s="3" t="s">
        <v>6463</v>
      </c>
      <c r="T6346" s="3" t="str">
        <f t="shared" si="428"/>
        <v>หินเหล็กไฟหัวหินประจวบคีรีขันธ์</v>
      </c>
      <c r="U6346" s="3" t="s">
        <v>5659</v>
      </c>
      <c r="V6346" s="3" t="str">
        <f t="shared" si="429"/>
        <v/>
      </c>
      <c r="W6346" s="3" t="e">
        <f t="shared" si="430"/>
        <v>#NUM!</v>
      </c>
      <c r="X6346" s="3" t="str">
        <f t="shared" si="431"/>
        <v/>
      </c>
    </row>
    <row r="6347" spans="14:24" ht="14.5" customHeight="1">
      <c r="N6347">
        <v>6344</v>
      </c>
      <c r="O6347" s="4">
        <v>77110</v>
      </c>
      <c r="P6347" s="3" t="s">
        <v>6376</v>
      </c>
      <c r="Q6347" s="3" t="s">
        <v>1222</v>
      </c>
      <c r="R6347" s="3" t="s">
        <v>370</v>
      </c>
      <c r="S6347" s="3" t="s">
        <v>6463</v>
      </c>
      <c r="T6347" s="3" t="str">
        <f t="shared" si="428"/>
        <v>หนองพลับหัวหินประจวบคีรีขันธ์</v>
      </c>
      <c r="U6347" s="3" t="s">
        <v>5659</v>
      </c>
      <c r="V6347" s="3" t="str">
        <f t="shared" si="429"/>
        <v/>
      </c>
      <c r="W6347" s="3" t="e">
        <f t="shared" si="430"/>
        <v>#NUM!</v>
      </c>
      <c r="X6347" s="3" t="str">
        <f t="shared" si="431"/>
        <v/>
      </c>
    </row>
    <row r="6348" spans="14:24" ht="14.5" customHeight="1">
      <c r="N6348">
        <v>6345</v>
      </c>
      <c r="O6348" s="4">
        <v>77110</v>
      </c>
      <c r="P6348" s="3" t="s">
        <v>6464</v>
      </c>
      <c r="Q6348" s="3" t="s">
        <v>1222</v>
      </c>
      <c r="R6348" s="3" t="s">
        <v>370</v>
      </c>
      <c r="S6348" s="3" t="s">
        <v>6463</v>
      </c>
      <c r="T6348" s="3" t="str">
        <f t="shared" si="428"/>
        <v>ทับใต้หัวหินประจวบคีรีขันธ์</v>
      </c>
      <c r="U6348" s="3" t="s">
        <v>5659</v>
      </c>
      <c r="V6348" s="3" t="str">
        <f t="shared" si="429"/>
        <v/>
      </c>
      <c r="W6348" s="3" t="e">
        <f t="shared" si="430"/>
        <v>#NUM!</v>
      </c>
      <c r="X6348" s="3" t="str">
        <f t="shared" si="431"/>
        <v/>
      </c>
    </row>
    <row r="6349" spans="14:24" ht="14.5" customHeight="1">
      <c r="N6349">
        <v>6346</v>
      </c>
      <c r="O6349" s="4">
        <v>77110</v>
      </c>
      <c r="P6349" s="3" t="s">
        <v>6465</v>
      </c>
      <c r="Q6349" s="3" t="s">
        <v>1222</v>
      </c>
      <c r="R6349" s="3" t="s">
        <v>370</v>
      </c>
      <c r="S6349" s="3" t="s">
        <v>6463</v>
      </c>
      <c r="T6349" s="3" t="str">
        <f t="shared" si="428"/>
        <v>ห้วยสัตว์ใหญ่หัวหินประจวบคีรีขันธ์</v>
      </c>
      <c r="U6349" s="3" t="s">
        <v>5659</v>
      </c>
      <c r="V6349" s="3" t="str">
        <f t="shared" si="429"/>
        <v/>
      </c>
      <c r="W6349" s="3" t="e">
        <f t="shared" si="430"/>
        <v>#NUM!</v>
      </c>
      <c r="X6349" s="3" t="str">
        <f t="shared" si="431"/>
        <v/>
      </c>
    </row>
    <row r="6350" spans="14:24" ht="14.5" customHeight="1">
      <c r="N6350">
        <v>6347</v>
      </c>
      <c r="O6350" s="4">
        <v>77110</v>
      </c>
      <c r="P6350" s="3" t="s">
        <v>4299</v>
      </c>
      <c r="Q6350" s="3" t="s">
        <v>1222</v>
      </c>
      <c r="R6350" s="3" t="s">
        <v>370</v>
      </c>
      <c r="S6350" s="3" t="s">
        <v>6463</v>
      </c>
      <c r="T6350" s="3" t="str">
        <f t="shared" si="428"/>
        <v>บึงนครหัวหินประจวบคีรีขันธ์</v>
      </c>
      <c r="U6350" s="3" t="s">
        <v>5659</v>
      </c>
      <c r="V6350" s="3" t="str">
        <f t="shared" si="429"/>
        <v/>
      </c>
      <c r="W6350" s="3" t="e">
        <f t="shared" si="430"/>
        <v>#NUM!</v>
      </c>
      <c r="X6350" s="3" t="str">
        <f t="shared" si="431"/>
        <v/>
      </c>
    </row>
    <row r="6351" spans="14:24" ht="14.5" customHeight="1">
      <c r="N6351">
        <v>6348</v>
      </c>
      <c r="O6351" s="4">
        <v>77120</v>
      </c>
      <c r="P6351" s="3" t="s">
        <v>1221</v>
      </c>
      <c r="Q6351" s="3" t="s">
        <v>1221</v>
      </c>
      <c r="R6351" s="3" t="s">
        <v>370</v>
      </c>
      <c r="S6351" s="3" t="s">
        <v>6466</v>
      </c>
      <c r="T6351" s="3" t="str">
        <f t="shared" si="428"/>
        <v>สามร้อยยอดสามร้อยยอดประจวบคีรีขันธ์</v>
      </c>
      <c r="U6351" s="3" t="s">
        <v>5659</v>
      </c>
      <c r="V6351" s="3" t="str">
        <f t="shared" si="429"/>
        <v/>
      </c>
      <c r="W6351" s="3" t="e">
        <f t="shared" si="430"/>
        <v>#NUM!</v>
      </c>
      <c r="X6351" s="3" t="str">
        <f t="shared" si="431"/>
        <v/>
      </c>
    </row>
    <row r="6352" spans="14:24" ht="14.5" customHeight="1">
      <c r="N6352">
        <v>6349</v>
      </c>
      <c r="O6352" s="4">
        <v>77180</v>
      </c>
      <c r="P6352" s="3" t="s">
        <v>6467</v>
      </c>
      <c r="Q6352" s="3" t="s">
        <v>1221</v>
      </c>
      <c r="R6352" s="3" t="s">
        <v>370</v>
      </c>
      <c r="S6352" s="3" t="s">
        <v>6466</v>
      </c>
      <c r="T6352" s="3" t="str">
        <f t="shared" si="428"/>
        <v>ศิลาลอยสามร้อยยอดประจวบคีรีขันธ์</v>
      </c>
      <c r="U6352" s="3" t="s">
        <v>5659</v>
      </c>
      <c r="V6352" s="3" t="str">
        <f t="shared" si="429"/>
        <v/>
      </c>
      <c r="W6352" s="3" t="e">
        <f t="shared" si="430"/>
        <v>#NUM!</v>
      </c>
      <c r="X6352" s="3" t="str">
        <f t="shared" si="431"/>
        <v/>
      </c>
    </row>
    <row r="6353" spans="14:24" ht="14.5" customHeight="1">
      <c r="N6353">
        <v>6350</v>
      </c>
      <c r="O6353" s="4">
        <v>77180</v>
      </c>
      <c r="P6353" s="3" t="s">
        <v>6468</v>
      </c>
      <c r="Q6353" s="3" t="s">
        <v>1221</v>
      </c>
      <c r="R6353" s="3" t="s">
        <v>370</v>
      </c>
      <c r="S6353" s="3" t="s">
        <v>6466</v>
      </c>
      <c r="T6353" s="3" t="str">
        <f t="shared" si="428"/>
        <v>ไร่เก่าสามร้อยยอดประจวบคีรีขันธ์</v>
      </c>
      <c r="U6353" s="3" t="s">
        <v>5659</v>
      </c>
      <c r="V6353" s="3" t="str">
        <f t="shared" si="429"/>
        <v/>
      </c>
      <c r="W6353" s="3" t="e">
        <f t="shared" si="430"/>
        <v>#NUM!</v>
      </c>
      <c r="X6353" s="3" t="str">
        <f t="shared" si="431"/>
        <v/>
      </c>
    </row>
    <row r="6354" spans="14:24" ht="14.5" customHeight="1">
      <c r="N6354">
        <v>6351</v>
      </c>
      <c r="O6354" s="4">
        <v>77180</v>
      </c>
      <c r="P6354" s="3" t="s">
        <v>6469</v>
      </c>
      <c r="Q6354" s="3" t="s">
        <v>1221</v>
      </c>
      <c r="R6354" s="3" t="s">
        <v>370</v>
      </c>
      <c r="S6354" s="3" t="s">
        <v>6466</v>
      </c>
      <c r="T6354" s="3" t="str">
        <f t="shared" si="428"/>
        <v>ศาลาลัยสามร้อยยอดประจวบคีรีขันธ์</v>
      </c>
      <c r="U6354" s="3" t="s">
        <v>5659</v>
      </c>
      <c r="V6354" s="3" t="str">
        <f t="shared" si="429"/>
        <v/>
      </c>
      <c r="W6354" s="3" t="e">
        <f t="shared" si="430"/>
        <v>#NUM!</v>
      </c>
      <c r="X6354" s="3" t="str">
        <f t="shared" si="431"/>
        <v/>
      </c>
    </row>
    <row r="6355" spans="14:24" ht="14.5" customHeight="1">
      <c r="N6355">
        <v>6352</v>
      </c>
      <c r="O6355" s="4">
        <v>77180</v>
      </c>
      <c r="P6355" s="3" t="s">
        <v>6470</v>
      </c>
      <c r="Q6355" s="3" t="s">
        <v>1221</v>
      </c>
      <c r="R6355" s="3" t="s">
        <v>370</v>
      </c>
      <c r="S6355" s="3" t="s">
        <v>6466</v>
      </c>
      <c r="T6355" s="3" t="str">
        <f t="shared" si="428"/>
        <v>ไร่ใหม่สามร้อยยอดประจวบคีรีขันธ์</v>
      </c>
      <c r="U6355" s="3" t="s">
        <v>5659</v>
      </c>
      <c r="V6355" s="3" t="str">
        <f t="shared" si="429"/>
        <v/>
      </c>
      <c r="W6355" s="3" t="e">
        <f t="shared" si="430"/>
        <v>#NUM!</v>
      </c>
      <c r="X6355" s="3" t="str">
        <f t="shared" si="431"/>
        <v/>
      </c>
    </row>
    <row r="6356" spans="14:24" ht="14.5" customHeight="1">
      <c r="N6356">
        <v>6353</v>
      </c>
      <c r="O6356" s="4">
        <v>80000</v>
      </c>
      <c r="P6356" s="3" t="s">
        <v>1895</v>
      </c>
      <c r="Q6356" s="3" t="s">
        <v>1044</v>
      </c>
      <c r="R6356" s="3" t="s">
        <v>343</v>
      </c>
      <c r="S6356" s="3" t="s">
        <v>6471</v>
      </c>
      <c r="T6356" s="3" t="str">
        <f t="shared" si="428"/>
        <v>ในเมืองเมืองนครศรีธรรมราชนครศรีธรรมราช</v>
      </c>
      <c r="U6356" s="3" t="s">
        <v>6472</v>
      </c>
      <c r="V6356" s="3" t="str">
        <f t="shared" si="429"/>
        <v/>
      </c>
      <c r="W6356" s="3" t="e">
        <f t="shared" si="430"/>
        <v>#NUM!</v>
      </c>
      <c r="X6356" s="3" t="str">
        <f t="shared" si="431"/>
        <v/>
      </c>
    </row>
    <row r="6357" spans="14:24" ht="14.5" customHeight="1">
      <c r="N6357">
        <v>6354</v>
      </c>
      <c r="O6357" s="4">
        <v>80000</v>
      </c>
      <c r="P6357" s="3" t="s">
        <v>6473</v>
      </c>
      <c r="Q6357" s="3" t="s">
        <v>1044</v>
      </c>
      <c r="R6357" s="3" t="s">
        <v>343</v>
      </c>
      <c r="S6357" s="3" t="s">
        <v>6471</v>
      </c>
      <c r="T6357" s="3" t="str">
        <f t="shared" si="428"/>
        <v>ท่าวังเมืองนครศรีธรรมราชนครศรีธรรมราช</v>
      </c>
      <c r="U6357" s="3" t="s">
        <v>6472</v>
      </c>
      <c r="V6357" s="3" t="str">
        <f t="shared" si="429"/>
        <v/>
      </c>
      <c r="W6357" s="3" t="e">
        <f t="shared" si="430"/>
        <v>#NUM!</v>
      </c>
      <c r="X6357" s="3" t="str">
        <f t="shared" si="431"/>
        <v/>
      </c>
    </row>
    <row r="6358" spans="14:24" ht="14.5" customHeight="1">
      <c r="N6358">
        <v>6355</v>
      </c>
      <c r="O6358" s="4">
        <v>80000</v>
      </c>
      <c r="P6358" s="3" t="s">
        <v>6474</v>
      </c>
      <c r="Q6358" s="3" t="s">
        <v>1044</v>
      </c>
      <c r="R6358" s="3" t="s">
        <v>343</v>
      </c>
      <c r="S6358" s="3" t="s">
        <v>6471</v>
      </c>
      <c r="T6358" s="3" t="str">
        <f t="shared" si="428"/>
        <v>คลังเมืองนครศรีธรรมราชนครศรีธรรมราช</v>
      </c>
      <c r="U6358" s="3" t="s">
        <v>6472</v>
      </c>
      <c r="V6358" s="3" t="str">
        <f t="shared" si="429"/>
        <v/>
      </c>
      <c r="W6358" s="3" t="e">
        <f t="shared" si="430"/>
        <v>#NUM!</v>
      </c>
      <c r="X6358" s="3" t="str">
        <f t="shared" si="431"/>
        <v/>
      </c>
    </row>
    <row r="6359" spans="14:24" ht="14.5" customHeight="1">
      <c r="N6359">
        <v>6356</v>
      </c>
      <c r="O6359" s="4">
        <v>80000</v>
      </c>
      <c r="P6359" s="3" t="s">
        <v>6475</v>
      </c>
      <c r="Q6359" s="3" t="s">
        <v>1044</v>
      </c>
      <c r="R6359" s="3" t="s">
        <v>343</v>
      </c>
      <c r="S6359" s="3" t="s">
        <v>6471</v>
      </c>
      <c r="T6359" s="3" t="str">
        <f t="shared" si="428"/>
        <v>ท่าไร่เมืองนครศรีธรรมราชนครศรีธรรมราช</v>
      </c>
      <c r="U6359" s="3" t="s">
        <v>6472</v>
      </c>
      <c r="V6359" s="3" t="str">
        <f t="shared" si="429"/>
        <v/>
      </c>
      <c r="W6359" s="3" t="e">
        <f t="shared" si="430"/>
        <v>#NUM!</v>
      </c>
      <c r="X6359" s="3" t="str">
        <f t="shared" si="431"/>
        <v/>
      </c>
    </row>
    <row r="6360" spans="14:24" ht="14.5" customHeight="1">
      <c r="N6360">
        <v>6357</v>
      </c>
      <c r="O6360" s="4">
        <v>80000</v>
      </c>
      <c r="P6360" s="3" t="s">
        <v>6476</v>
      </c>
      <c r="Q6360" s="3" t="s">
        <v>1044</v>
      </c>
      <c r="R6360" s="3" t="s">
        <v>343</v>
      </c>
      <c r="S6360" s="3" t="s">
        <v>6471</v>
      </c>
      <c r="T6360" s="3" t="str">
        <f t="shared" si="428"/>
        <v>ปากนครเมืองนครศรีธรรมราชนครศรีธรรมราช</v>
      </c>
      <c r="U6360" s="3" t="s">
        <v>6472</v>
      </c>
      <c r="V6360" s="3" t="str">
        <f t="shared" si="429"/>
        <v/>
      </c>
      <c r="W6360" s="3" t="e">
        <f t="shared" si="430"/>
        <v>#NUM!</v>
      </c>
      <c r="X6360" s="3" t="str">
        <f t="shared" si="431"/>
        <v/>
      </c>
    </row>
    <row r="6361" spans="14:24" ht="14.5" customHeight="1">
      <c r="N6361">
        <v>6358</v>
      </c>
      <c r="O6361" s="4">
        <v>80280</v>
      </c>
      <c r="P6361" s="3" t="s">
        <v>4045</v>
      </c>
      <c r="Q6361" s="3" t="s">
        <v>1044</v>
      </c>
      <c r="R6361" s="3" t="s">
        <v>343</v>
      </c>
      <c r="S6361" s="3" t="s">
        <v>6471</v>
      </c>
      <c r="T6361" s="3" t="str">
        <f t="shared" si="428"/>
        <v>นาทรายเมืองนครศรีธรรมราชนครศรีธรรมราช</v>
      </c>
      <c r="U6361" s="3" t="s">
        <v>6472</v>
      </c>
      <c r="V6361" s="3" t="str">
        <f t="shared" si="429"/>
        <v/>
      </c>
      <c r="W6361" s="3" t="e">
        <f t="shared" si="430"/>
        <v>#NUM!</v>
      </c>
      <c r="X6361" s="3" t="str">
        <f t="shared" si="431"/>
        <v/>
      </c>
    </row>
    <row r="6362" spans="14:24" ht="14.5" customHeight="1">
      <c r="N6362">
        <v>6359</v>
      </c>
      <c r="O6362" s="4">
        <v>80280</v>
      </c>
      <c r="P6362" s="3" t="s">
        <v>6477</v>
      </c>
      <c r="Q6362" s="3" t="s">
        <v>1044</v>
      </c>
      <c r="R6362" s="3" t="s">
        <v>343</v>
      </c>
      <c r="S6362" s="3" t="s">
        <v>6471</v>
      </c>
      <c r="T6362" s="3" t="str">
        <f t="shared" si="428"/>
        <v>กำแพงเซาเมืองนครศรีธรรมราชนครศรีธรรมราช</v>
      </c>
      <c r="U6362" s="3" t="s">
        <v>6472</v>
      </c>
      <c r="V6362" s="3" t="str">
        <f t="shared" si="429"/>
        <v/>
      </c>
      <c r="W6362" s="3" t="e">
        <f t="shared" si="430"/>
        <v>#NUM!</v>
      </c>
      <c r="X6362" s="3" t="str">
        <f t="shared" si="431"/>
        <v/>
      </c>
    </row>
    <row r="6363" spans="14:24" ht="14.5" customHeight="1">
      <c r="N6363">
        <v>6360</v>
      </c>
      <c r="O6363" s="4">
        <v>80000</v>
      </c>
      <c r="P6363" s="3" t="s">
        <v>6478</v>
      </c>
      <c r="Q6363" s="3" t="s">
        <v>1044</v>
      </c>
      <c r="R6363" s="3" t="s">
        <v>343</v>
      </c>
      <c r="S6363" s="3" t="s">
        <v>6471</v>
      </c>
      <c r="T6363" s="3" t="str">
        <f t="shared" si="428"/>
        <v>ไชยมนตรีเมืองนครศรีธรรมราชนครศรีธรรมราช</v>
      </c>
      <c r="U6363" s="3" t="s">
        <v>6472</v>
      </c>
      <c r="V6363" s="3" t="str">
        <f t="shared" si="429"/>
        <v/>
      </c>
      <c r="W6363" s="3" t="e">
        <f t="shared" si="430"/>
        <v>#NUM!</v>
      </c>
      <c r="X6363" s="3" t="str">
        <f t="shared" si="431"/>
        <v/>
      </c>
    </row>
    <row r="6364" spans="14:24" ht="14.5" customHeight="1">
      <c r="N6364">
        <v>6361</v>
      </c>
      <c r="O6364" s="4">
        <v>80000</v>
      </c>
      <c r="P6364" s="3" t="s">
        <v>6479</v>
      </c>
      <c r="Q6364" s="3" t="s">
        <v>1044</v>
      </c>
      <c r="R6364" s="3" t="s">
        <v>343</v>
      </c>
      <c r="S6364" s="3" t="s">
        <v>6471</v>
      </c>
      <c r="T6364" s="3" t="str">
        <f t="shared" si="428"/>
        <v>มะม่วงสองต้นเมืองนครศรีธรรมราชนครศรีธรรมราช</v>
      </c>
      <c r="U6364" s="3" t="s">
        <v>6472</v>
      </c>
      <c r="V6364" s="3" t="str">
        <f t="shared" si="429"/>
        <v/>
      </c>
      <c r="W6364" s="3" t="e">
        <f t="shared" si="430"/>
        <v>#NUM!</v>
      </c>
      <c r="X6364" s="3" t="str">
        <f t="shared" si="431"/>
        <v/>
      </c>
    </row>
    <row r="6365" spans="14:24" ht="14.5" customHeight="1">
      <c r="N6365">
        <v>6362</v>
      </c>
      <c r="O6365" s="4">
        <v>80000</v>
      </c>
      <c r="P6365" s="3" t="s">
        <v>6480</v>
      </c>
      <c r="Q6365" s="3" t="s">
        <v>1044</v>
      </c>
      <c r="R6365" s="3" t="s">
        <v>343</v>
      </c>
      <c r="S6365" s="3" t="s">
        <v>6471</v>
      </c>
      <c r="T6365" s="3" t="str">
        <f t="shared" si="428"/>
        <v>นาเคียนเมืองนครศรีธรรมราชนครศรีธรรมราช</v>
      </c>
      <c r="U6365" s="3" t="s">
        <v>6472</v>
      </c>
      <c r="V6365" s="3" t="str">
        <f t="shared" si="429"/>
        <v/>
      </c>
      <c r="W6365" s="3" t="e">
        <f t="shared" si="430"/>
        <v>#NUM!</v>
      </c>
      <c r="X6365" s="3" t="str">
        <f t="shared" si="431"/>
        <v/>
      </c>
    </row>
    <row r="6366" spans="14:24" ht="14.5" customHeight="1">
      <c r="N6366">
        <v>6363</v>
      </c>
      <c r="O6366" s="4">
        <v>80280</v>
      </c>
      <c r="P6366" s="3" t="s">
        <v>5467</v>
      </c>
      <c r="Q6366" s="3" t="s">
        <v>1044</v>
      </c>
      <c r="R6366" s="3" t="s">
        <v>343</v>
      </c>
      <c r="S6366" s="3" t="s">
        <v>6471</v>
      </c>
      <c r="T6366" s="3" t="str">
        <f t="shared" si="428"/>
        <v>ท่างิ้วเมืองนครศรีธรรมราชนครศรีธรรมราช</v>
      </c>
      <c r="U6366" s="3" t="s">
        <v>6472</v>
      </c>
      <c r="V6366" s="3" t="str">
        <f t="shared" si="429"/>
        <v/>
      </c>
      <c r="W6366" s="3" t="e">
        <f t="shared" si="430"/>
        <v>#NUM!</v>
      </c>
      <c r="X6366" s="3" t="str">
        <f t="shared" si="431"/>
        <v/>
      </c>
    </row>
    <row r="6367" spans="14:24" ht="14.5" customHeight="1">
      <c r="N6367">
        <v>6364</v>
      </c>
      <c r="O6367" s="4">
        <v>80000</v>
      </c>
      <c r="P6367" s="3" t="s">
        <v>6481</v>
      </c>
      <c r="Q6367" s="3" t="s">
        <v>1044</v>
      </c>
      <c r="R6367" s="3" t="s">
        <v>343</v>
      </c>
      <c r="S6367" s="3" t="s">
        <v>6471</v>
      </c>
      <c r="T6367" s="3" t="str">
        <f t="shared" si="428"/>
        <v>โพธิ์เสด็จเมืองนครศรีธรรมราชนครศรีธรรมราช</v>
      </c>
      <c r="U6367" s="3" t="s">
        <v>6472</v>
      </c>
      <c r="V6367" s="3" t="str">
        <f t="shared" si="429"/>
        <v/>
      </c>
      <c r="W6367" s="3" t="e">
        <f t="shared" si="430"/>
        <v>#NUM!</v>
      </c>
      <c r="X6367" s="3" t="str">
        <f t="shared" si="431"/>
        <v/>
      </c>
    </row>
    <row r="6368" spans="14:24" ht="14.5" customHeight="1">
      <c r="N6368">
        <v>6365</v>
      </c>
      <c r="O6368" s="4">
        <v>80330</v>
      </c>
      <c r="P6368" s="3" t="s">
        <v>409</v>
      </c>
      <c r="Q6368" s="3" t="s">
        <v>1044</v>
      </c>
      <c r="R6368" s="3" t="s">
        <v>343</v>
      </c>
      <c r="S6368" s="3" t="s">
        <v>6471</v>
      </c>
      <c r="T6368" s="3" t="str">
        <f t="shared" si="428"/>
        <v>บางจากเมืองนครศรีธรรมราชนครศรีธรรมราช</v>
      </c>
      <c r="U6368" s="3" t="s">
        <v>6472</v>
      </c>
      <c r="V6368" s="3" t="str">
        <f t="shared" si="429"/>
        <v/>
      </c>
      <c r="W6368" s="3" t="e">
        <f t="shared" si="430"/>
        <v>#NUM!</v>
      </c>
      <c r="X6368" s="3" t="str">
        <f t="shared" si="431"/>
        <v/>
      </c>
    </row>
    <row r="6369" spans="14:24" ht="14.5" customHeight="1">
      <c r="N6369">
        <v>6366</v>
      </c>
      <c r="O6369" s="4">
        <v>80000</v>
      </c>
      <c r="P6369" s="3" t="s">
        <v>6482</v>
      </c>
      <c r="Q6369" s="3" t="s">
        <v>1044</v>
      </c>
      <c r="R6369" s="3" t="s">
        <v>343</v>
      </c>
      <c r="S6369" s="3" t="s">
        <v>6471</v>
      </c>
      <c r="T6369" s="3" t="str">
        <f t="shared" si="428"/>
        <v>ปากพูนเมืองนครศรีธรรมราชนครศรีธรรมราช</v>
      </c>
      <c r="U6369" s="3" t="s">
        <v>6472</v>
      </c>
      <c r="V6369" s="3" t="str">
        <f t="shared" si="429"/>
        <v/>
      </c>
      <c r="W6369" s="3" t="e">
        <f t="shared" si="430"/>
        <v>#NUM!</v>
      </c>
      <c r="X6369" s="3" t="str">
        <f t="shared" si="431"/>
        <v/>
      </c>
    </row>
    <row r="6370" spans="14:24" ht="14.5" customHeight="1">
      <c r="N6370">
        <v>6367</v>
      </c>
      <c r="O6370" s="4">
        <v>80000</v>
      </c>
      <c r="P6370" s="3" t="s">
        <v>6483</v>
      </c>
      <c r="Q6370" s="3" t="s">
        <v>1044</v>
      </c>
      <c r="R6370" s="3" t="s">
        <v>343</v>
      </c>
      <c r="S6370" s="3" t="s">
        <v>6471</v>
      </c>
      <c r="T6370" s="3" t="str">
        <f t="shared" si="428"/>
        <v>ท่าซักเมืองนครศรีธรรมราชนครศรีธรรมราช</v>
      </c>
      <c r="U6370" s="3" t="s">
        <v>6472</v>
      </c>
      <c r="V6370" s="3" t="str">
        <f t="shared" si="429"/>
        <v/>
      </c>
      <c r="W6370" s="3" t="e">
        <f t="shared" si="430"/>
        <v>#NUM!</v>
      </c>
      <c r="X6370" s="3" t="str">
        <f t="shared" si="431"/>
        <v/>
      </c>
    </row>
    <row r="6371" spans="14:24" ht="14.5" customHeight="1">
      <c r="N6371">
        <v>6368</v>
      </c>
      <c r="O6371" s="4">
        <v>80000</v>
      </c>
      <c r="P6371" s="3" t="s">
        <v>1097</v>
      </c>
      <c r="Q6371" s="3" t="s">
        <v>1044</v>
      </c>
      <c r="R6371" s="3" t="s">
        <v>343</v>
      </c>
      <c r="S6371" s="3" t="s">
        <v>6471</v>
      </c>
      <c r="T6371" s="3" t="str">
        <f t="shared" si="428"/>
        <v>ท่าเรือเมืองนครศรีธรรมราชนครศรีธรรมราช</v>
      </c>
      <c r="U6371" s="3" t="s">
        <v>6472</v>
      </c>
      <c r="V6371" s="3" t="str">
        <f t="shared" si="429"/>
        <v/>
      </c>
      <c r="W6371" s="3" t="e">
        <f t="shared" si="430"/>
        <v>#NUM!</v>
      </c>
      <c r="X6371" s="3" t="str">
        <f t="shared" si="431"/>
        <v/>
      </c>
    </row>
    <row r="6372" spans="14:24" ht="14.5" customHeight="1">
      <c r="N6372">
        <v>6369</v>
      </c>
      <c r="O6372" s="4">
        <v>80320</v>
      </c>
      <c r="P6372" s="3" t="s">
        <v>6484</v>
      </c>
      <c r="Q6372" s="3" t="s">
        <v>1036</v>
      </c>
      <c r="R6372" s="3" t="s">
        <v>343</v>
      </c>
      <c r="S6372" s="3" t="s">
        <v>6485</v>
      </c>
      <c r="T6372" s="3" t="str">
        <f t="shared" si="428"/>
        <v>พรหมโลกพรหมคีรีนครศรีธรรมราช</v>
      </c>
      <c r="U6372" s="3" t="s">
        <v>6472</v>
      </c>
      <c r="V6372" s="3" t="str">
        <f t="shared" si="429"/>
        <v/>
      </c>
      <c r="W6372" s="3" t="e">
        <f t="shared" si="430"/>
        <v>#NUM!</v>
      </c>
      <c r="X6372" s="3" t="str">
        <f t="shared" si="431"/>
        <v/>
      </c>
    </row>
    <row r="6373" spans="14:24" ht="14.5" customHeight="1">
      <c r="N6373">
        <v>6370</v>
      </c>
      <c r="O6373" s="4">
        <v>80320</v>
      </c>
      <c r="P6373" s="3" t="s">
        <v>1086</v>
      </c>
      <c r="Q6373" s="3" t="s">
        <v>1036</v>
      </c>
      <c r="R6373" s="3" t="s">
        <v>343</v>
      </c>
      <c r="S6373" s="3" t="s">
        <v>6485</v>
      </c>
      <c r="T6373" s="3" t="str">
        <f t="shared" si="428"/>
        <v>บ้านเกาะพรหมคีรีนครศรีธรรมราช</v>
      </c>
      <c r="U6373" s="3" t="s">
        <v>6472</v>
      </c>
      <c r="V6373" s="3" t="str">
        <f t="shared" si="429"/>
        <v/>
      </c>
      <c r="W6373" s="3" t="e">
        <f t="shared" si="430"/>
        <v>#NUM!</v>
      </c>
      <c r="X6373" s="3" t="str">
        <f t="shared" si="431"/>
        <v/>
      </c>
    </row>
    <row r="6374" spans="14:24" ht="14.5" customHeight="1">
      <c r="N6374">
        <v>6371</v>
      </c>
      <c r="O6374" s="4">
        <v>80320</v>
      </c>
      <c r="P6374" s="3" t="s">
        <v>6486</v>
      </c>
      <c r="Q6374" s="3" t="s">
        <v>1036</v>
      </c>
      <c r="R6374" s="3" t="s">
        <v>343</v>
      </c>
      <c r="S6374" s="3" t="s">
        <v>6485</v>
      </c>
      <c r="T6374" s="3" t="str">
        <f t="shared" si="428"/>
        <v>อินคีรีพรหมคีรีนครศรีธรรมราช</v>
      </c>
      <c r="U6374" s="3" t="s">
        <v>6472</v>
      </c>
      <c r="V6374" s="3" t="str">
        <f t="shared" si="429"/>
        <v/>
      </c>
      <c r="W6374" s="3" t="e">
        <f t="shared" si="430"/>
        <v>#NUM!</v>
      </c>
      <c r="X6374" s="3" t="str">
        <f t="shared" si="431"/>
        <v/>
      </c>
    </row>
    <row r="6375" spans="14:24" ht="14.5" customHeight="1">
      <c r="N6375">
        <v>6372</v>
      </c>
      <c r="O6375" s="4">
        <v>80320</v>
      </c>
      <c r="P6375" s="3" t="s">
        <v>6487</v>
      </c>
      <c r="Q6375" s="3" t="s">
        <v>1036</v>
      </c>
      <c r="R6375" s="3" t="s">
        <v>343</v>
      </c>
      <c r="S6375" s="3" t="s">
        <v>6485</v>
      </c>
      <c r="T6375" s="3" t="str">
        <f t="shared" si="428"/>
        <v>ทอนหงส์พรหมคีรีนครศรีธรรมราช</v>
      </c>
      <c r="U6375" s="3" t="s">
        <v>6472</v>
      </c>
      <c r="V6375" s="3" t="str">
        <f t="shared" si="429"/>
        <v/>
      </c>
      <c r="W6375" s="3" t="e">
        <f t="shared" si="430"/>
        <v>#NUM!</v>
      </c>
      <c r="X6375" s="3" t="str">
        <f t="shared" si="431"/>
        <v/>
      </c>
    </row>
    <row r="6376" spans="14:24" ht="14.5" customHeight="1">
      <c r="N6376">
        <v>6373</v>
      </c>
      <c r="O6376" s="4">
        <v>80320</v>
      </c>
      <c r="P6376" s="3" t="s">
        <v>6488</v>
      </c>
      <c r="Q6376" s="3" t="s">
        <v>1036</v>
      </c>
      <c r="R6376" s="3" t="s">
        <v>343</v>
      </c>
      <c r="S6376" s="3" t="s">
        <v>6485</v>
      </c>
      <c r="T6376" s="3" t="str">
        <f t="shared" si="428"/>
        <v>นาเรียงพรหมคีรีนครศรีธรรมราช</v>
      </c>
      <c r="U6376" s="3" t="s">
        <v>6472</v>
      </c>
      <c r="V6376" s="3" t="str">
        <f t="shared" si="429"/>
        <v/>
      </c>
      <c r="W6376" s="3" t="e">
        <f t="shared" si="430"/>
        <v>#NUM!</v>
      </c>
      <c r="X6376" s="3" t="str">
        <f t="shared" si="431"/>
        <v/>
      </c>
    </row>
    <row r="6377" spans="14:24" ht="14.5" customHeight="1">
      <c r="N6377">
        <v>6374</v>
      </c>
      <c r="O6377" s="4">
        <v>80230</v>
      </c>
      <c r="P6377" s="3" t="s">
        <v>1943</v>
      </c>
      <c r="Q6377" s="3" t="s">
        <v>1047</v>
      </c>
      <c r="R6377" s="3" t="s">
        <v>343</v>
      </c>
      <c r="S6377" s="3" t="s">
        <v>6489</v>
      </c>
      <c r="T6377" s="3" t="str">
        <f t="shared" si="428"/>
        <v>เขาแก้วลานสกานครศรีธรรมราช</v>
      </c>
      <c r="U6377" s="3" t="s">
        <v>6472</v>
      </c>
      <c r="V6377" s="3" t="str">
        <f t="shared" si="429"/>
        <v/>
      </c>
      <c r="W6377" s="3" t="e">
        <f t="shared" si="430"/>
        <v>#NUM!</v>
      </c>
      <c r="X6377" s="3" t="str">
        <f t="shared" si="431"/>
        <v/>
      </c>
    </row>
    <row r="6378" spans="14:24" ht="14.5" customHeight="1">
      <c r="N6378">
        <v>6375</v>
      </c>
      <c r="O6378" s="4">
        <v>80230</v>
      </c>
      <c r="P6378" s="3" t="s">
        <v>1047</v>
      </c>
      <c r="Q6378" s="3" t="s">
        <v>1047</v>
      </c>
      <c r="R6378" s="3" t="s">
        <v>343</v>
      </c>
      <c r="S6378" s="3" t="s">
        <v>6489</v>
      </c>
      <c r="T6378" s="3" t="str">
        <f t="shared" si="428"/>
        <v>ลานสกาลานสกานครศรีธรรมราช</v>
      </c>
      <c r="U6378" s="3" t="s">
        <v>6472</v>
      </c>
      <c r="V6378" s="3" t="str">
        <f t="shared" si="429"/>
        <v/>
      </c>
      <c r="W6378" s="3" t="e">
        <f t="shared" si="430"/>
        <v>#NUM!</v>
      </c>
      <c r="X6378" s="3" t="str">
        <f t="shared" si="431"/>
        <v/>
      </c>
    </row>
    <row r="6379" spans="14:24" ht="14.5" customHeight="1">
      <c r="N6379">
        <v>6376</v>
      </c>
      <c r="O6379" s="4">
        <v>80230</v>
      </c>
      <c r="P6379" s="3" t="s">
        <v>6490</v>
      </c>
      <c r="Q6379" s="3" t="s">
        <v>1047</v>
      </c>
      <c r="R6379" s="3" t="s">
        <v>343</v>
      </c>
      <c r="S6379" s="3" t="s">
        <v>6489</v>
      </c>
      <c r="T6379" s="3" t="str">
        <f t="shared" si="428"/>
        <v>ท่าดีลานสกานครศรีธรรมราช</v>
      </c>
      <c r="U6379" s="3" t="s">
        <v>6472</v>
      </c>
      <c r="V6379" s="3" t="str">
        <f t="shared" si="429"/>
        <v/>
      </c>
      <c r="W6379" s="3" t="e">
        <f t="shared" si="430"/>
        <v>#NUM!</v>
      </c>
      <c r="X6379" s="3" t="str">
        <f t="shared" si="431"/>
        <v/>
      </c>
    </row>
    <row r="6380" spans="14:24" ht="14.5" customHeight="1">
      <c r="N6380">
        <v>6377</v>
      </c>
      <c r="O6380" s="4">
        <v>80230</v>
      </c>
      <c r="P6380" s="3" t="s">
        <v>6491</v>
      </c>
      <c r="Q6380" s="3" t="s">
        <v>1047</v>
      </c>
      <c r="R6380" s="3" t="s">
        <v>343</v>
      </c>
      <c r="S6380" s="3" t="s">
        <v>6489</v>
      </c>
      <c r="T6380" s="3" t="str">
        <f t="shared" si="428"/>
        <v>กำโลนลานสกานครศรีธรรมราช</v>
      </c>
      <c r="U6380" s="3" t="s">
        <v>6472</v>
      </c>
      <c r="V6380" s="3" t="str">
        <f t="shared" si="429"/>
        <v/>
      </c>
      <c r="W6380" s="3" t="e">
        <f t="shared" si="430"/>
        <v>#NUM!</v>
      </c>
      <c r="X6380" s="3" t="str">
        <f t="shared" si="431"/>
        <v/>
      </c>
    </row>
    <row r="6381" spans="14:24" ht="14.5" customHeight="1">
      <c r="N6381">
        <v>6378</v>
      </c>
      <c r="O6381" s="4">
        <v>80230</v>
      </c>
      <c r="P6381" s="3" t="s">
        <v>6492</v>
      </c>
      <c r="Q6381" s="3" t="s">
        <v>1047</v>
      </c>
      <c r="R6381" s="3" t="s">
        <v>343</v>
      </c>
      <c r="S6381" s="3" t="s">
        <v>6489</v>
      </c>
      <c r="T6381" s="3" t="str">
        <f t="shared" si="428"/>
        <v>ขุนทะเลลานสกานครศรีธรรมราช</v>
      </c>
      <c r="U6381" s="3" t="s">
        <v>6472</v>
      </c>
      <c r="V6381" s="3" t="str">
        <f t="shared" si="429"/>
        <v/>
      </c>
      <c r="W6381" s="3" t="e">
        <f t="shared" si="430"/>
        <v>#NUM!</v>
      </c>
      <c r="X6381" s="3" t="str">
        <f t="shared" si="431"/>
        <v/>
      </c>
    </row>
    <row r="6382" spans="14:24" ht="14.5" customHeight="1">
      <c r="N6382">
        <v>6379</v>
      </c>
      <c r="O6382" s="4">
        <v>80150</v>
      </c>
      <c r="P6382" s="3" t="s">
        <v>1012</v>
      </c>
      <c r="Q6382" s="3" t="s">
        <v>1012</v>
      </c>
      <c r="R6382" s="3" t="s">
        <v>343</v>
      </c>
      <c r="S6382" s="3" t="s">
        <v>6493</v>
      </c>
      <c r="T6382" s="3" t="str">
        <f t="shared" si="428"/>
        <v>ฉวางฉวางนครศรีธรรมราช</v>
      </c>
      <c r="U6382" s="3" t="s">
        <v>6472</v>
      </c>
      <c r="V6382" s="3" t="str">
        <f t="shared" si="429"/>
        <v/>
      </c>
      <c r="W6382" s="3" t="e">
        <f t="shared" si="430"/>
        <v>#NUM!</v>
      </c>
      <c r="X6382" s="3" t="str">
        <f t="shared" si="431"/>
        <v/>
      </c>
    </row>
    <row r="6383" spans="14:24" ht="14.5" customHeight="1">
      <c r="N6383">
        <v>6380</v>
      </c>
      <c r="O6383" s="4">
        <v>80250</v>
      </c>
      <c r="P6383" s="3" t="s">
        <v>6494</v>
      </c>
      <c r="Q6383" s="3" t="s">
        <v>1012</v>
      </c>
      <c r="R6383" s="3" t="s">
        <v>343</v>
      </c>
      <c r="S6383" s="3" t="s">
        <v>6493</v>
      </c>
      <c r="T6383" s="3" t="str">
        <f t="shared" si="428"/>
        <v>ละอายฉวางนครศรีธรรมราช</v>
      </c>
      <c r="U6383" s="3" t="s">
        <v>6472</v>
      </c>
      <c r="V6383" s="3" t="str">
        <f t="shared" si="429"/>
        <v/>
      </c>
      <c r="W6383" s="3" t="e">
        <f t="shared" si="430"/>
        <v>#NUM!</v>
      </c>
      <c r="X6383" s="3" t="str">
        <f t="shared" si="431"/>
        <v/>
      </c>
    </row>
    <row r="6384" spans="14:24" ht="14.5" customHeight="1">
      <c r="N6384">
        <v>6381</v>
      </c>
      <c r="O6384" s="4">
        <v>80260</v>
      </c>
      <c r="P6384" s="3" t="s">
        <v>6495</v>
      </c>
      <c r="Q6384" s="3" t="s">
        <v>1012</v>
      </c>
      <c r="R6384" s="3" t="s">
        <v>343</v>
      </c>
      <c r="S6384" s="3" t="s">
        <v>6493</v>
      </c>
      <c r="T6384" s="3" t="str">
        <f t="shared" si="428"/>
        <v>นาแวฉวางนครศรีธรรมราช</v>
      </c>
      <c r="U6384" s="3" t="s">
        <v>6472</v>
      </c>
      <c r="V6384" s="3" t="str">
        <f t="shared" si="429"/>
        <v/>
      </c>
      <c r="W6384" s="3" t="e">
        <f t="shared" si="430"/>
        <v>#NUM!</v>
      </c>
      <c r="X6384" s="3" t="str">
        <f t="shared" si="431"/>
        <v/>
      </c>
    </row>
    <row r="6385" spans="14:24" ht="14.5" customHeight="1">
      <c r="N6385">
        <v>6382</v>
      </c>
      <c r="O6385" s="4">
        <v>80260</v>
      </c>
      <c r="P6385" s="3" t="s">
        <v>6496</v>
      </c>
      <c r="Q6385" s="3" t="s">
        <v>1012</v>
      </c>
      <c r="R6385" s="3" t="s">
        <v>343</v>
      </c>
      <c r="S6385" s="3" t="s">
        <v>6493</v>
      </c>
      <c r="T6385" s="3" t="str">
        <f t="shared" si="428"/>
        <v>ไม้เรียงฉวางนครศรีธรรมราช</v>
      </c>
      <c r="U6385" s="3" t="s">
        <v>6472</v>
      </c>
      <c r="V6385" s="3" t="str">
        <f t="shared" si="429"/>
        <v/>
      </c>
      <c r="W6385" s="3" t="e">
        <f t="shared" si="430"/>
        <v>#NUM!</v>
      </c>
      <c r="X6385" s="3" t="str">
        <f t="shared" si="431"/>
        <v/>
      </c>
    </row>
    <row r="6386" spans="14:24" ht="14.5" customHeight="1">
      <c r="N6386">
        <v>6383</v>
      </c>
      <c r="O6386" s="4">
        <v>80260</v>
      </c>
      <c r="P6386" s="3" t="s">
        <v>6497</v>
      </c>
      <c r="Q6386" s="3" t="s">
        <v>1012</v>
      </c>
      <c r="R6386" s="3" t="s">
        <v>343</v>
      </c>
      <c r="S6386" s="3" t="s">
        <v>6493</v>
      </c>
      <c r="T6386" s="3" t="str">
        <f t="shared" si="428"/>
        <v>กะเปียดฉวางนครศรีธรรมราช</v>
      </c>
      <c r="U6386" s="3" t="s">
        <v>6472</v>
      </c>
      <c r="V6386" s="3" t="str">
        <f t="shared" si="429"/>
        <v/>
      </c>
      <c r="W6386" s="3" t="e">
        <f t="shared" si="430"/>
        <v>#NUM!</v>
      </c>
      <c r="X6386" s="3" t="str">
        <f t="shared" si="431"/>
        <v/>
      </c>
    </row>
    <row r="6387" spans="14:24" ht="14.5" customHeight="1">
      <c r="N6387">
        <v>6384</v>
      </c>
      <c r="O6387" s="4">
        <v>80260</v>
      </c>
      <c r="P6387" s="3" t="s">
        <v>6498</v>
      </c>
      <c r="Q6387" s="3" t="s">
        <v>1012</v>
      </c>
      <c r="R6387" s="3" t="s">
        <v>343</v>
      </c>
      <c r="S6387" s="3" t="s">
        <v>6493</v>
      </c>
      <c r="T6387" s="3" t="str">
        <f t="shared" si="428"/>
        <v>นากะชะฉวางนครศรีธรรมราช</v>
      </c>
      <c r="U6387" s="3" t="s">
        <v>6472</v>
      </c>
      <c r="V6387" s="3" t="str">
        <f t="shared" si="429"/>
        <v/>
      </c>
      <c r="W6387" s="3" t="e">
        <f t="shared" si="430"/>
        <v>#NUM!</v>
      </c>
      <c r="X6387" s="3" t="str">
        <f t="shared" si="431"/>
        <v/>
      </c>
    </row>
    <row r="6388" spans="14:24" ht="14.5" customHeight="1">
      <c r="N6388">
        <v>6385</v>
      </c>
      <c r="O6388" s="4">
        <v>80260</v>
      </c>
      <c r="P6388" s="3" t="s">
        <v>6499</v>
      </c>
      <c r="Q6388" s="3" t="s">
        <v>1012</v>
      </c>
      <c r="R6388" s="3" t="s">
        <v>343</v>
      </c>
      <c r="S6388" s="3" t="s">
        <v>6493</v>
      </c>
      <c r="T6388" s="3" t="str">
        <f t="shared" si="428"/>
        <v>ห้วยปริกฉวางนครศรีธรรมราช</v>
      </c>
      <c r="U6388" s="3" t="s">
        <v>6472</v>
      </c>
      <c r="V6388" s="3" t="str">
        <f t="shared" si="429"/>
        <v/>
      </c>
      <c r="W6388" s="3" t="e">
        <f t="shared" si="430"/>
        <v>#NUM!</v>
      </c>
      <c r="X6388" s="3" t="str">
        <f t="shared" si="431"/>
        <v/>
      </c>
    </row>
    <row r="6389" spans="14:24" ht="14.5" customHeight="1">
      <c r="N6389">
        <v>6386</v>
      </c>
      <c r="O6389" s="4">
        <v>80150</v>
      </c>
      <c r="P6389" s="3" t="s">
        <v>6500</v>
      </c>
      <c r="Q6389" s="3" t="s">
        <v>1012</v>
      </c>
      <c r="R6389" s="3" t="s">
        <v>343</v>
      </c>
      <c r="S6389" s="3" t="s">
        <v>6493</v>
      </c>
      <c r="T6389" s="3" t="str">
        <f t="shared" si="428"/>
        <v>ไสหร้าฉวางนครศรีธรรมราช</v>
      </c>
      <c r="U6389" s="3" t="s">
        <v>6472</v>
      </c>
      <c r="V6389" s="3" t="str">
        <f t="shared" si="429"/>
        <v/>
      </c>
      <c r="W6389" s="3" t="e">
        <f t="shared" si="430"/>
        <v>#NUM!</v>
      </c>
      <c r="X6389" s="3" t="str">
        <f t="shared" si="431"/>
        <v/>
      </c>
    </row>
    <row r="6390" spans="14:24" ht="14.5" customHeight="1">
      <c r="N6390">
        <v>6387</v>
      </c>
      <c r="O6390" s="4">
        <v>80260</v>
      </c>
      <c r="P6390" s="3" t="s">
        <v>6501</v>
      </c>
      <c r="Q6390" s="3" t="s">
        <v>1012</v>
      </c>
      <c r="R6390" s="3" t="s">
        <v>343</v>
      </c>
      <c r="S6390" s="3" t="s">
        <v>6493</v>
      </c>
      <c r="T6390" s="3" t="str">
        <f t="shared" si="428"/>
        <v>นาเขลียงฉวางนครศรีธรรมราช</v>
      </c>
      <c r="U6390" s="3" t="s">
        <v>6472</v>
      </c>
      <c r="V6390" s="3" t="str">
        <f t="shared" si="429"/>
        <v/>
      </c>
      <c r="W6390" s="3" t="e">
        <f t="shared" si="430"/>
        <v>#NUM!</v>
      </c>
      <c r="X6390" s="3" t="str">
        <f t="shared" si="431"/>
        <v/>
      </c>
    </row>
    <row r="6391" spans="14:24" ht="14.5" customHeight="1">
      <c r="N6391">
        <v>6388</v>
      </c>
      <c r="O6391" s="4">
        <v>80250</v>
      </c>
      <c r="P6391" s="3" t="s">
        <v>6502</v>
      </c>
      <c r="Q6391" s="3" t="s">
        <v>1012</v>
      </c>
      <c r="R6391" s="3" t="s">
        <v>343</v>
      </c>
      <c r="S6391" s="3" t="s">
        <v>6493</v>
      </c>
      <c r="T6391" s="3" t="str">
        <f t="shared" si="428"/>
        <v>จันดีฉวางนครศรีธรรมราช</v>
      </c>
      <c r="U6391" s="3" t="s">
        <v>6472</v>
      </c>
      <c r="V6391" s="3" t="str">
        <f t="shared" si="429"/>
        <v/>
      </c>
      <c r="W6391" s="3" t="e">
        <f t="shared" si="430"/>
        <v>#NUM!</v>
      </c>
      <c r="X6391" s="3" t="str">
        <f t="shared" si="431"/>
        <v/>
      </c>
    </row>
    <row r="6392" spans="14:24" ht="14.5" customHeight="1">
      <c r="N6392">
        <v>6389</v>
      </c>
      <c r="O6392" s="4">
        <v>80270</v>
      </c>
      <c r="P6392" s="3" t="s">
        <v>1042</v>
      </c>
      <c r="Q6392" s="3" t="s">
        <v>1042</v>
      </c>
      <c r="R6392" s="3" t="s">
        <v>343</v>
      </c>
      <c r="S6392" s="3" t="s">
        <v>6503</v>
      </c>
      <c r="T6392" s="3" t="str">
        <f t="shared" si="428"/>
        <v>พิปูนพิปูนนครศรีธรรมราช</v>
      </c>
      <c r="U6392" s="3" t="s">
        <v>6472</v>
      </c>
      <c r="V6392" s="3" t="str">
        <f t="shared" si="429"/>
        <v/>
      </c>
      <c r="W6392" s="3" t="e">
        <f t="shared" si="430"/>
        <v>#NUM!</v>
      </c>
      <c r="X6392" s="3" t="str">
        <f t="shared" si="431"/>
        <v/>
      </c>
    </row>
    <row r="6393" spans="14:24" ht="14.5" customHeight="1">
      <c r="N6393">
        <v>6390</v>
      </c>
      <c r="O6393" s="4">
        <v>80270</v>
      </c>
      <c r="P6393" s="3" t="s">
        <v>6504</v>
      </c>
      <c r="Q6393" s="3" t="s">
        <v>1042</v>
      </c>
      <c r="R6393" s="3" t="s">
        <v>343</v>
      </c>
      <c r="S6393" s="3" t="s">
        <v>6503</v>
      </c>
      <c r="T6393" s="3" t="str">
        <f t="shared" si="428"/>
        <v>กะทูนพิปูนนครศรีธรรมราช</v>
      </c>
      <c r="U6393" s="3" t="s">
        <v>6472</v>
      </c>
      <c r="V6393" s="3" t="str">
        <f t="shared" si="429"/>
        <v/>
      </c>
      <c r="W6393" s="3" t="e">
        <f t="shared" si="430"/>
        <v>#NUM!</v>
      </c>
      <c r="X6393" s="3" t="str">
        <f t="shared" si="431"/>
        <v/>
      </c>
    </row>
    <row r="6394" spans="14:24" ht="14.5" customHeight="1">
      <c r="N6394">
        <v>6391</v>
      </c>
      <c r="O6394" s="4">
        <v>80270</v>
      </c>
      <c r="P6394" s="3" t="s">
        <v>2551</v>
      </c>
      <c r="Q6394" s="3" t="s">
        <v>1042</v>
      </c>
      <c r="R6394" s="3" t="s">
        <v>343</v>
      </c>
      <c r="S6394" s="3" t="s">
        <v>6503</v>
      </c>
      <c r="T6394" s="3" t="str">
        <f t="shared" si="428"/>
        <v>เขาพระพิปูนนครศรีธรรมราช</v>
      </c>
      <c r="U6394" s="3" t="s">
        <v>6472</v>
      </c>
      <c r="V6394" s="3" t="str">
        <f t="shared" si="429"/>
        <v/>
      </c>
      <c r="W6394" s="3" t="e">
        <f t="shared" si="430"/>
        <v>#NUM!</v>
      </c>
      <c r="X6394" s="3" t="str">
        <f t="shared" si="431"/>
        <v/>
      </c>
    </row>
    <row r="6395" spans="14:24" ht="14.5" customHeight="1">
      <c r="N6395">
        <v>6392</v>
      </c>
      <c r="O6395" s="4">
        <v>80270</v>
      </c>
      <c r="P6395" s="3" t="s">
        <v>6505</v>
      </c>
      <c r="Q6395" s="3" t="s">
        <v>1042</v>
      </c>
      <c r="R6395" s="3" t="s">
        <v>343</v>
      </c>
      <c r="S6395" s="3" t="s">
        <v>6503</v>
      </c>
      <c r="T6395" s="3" t="str">
        <f t="shared" si="428"/>
        <v>ยางค้อมพิปูนนครศรีธรรมราช</v>
      </c>
      <c r="U6395" s="3" t="s">
        <v>6472</v>
      </c>
      <c r="V6395" s="3" t="str">
        <f t="shared" si="429"/>
        <v/>
      </c>
      <c r="W6395" s="3" t="e">
        <f t="shared" si="430"/>
        <v>#NUM!</v>
      </c>
      <c r="X6395" s="3" t="str">
        <f t="shared" si="431"/>
        <v/>
      </c>
    </row>
    <row r="6396" spans="14:24" ht="14.5" customHeight="1">
      <c r="N6396">
        <v>6393</v>
      </c>
      <c r="O6396" s="4">
        <v>80270</v>
      </c>
      <c r="P6396" s="3" t="s">
        <v>6506</v>
      </c>
      <c r="Q6396" s="3" t="s">
        <v>1042</v>
      </c>
      <c r="R6396" s="3" t="s">
        <v>343</v>
      </c>
      <c r="S6396" s="3" t="s">
        <v>6503</v>
      </c>
      <c r="T6396" s="3" t="str">
        <f t="shared" si="428"/>
        <v>ควนกลางพิปูนนครศรีธรรมราช</v>
      </c>
      <c r="U6396" s="3" t="s">
        <v>6472</v>
      </c>
      <c r="V6396" s="3" t="str">
        <f t="shared" si="429"/>
        <v/>
      </c>
      <c r="W6396" s="3" t="e">
        <f t="shared" si="430"/>
        <v>#NUM!</v>
      </c>
      <c r="X6396" s="3" t="str">
        <f t="shared" si="431"/>
        <v/>
      </c>
    </row>
    <row r="6397" spans="14:24" ht="14.5" customHeight="1">
      <c r="N6397">
        <v>6394</v>
      </c>
      <c r="O6397" s="4">
        <v>80190</v>
      </c>
      <c r="P6397" s="3" t="s">
        <v>1017</v>
      </c>
      <c r="Q6397" s="3" t="s">
        <v>1017</v>
      </c>
      <c r="R6397" s="3" t="s">
        <v>343</v>
      </c>
      <c r="S6397" s="3" t="s">
        <v>6507</v>
      </c>
      <c r="T6397" s="3" t="str">
        <f t="shared" si="428"/>
        <v>เชียรใหญ่เชียรใหญ่นครศรีธรรมราช</v>
      </c>
      <c r="U6397" s="3" t="s">
        <v>6472</v>
      </c>
      <c r="V6397" s="3" t="str">
        <f t="shared" si="429"/>
        <v/>
      </c>
      <c r="W6397" s="3" t="e">
        <f t="shared" si="430"/>
        <v>#NUM!</v>
      </c>
      <c r="X6397" s="3" t="str">
        <f t="shared" si="431"/>
        <v/>
      </c>
    </row>
    <row r="6398" spans="14:24" ht="14.5" customHeight="1">
      <c r="N6398">
        <v>6395</v>
      </c>
      <c r="O6398" s="4">
        <v>80190</v>
      </c>
      <c r="P6398" s="3" t="s">
        <v>6508</v>
      </c>
      <c r="Q6398" s="3" t="s">
        <v>1017</v>
      </c>
      <c r="R6398" s="3" t="s">
        <v>343</v>
      </c>
      <c r="S6398" s="3" t="s">
        <v>6507</v>
      </c>
      <c r="T6398" s="3" t="str">
        <f t="shared" si="428"/>
        <v>ท่าขนานเชียรใหญ่นครศรีธรรมราช</v>
      </c>
      <c r="U6398" s="3" t="s">
        <v>6472</v>
      </c>
      <c r="V6398" s="3" t="str">
        <f t="shared" si="429"/>
        <v/>
      </c>
      <c r="W6398" s="3" t="e">
        <f t="shared" si="430"/>
        <v>#NUM!</v>
      </c>
      <c r="X6398" s="3" t="str">
        <f t="shared" si="431"/>
        <v/>
      </c>
    </row>
    <row r="6399" spans="14:24" ht="14.5" customHeight="1">
      <c r="N6399">
        <v>6396</v>
      </c>
      <c r="O6399" s="4">
        <v>80190</v>
      </c>
      <c r="P6399" s="3" t="s">
        <v>941</v>
      </c>
      <c r="Q6399" s="3" t="s">
        <v>1017</v>
      </c>
      <c r="R6399" s="3" t="s">
        <v>343</v>
      </c>
      <c r="S6399" s="3" t="s">
        <v>6507</v>
      </c>
      <c r="T6399" s="3" t="str">
        <f t="shared" si="428"/>
        <v>บ้านกลางเชียรใหญ่นครศรีธรรมราช</v>
      </c>
      <c r="U6399" s="3" t="s">
        <v>6472</v>
      </c>
      <c r="V6399" s="3" t="str">
        <f t="shared" si="429"/>
        <v/>
      </c>
      <c r="W6399" s="3" t="e">
        <f t="shared" si="430"/>
        <v>#NUM!</v>
      </c>
      <c r="X6399" s="3" t="str">
        <f t="shared" si="431"/>
        <v/>
      </c>
    </row>
    <row r="6400" spans="14:24" ht="14.5" customHeight="1">
      <c r="N6400">
        <v>6397</v>
      </c>
      <c r="O6400" s="4">
        <v>80190</v>
      </c>
      <c r="P6400" s="3" t="s">
        <v>5947</v>
      </c>
      <c r="Q6400" s="3" t="s">
        <v>1017</v>
      </c>
      <c r="R6400" s="3" t="s">
        <v>343</v>
      </c>
      <c r="S6400" s="3" t="s">
        <v>6507</v>
      </c>
      <c r="T6400" s="3" t="str">
        <f t="shared" si="428"/>
        <v>บ้านเนินเชียรใหญ่นครศรีธรรมราช</v>
      </c>
      <c r="U6400" s="3" t="s">
        <v>6472</v>
      </c>
      <c r="V6400" s="3" t="str">
        <f t="shared" si="429"/>
        <v/>
      </c>
      <c r="W6400" s="3" t="e">
        <f t="shared" si="430"/>
        <v>#NUM!</v>
      </c>
      <c r="X6400" s="3" t="str">
        <f t="shared" si="431"/>
        <v/>
      </c>
    </row>
    <row r="6401" spans="14:24" ht="14.5" customHeight="1">
      <c r="N6401">
        <v>6398</v>
      </c>
      <c r="O6401" s="4">
        <v>80190</v>
      </c>
      <c r="P6401" s="3" t="s">
        <v>6509</v>
      </c>
      <c r="Q6401" s="3" t="s">
        <v>1017</v>
      </c>
      <c r="R6401" s="3" t="s">
        <v>343</v>
      </c>
      <c r="S6401" s="3" t="s">
        <v>6507</v>
      </c>
      <c r="T6401" s="3" t="str">
        <f t="shared" si="428"/>
        <v>ไสหมากเชียรใหญ่นครศรีธรรมราช</v>
      </c>
      <c r="U6401" s="3" t="s">
        <v>6472</v>
      </c>
      <c r="V6401" s="3" t="str">
        <f t="shared" si="429"/>
        <v/>
      </c>
      <c r="W6401" s="3" t="e">
        <f t="shared" si="430"/>
        <v>#NUM!</v>
      </c>
      <c r="X6401" s="3" t="str">
        <f t="shared" si="431"/>
        <v/>
      </c>
    </row>
    <row r="6402" spans="14:24" ht="14.5" customHeight="1">
      <c r="N6402">
        <v>6399</v>
      </c>
      <c r="O6402" s="4">
        <v>80190</v>
      </c>
      <c r="P6402" s="3" t="s">
        <v>6510</v>
      </c>
      <c r="Q6402" s="3" t="s">
        <v>1017</v>
      </c>
      <c r="R6402" s="3" t="s">
        <v>343</v>
      </c>
      <c r="S6402" s="3" t="s">
        <v>6507</v>
      </c>
      <c r="T6402" s="3" t="str">
        <f t="shared" si="428"/>
        <v>ท้องลำเจียกเชียรใหญ่นครศรีธรรมราช</v>
      </c>
      <c r="U6402" s="3" t="s">
        <v>6472</v>
      </c>
      <c r="V6402" s="3" t="str">
        <f t="shared" si="429"/>
        <v/>
      </c>
      <c r="W6402" s="3" t="e">
        <f t="shared" si="430"/>
        <v>#NUM!</v>
      </c>
      <c r="X6402" s="3" t="str">
        <f t="shared" si="431"/>
        <v/>
      </c>
    </row>
    <row r="6403" spans="14:24" ht="14.5" customHeight="1">
      <c r="N6403">
        <v>6400</v>
      </c>
      <c r="O6403" s="4">
        <v>80190</v>
      </c>
      <c r="P6403" s="3" t="s">
        <v>6511</v>
      </c>
      <c r="Q6403" s="3" t="s">
        <v>1017</v>
      </c>
      <c r="R6403" s="3" t="s">
        <v>343</v>
      </c>
      <c r="S6403" s="3" t="s">
        <v>6507</v>
      </c>
      <c r="T6403" s="3" t="str">
        <f t="shared" si="428"/>
        <v>เสือหึงเชียรใหญ่นครศรีธรรมราช</v>
      </c>
      <c r="U6403" s="3" t="s">
        <v>6472</v>
      </c>
      <c r="V6403" s="3" t="str">
        <f t="shared" si="429"/>
        <v/>
      </c>
      <c r="W6403" s="3" t="e">
        <f t="shared" si="430"/>
        <v>#NUM!</v>
      </c>
      <c r="X6403" s="3" t="str">
        <f t="shared" si="431"/>
        <v/>
      </c>
    </row>
    <row r="6404" spans="14:24" ht="14.5" customHeight="1">
      <c r="N6404">
        <v>6401</v>
      </c>
      <c r="O6404" s="4">
        <v>80190</v>
      </c>
      <c r="P6404" s="3" t="s">
        <v>6512</v>
      </c>
      <c r="Q6404" s="3" t="s">
        <v>1017</v>
      </c>
      <c r="R6404" s="3" t="s">
        <v>343</v>
      </c>
      <c r="S6404" s="3" t="s">
        <v>6507</v>
      </c>
      <c r="T6404" s="3" t="str">
        <f t="shared" si="428"/>
        <v>การะเกดเชียรใหญ่นครศรีธรรมราช</v>
      </c>
      <c r="U6404" s="3" t="s">
        <v>6472</v>
      </c>
      <c r="V6404" s="3" t="str">
        <f t="shared" si="429"/>
        <v/>
      </c>
      <c r="W6404" s="3" t="e">
        <f t="shared" si="430"/>
        <v>#NUM!</v>
      </c>
      <c r="X6404" s="3" t="str">
        <f t="shared" si="431"/>
        <v/>
      </c>
    </row>
    <row r="6405" spans="14:24" ht="14.5" customHeight="1">
      <c r="N6405">
        <v>6402</v>
      </c>
      <c r="O6405" s="4">
        <v>80190</v>
      </c>
      <c r="P6405" s="3" t="s">
        <v>6513</v>
      </c>
      <c r="Q6405" s="3" t="s">
        <v>1017</v>
      </c>
      <c r="R6405" s="3" t="s">
        <v>343</v>
      </c>
      <c r="S6405" s="3" t="s">
        <v>6507</v>
      </c>
      <c r="T6405" s="3" t="str">
        <f t="shared" ref="T6405:T6468" si="432">P6405&amp;Q6405&amp;R6405</f>
        <v>เขาพระบาทเชียรใหญ่นครศรีธรรมราช</v>
      </c>
      <c r="U6405" s="3" t="s">
        <v>6472</v>
      </c>
      <c r="V6405" s="3" t="str">
        <f t="shared" ref="V6405:V6468" si="433">IF($V$1=$S6405,$N6405,"")</f>
        <v/>
      </c>
      <c r="W6405" s="3" t="e">
        <f t="shared" ref="W6405:W6468" si="434">SMALL($V$4:$V$7439,N6405)</f>
        <v>#NUM!</v>
      </c>
      <c r="X6405" s="3" t="str">
        <f t="shared" ref="X6405:X6468" si="435">IFERROR(INDEX($P$4:$P$7439,$W6405,1),"")</f>
        <v/>
      </c>
    </row>
    <row r="6406" spans="14:24" ht="14.5" customHeight="1">
      <c r="N6406">
        <v>6403</v>
      </c>
      <c r="O6406" s="4">
        <v>80190</v>
      </c>
      <c r="P6406" s="3" t="s">
        <v>6514</v>
      </c>
      <c r="Q6406" s="3" t="s">
        <v>1017</v>
      </c>
      <c r="R6406" s="3" t="s">
        <v>343</v>
      </c>
      <c r="S6406" s="3" t="s">
        <v>6507</v>
      </c>
      <c r="T6406" s="3" t="str">
        <f t="shared" si="432"/>
        <v>แม่เจ้าอยู่หัวเชียรใหญ่นครศรีธรรมราช</v>
      </c>
      <c r="U6406" s="3" t="s">
        <v>6472</v>
      </c>
      <c r="V6406" s="3" t="str">
        <f t="shared" si="433"/>
        <v/>
      </c>
      <c r="W6406" s="3" t="e">
        <f t="shared" si="434"/>
        <v>#NUM!</v>
      </c>
      <c r="X6406" s="3" t="str">
        <f t="shared" si="435"/>
        <v/>
      </c>
    </row>
    <row r="6407" spans="14:24" ht="14.5" customHeight="1">
      <c r="N6407">
        <v>6404</v>
      </c>
      <c r="O6407" s="4">
        <v>80180</v>
      </c>
      <c r="P6407" s="3" t="s">
        <v>1014</v>
      </c>
      <c r="Q6407" s="3" t="s">
        <v>1014</v>
      </c>
      <c r="R6407" s="3" t="s">
        <v>343</v>
      </c>
      <c r="S6407" s="3" t="s">
        <v>6515</v>
      </c>
      <c r="T6407" s="3" t="str">
        <f t="shared" si="432"/>
        <v>ชะอวดชะอวดนครศรีธรรมราช</v>
      </c>
      <c r="U6407" s="3" t="s">
        <v>6472</v>
      </c>
      <c r="V6407" s="3" t="str">
        <f t="shared" si="433"/>
        <v/>
      </c>
      <c r="W6407" s="3" t="e">
        <f t="shared" si="434"/>
        <v>#NUM!</v>
      </c>
      <c r="X6407" s="3" t="str">
        <f t="shared" si="435"/>
        <v/>
      </c>
    </row>
    <row r="6408" spans="14:24" ht="14.5" customHeight="1">
      <c r="N6408">
        <v>6405</v>
      </c>
      <c r="O6408" s="4">
        <v>80180</v>
      </c>
      <c r="P6408" s="3" t="s">
        <v>6516</v>
      </c>
      <c r="Q6408" s="3" t="s">
        <v>1014</v>
      </c>
      <c r="R6408" s="3" t="s">
        <v>343</v>
      </c>
      <c r="S6408" s="3" t="s">
        <v>6515</v>
      </c>
      <c r="T6408" s="3" t="str">
        <f t="shared" si="432"/>
        <v>ท่าเสม็ดชะอวดนครศรีธรรมราช</v>
      </c>
      <c r="U6408" s="3" t="s">
        <v>6472</v>
      </c>
      <c r="V6408" s="3" t="str">
        <f t="shared" si="433"/>
        <v/>
      </c>
      <c r="W6408" s="3" t="e">
        <f t="shared" si="434"/>
        <v>#NUM!</v>
      </c>
      <c r="X6408" s="3" t="str">
        <f t="shared" si="435"/>
        <v/>
      </c>
    </row>
    <row r="6409" spans="14:24" ht="14.5" customHeight="1">
      <c r="N6409">
        <v>6406</v>
      </c>
      <c r="O6409" s="4">
        <v>80180</v>
      </c>
      <c r="P6409" s="3" t="s">
        <v>6517</v>
      </c>
      <c r="Q6409" s="3" t="s">
        <v>1014</v>
      </c>
      <c r="R6409" s="3" t="s">
        <v>343</v>
      </c>
      <c r="S6409" s="3" t="s">
        <v>6515</v>
      </c>
      <c r="T6409" s="3" t="str">
        <f t="shared" si="432"/>
        <v>ท่าประจะชะอวดนครศรีธรรมราช</v>
      </c>
      <c r="U6409" s="3" t="s">
        <v>6472</v>
      </c>
      <c r="V6409" s="3" t="str">
        <f t="shared" si="433"/>
        <v/>
      </c>
      <c r="W6409" s="3" t="e">
        <f t="shared" si="434"/>
        <v>#NUM!</v>
      </c>
      <c r="X6409" s="3" t="str">
        <f t="shared" si="435"/>
        <v/>
      </c>
    </row>
    <row r="6410" spans="14:24" ht="14.5" customHeight="1">
      <c r="N6410">
        <v>6407</v>
      </c>
      <c r="O6410" s="4">
        <v>80180</v>
      </c>
      <c r="P6410" s="3" t="s">
        <v>6518</v>
      </c>
      <c r="Q6410" s="3" t="s">
        <v>1014</v>
      </c>
      <c r="R6410" s="3" t="s">
        <v>343</v>
      </c>
      <c r="S6410" s="3" t="s">
        <v>6515</v>
      </c>
      <c r="T6410" s="3" t="str">
        <f t="shared" si="432"/>
        <v>เคร็งชะอวดนครศรีธรรมราช</v>
      </c>
      <c r="U6410" s="3" t="s">
        <v>6472</v>
      </c>
      <c r="V6410" s="3" t="str">
        <f t="shared" si="433"/>
        <v/>
      </c>
      <c r="W6410" s="3" t="e">
        <f t="shared" si="434"/>
        <v>#NUM!</v>
      </c>
      <c r="X6410" s="3" t="str">
        <f t="shared" si="435"/>
        <v/>
      </c>
    </row>
    <row r="6411" spans="14:24" ht="14.5" customHeight="1">
      <c r="N6411">
        <v>6408</v>
      </c>
      <c r="O6411" s="4">
        <v>80180</v>
      </c>
      <c r="P6411" s="3" t="s">
        <v>6519</v>
      </c>
      <c r="Q6411" s="3" t="s">
        <v>1014</v>
      </c>
      <c r="R6411" s="3" t="s">
        <v>343</v>
      </c>
      <c r="S6411" s="3" t="s">
        <v>6515</v>
      </c>
      <c r="T6411" s="3" t="str">
        <f t="shared" si="432"/>
        <v>วังอ่างชะอวดนครศรีธรรมราช</v>
      </c>
      <c r="U6411" s="3" t="s">
        <v>6472</v>
      </c>
      <c r="V6411" s="3" t="str">
        <f t="shared" si="433"/>
        <v/>
      </c>
      <c r="W6411" s="3" t="e">
        <f t="shared" si="434"/>
        <v>#NUM!</v>
      </c>
      <c r="X6411" s="3" t="str">
        <f t="shared" si="435"/>
        <v/>
      </c>
    </row>
    <row r="6412" spans="14:24" ht="14.5" customHeight="1">
      <c r="N6412">
        <v>6409</v>
      </c>
      <c r="O6412" s="4">
        <v>80180</v>
      </c>
      <c r="P6412" s="3" t="s">
        <v>6520</v>
      </c>
      <c r="Q6412" s="3" t="s">
        <v>1014</v>
      </c>
      <c r="R6412" s="3" t="s">
        <v>343</v>
      </c>
      <c r="S6412" s="3" t="s">
        <v>6515</v>
      </c>
      <c r="T6412" s="3" t="str">
        <f t="shared" si="432"/>
        <v>บ้านตูลชะอวดนครศรีธรรมราช</v>
      </c>
      <c r="U6412" s="3" t="s">
        <v>6472</v>
      </c>
      <c r="V6412" s="3" t="str">
        <f t="shared" si="433"/>
        <v/>
      </c>
      <c r="W6412" s="3" t="e">
        <f t="shared" si="434"/>
        <v>#NUM!</v>
      </c>
      <c r="X6412" s="3" t="str">
        <f t="shared" si="435"/>
        <v/>
      </c>
    </row>
    <row r="6413" spans="14:24" ht="14.5" customHeight="1">
      <c r="N6413">
        <v>6410</v>
      </c>
      <c r="O6413" s="4">
        <v>80180</v>
      </c>
      <c r="P6413" s="3" t="s">
        <v>6521</v>
      </c>
      <c r="Q6413" s="3" t="s">
        <v>1014</v>
      </c>
      <c r="R6413" s="3" t="s">
        <v>343</v>
      </c>
      <c r="S6413" s="3" t="s">
        <v>6515</v>
      </c>
      <c r="T6413" s="3" t="str">
        <f t="shared" si="432"/>
        <v>ขอนหาดชะอวดนครศรีธรรมราช</v>
      </c>
      <c r="U6413" s="3" t="s">
        <v>6472</v>
      </c>
      <c r="V6413" s="3" t="str">
        <f t="shared" si="433"/>
        <v/>
      </c>
      <c r="W6413" s="3" t="e">
        <f t="shared" si="434"/>
        <v>#NUM!</v>
      </c>
      <c r="X6413" s="3" t="str">
        <f t="shared" si="435"/>
        <v/>
      </c>
    </row>
    <row r="6414" spans="14:24" ht="14.5" customHeight="1">
      <c r="N6414">
        <v>6411</v>
      </c>
      <c r="O6414" s="4">
        <v>80180</v>
      </c>
      <c r="P6414" s="3" t="s">
        <v>6522</v>
      </c>
      <c r="Q6414" s="3" t="s">
        <v>1014</v>
      </c>
      <c r="R6414" s="3" t="s">
        <v>343</v>
      </c>
      <c r="S6414" s="3" t="s">
        <v>6515</v>
      </c>
      <c r="T6414" s="3" t="str">
        <f t="shared" si="432"/>
        <v>เกาะขันธ์ชะอวดนครศรีธรรมราช</v>
      </c>
      <c r="U6414" s="3" t="s">
        <v>6472</v>
      </c>
      <c r="V6414" s="3" t="str">
        <f t="shared" si="433"/>
        <v/>
      </c>
      <c r="W6414" s="3" t="e">
        <f t="shared" si="434"/>
        <v>#NUM!</v>
      </c>
      <c r="X6414" s="3" t="str">
        <f t="shared" si="435"/>
        <v/>
      </c>
    </row>
    <row r="6415" spans="14:24" ht="14.5" customHeight="1">
      <c r="N6415">
        <v>6412</v>
      </c>
      <c r="O6415" s="4">
        <v>80180</v>
      </c>
      <c r="P6415" s="3" t="s">
        <v>6523</v>
      </c>
      <c r="Q6415" s="3" t="s">
        <v>1014</v>
      </c>
      <c r="R6415" s="3" t="s">
        <v>343</v>
      </c>
      <c r="S6415" s="3" t="s">
        <v>6515</v>
      </c>
      <c r="T6415" s="3" t="str">
        <f t="shared" si="432"/>
        <v>ควนหนองหงษ์ชะอวดนครศรีธรรมราช</v>
      </c>
      <c r="U6415" s="3" t="s">
        <v>6472</v>
      </c>
      <c r="V6415" s="3" t="str">
        <f t="shared" si="433"/>
        <v/>
      </c>
      <c r="W6415" s="3" t="e">
        <f t="shared" si="434"/>
        <v>#NUM!</v>
      </c>
      <c r="X6415" s="3" t="str">
        <f t="shared" si="435"/>
        <v/>
      </c>
    </row>
    <row r="6416" spans="14:24" ht="14.5" customHeight="1">
      <c r="N6416">
        <v>6413</v>
      </c>
      <c r="O6416" s="4">
        <v>80180</v>
      </c>
      <c r="P6416" s="3" t="s">
        <v>6524</v>
      </c>
      <c r="Q6416" s="3" t="s">
        <v>1014</v>
      </c>
      <c r="R6416" s="3" t="s">
        <v>343</v>
      </c>
      <c r="S6416" s="3" t="s">
        <v>6515</v>
      </c>
      <c r="T6416" s="3" t="str">
        <f t="shared" si="432"/>
        <v>เขาพระทองชะอวดนครศรีธรรมราช</v>
      </c>
      <c r="U6416" s="3" t="s">
        <v>6472</v>
      </c>
      <c r="V6416" s="3" t="str">
        <f t="shared" si="433"/>
        <v/>
      </c>
      <c r="W6416" s="3" t="e">
        <f t="shared" si="434"/>
        <v>#NUM!</v>
      </c>
      <c r="X6416" s="3" t="str">
        <f t="shared" si="435"/>
        <v/>
      </c>
    </row>
    <row r="6417" spans="14:24" ht="14.5" customHeight="1">
      <c r="N6417">
        <v>6414</v>
      </c>
      <c r="O6417" s="4">
        <v>80180</v>
      </c>
      <c r="P6417" s="3" t="s">
        <v>6525</v>
      </c>
      <c r="Q6417" s="3" t="s">
        <v>1014</v>
      </c>
      <c r="R6417" s="3" t="s">
        <v>343</v>
      </c>
      <c r="S6417" s="3" t="s">
        <v>6515</v>
      </c>
      <c r="T6417" s="3" t="str">
        <f t="shared" si="432"/>
        <v>นางหลงชะอวดนครศรีธรรมราช</v>
      </c>
      <c r="U6417" s="3" t="s">
        <v>6472</v>
      </c>
      <c r="V6417" s="3" t="str">
        <f t="shared" si="433"/>
        <v/>
      </c>
      <c r="W6417" s="3" t="e">
        <f t="shared" si="434"/>
        <v>#NUM!</v>
      </c>
      <c r="X6417" s="3" t="str">
        <f t="shared" si="435"/>
        <v/>
      </c>
    </row>
    <row r="6418" spans="14:24" ht="14.5" customHeight="1">
      <c r="N6418">
        <v>6415</v>
      </c>
      <c r="O6418" s="4">
        <v>80160</v>
      </c>
      <c r="P6418" s="3" t="s">
        <v>1021</v>
      </c>
      <c r="Q6418" s="3" t="s">
        <v>1021</v>
      </c>
      <c r="R6418" s="3" t="s">
        <v>343</v>
      </c>
      <c r="S6418" s="3" t="s">
        <v>6526</v>
      </c>
      <c r="T6418" s="3" t="str">
        <f t="shared" si="432"/>
        <v>ท่าศาลาท่าศาลานครศรีธรรมราช</v>
      </c>
      <c r="U6418" s="3" t="s">
        <v>6472</v>
      </c>
      <c r="V6418" s="3" t="str">
        <f t="shared" si="433"/>
        <v/>
      </c>
      <c r="W6418" s="3" t="e">
        <f t="shared" si="434"/>
        <v>#NUM!</v>
      </c>
      <c r="X6418" s="3" t="str">
        <f t="shared" si="435"/>
        <v/>
      </c>
    </row>
    <row r="6419" spans="14:24" ht="14.5" customHeight="1">
      <c r="N6419">
        <v>6416</v>
      </c>
      <c r="O6419" s="4">
        <v>80160</v>
      </c>
      <c r="P6419" s="3" t="s">
        <v>6527</v>
      </c>
      <c r="Q6419" s="3" t="s">
        <v>1021</v>
      </c>
      <c r="R6419" s="3" t="s">
        <v>343</v>
      </c>
      <c r="S6419" s="3" t="s">
        <v>6526</v>
      </c>
      <c r="T6419" s="3" t="str">
        <f t="shared" si="432"/>
        <v>กลายท่าศาลานครศรีธรรมราช</v>
      </c>
      <c r="U6419" s="3" t="s">
        <v>6472</v>
      </c>
      <c r="V6419" s="3" t="str">
        <f t="shared" si="433"/>
        <v/>
      </c>
      <c r="W6419" s="3" t="e">
        <f t="shared" si="434"/>
        <v>#NUM!</v>
      </c>
      <c r="X6419" s="3" t="str">
        <f t="shared" si="435"/>
        <v/>
      </c>
    </row>
    <row r="6420" spans="14:24" ht="14.5" customHeight="1">
      <c r="N6420">
        <v>6417</v>
      </c>
      <c r="O6420" s="4">
        <v>80160</v>
      </c>
      <c r="P6420" s="3" t="s">
        <v>6528</v>
      </c>
      <c r="Q6420" s="3" t="s">
        <v>1021</v>
      </c>
      <c r="R6420" s="3" t="s">
        <v>343</v>
      </c>
      <c r="S6420" s="3" t="s">
        <v>6526</v>
      </c>
      <c r="T6420" s="3" t="str">
        <f t="shared" si="432"/>
        <v>ท่าขึ้นท่าศาลานครศรีธรรมราช</v>
      </c>
      <c r="U6420" s="3" t="s">
        <v>6472</v>
      </c>
      <c r="V6420" s="3" t="str">
        <f t="shared" si="433"/>
        <v/>
      </c>
      <c r="W6420" s="3" t="e">
        <f t="shared" si="434"/>
        <v>#NUM!</v>
      </c>
      <c r="X6420" s="3" t="str">
        <f t="shared" si="435"/>
        <v/>
      </c>
    </row>
    <row r="6421" spans="14:24" ht="14.5" customHeight="1">
      <c r="N6421">
        <v>6418</v>
      </c>
      <c r="O6421" s="4">
        <v>80160</v>
      </c>
      <c r="P6421" s="3" t="s">
        <v>1567</v>
      </c>
      <c r="Q6421" s="3" t="s">
        <v>1021</v>
      </c>
      <c r="R6421" s="3" t="s">
        <v>343</v>
      </c>
      <c r="S6421" s="3" t="s">
        <v>6526</v>
      </c>
      <c r="T6421" s="3" t="str">
        <f t="shared" si="432"/>
        <v>หัวตะพานท่าศาลานครศรีธรรมราช</v>
      </c>
      <c r="U6421" s="3" t="s">
        <v>6472</v>
      </c>
      <c r="V6421" s="3" t="str">
        <f t="shared" si="433"/>
        <v/>
      </c>
      <c r="W6421" s="3" t="e">
        <f t="shared" si="434"/>
        <v>#NUM!</v>
      </c>
      <c r="X6421" s="3" t="str">
        <f t="shared" si="435"/>
        <v/>
      </c>
    </row>
    <row r="6422" spans="14:24" ht="14.5" customHeight="1">
      <c r="N6422">
        <v>6419</v>
      </c>
      <c r="O6422" s="4">
        <v>80160</v>
      </c>
      <c r="P6422" s="3" t="s">
        <v>470</v>
      </c>
      <c r="Q6422" s="3" t="s">
        <v>1021</v>
      </c>
      <c r="R6422" s="3" t="s">
        <v>343</v>
      </c>
      <c r="S6422" s="3" t="s">
        <v>6526</v>
      </c>
      <c r="T6422" s="3" t="str">
        <f t="shared" si="432"/>
        <v>สระแก้วท่าศาลานครศรีธรรมราช</v>
      </c>
      <c r="U6422" s="3" t="s">
        <v>6472</v>
      </c>
      <c r="V6422" s="3" t="str">
        <f t="shared" si="433"/>
        <v/>
      </c>
      <c r="W6422" s="3" t="e">
        <f t="shared" si="434"/>
        <v>#NUM!</v>
      </c>
      <c r="X6422" s="3" t="str">
        <f t="shared" si="435"/>
        <v/>
      </c>
    </row>
    <row r="6423" spans="14:24" ht="14.5" customHeight="1">
      <c r="N6423">
        <v>6420</v>
      </c>
      <c r="O6423" s="4">
        <v>80160</v>
      </c>
      <c r="P6423" s="3" t="s">
        <v>6529</v>
      </c>
      <c r="Q6423" s="3" t="s">
        <v>1021</v>
      </c>
      <c r="R6423" s="3" t="s">
        <v>343</v>
      </c>
      <c r="S6423" s="3" t="s">
        <v>6526</v>
      </c>
      <c r="T6423" s="3" t="str">
        <f t="shared" si="432"/>
        <v>โมคลานท่าศาลานครศรีธรรมราช</v>
      </c>
      <c r="U6423" s="3" t="s">
        <v>6472</v>
      </c>
      <c r="V6423" s="3" t="str">
        <f t="shared" si="433"/>
        <v/>
      </c>
      <c r="W6423" s="3" t="e">
        <f t="shared" si="434"/>
        <v>#NUM!</v>
      </c>
      <c r="X6423" s="3" t="str">
        <f t="shared" si="435"/>
        <v/>
      </c>
    </row>
    <row r="6424" spans="14:24" ht="14.5" customHeight="1">
      <c r="N6424">
        <v>6421</v>
      </c>
      <c r="O6424" s="4">
        <v>80160</v>
      </c>
      <c r="P6424" s="3" t="s">
        <v>6530</v>
      </c>
      <c r="Q6424" s="3" t="s">
        <v>1021</v>
      </c>
      <c r="R6424" s="3" t="s">
        <v>343</v>
      </c>
      <c r="S6424" s="3" t="s">
        <v>6526</v>
      </c>
      <c r="T6424" s="3" t="str">
        <f t="shared" si="432"/>
        <v>ไทยบุรีท่าศาลานครศรีธรรมราช</v>
      </c>
      <c r="U6424" s="3" t="s">
        <v>6472</v>
      </c>
      <c r="V6424" s="3" t="str">
        <f t="shared" si="433"/>
        <v/>
      </c>
      <c r="W6424" s="3" t="e">
        <f t="shared" si="434"/>
        <v>#NUM!</v>
      </c>
      <c r="X6424" s="3" t="str">
        <f t="shared" si="435"/>
        <v/>
      </c>
    </row>
    <row r="6425" spans="14:24" ht="14.5" customHeight="1">
      <c r="N6425">
        <v>6422</v>
      </c>
      <c r="O6425" s="4">
        <v>80160</v>
      </c>
      <c r="P6425" s="3" t="s">
        <v>6004</v>
      </c>
      <c r="Q6425" s="3" t="s">
        <v>1021</v>
      </c>
      <c r="R6425" s="3" t="s">
        <v>343</v>
      </c>
      <c r="S6425" s="3" t="s">
        <v>6526</v>
      </c>
      <c r="T6425" s="3" t="str">
        <f t="shared" si="432"/>
        <v>ดอนตะโกท่าศาลานครศรีธรรมราช</v>
      </c>
      <c r="U6425" s="3" t="s">
        <v>6472</v>
      </c>
      <c r="V6425" s="3" t="str">
        <f t="shared" si="433"/>
        <v/>
      </c>
      <c r="W6425" s="3" t="e">
        <f t="shared" si="434"/>
        <v>#NUM!</v>
      </c>
      <c r="X6425" s="3" t="str">
        <f t="shared" si="435"/>
        <v/>
      </c>
    </row>
    <row r="6426" spans="14:24" ht="14.5" customHeight="1">
      <c r="N6426">
        <v>6423</v>
      </c>
      <c r="O6426" s="4">
        <v>80160</v>
      </c>
      <c r="P6426" s="3" t="s">
        <v>327</v>
      </c>
      <c r="Q6426" s="3" t="s">
        <v>1021</v>
      </c>
      <c r="R6426" s="3" t="s">
        <v>343</v>
      </c>
      <c r="S6426" s="3" t="s">
        <v>6526</v>
      </c>
      <c r="T6426" s="3" t="str">
        <f t="shared" si="432"/>
        <v>ตลิ่งชันท่าศาลานครศรีธรรมราช</v>
      </c>
      <c r="U6426" s="3" t="s">
        <v>6472</v>
      </c>
      <c r="V6426" s="3" t="str">
        <f t="shared" si="433"/>
        <v/>
      </c>
      <c r="W6426" s="3" t="e">
        <f t="shared" si="434"/>
        <v>#NUM!</v>
      </c>
      <c r="X6426" s="3" t="str">
        <f t="shared" si="435"/>
        <v/>
      </c>
    </row>
    <row r="6427" spans="14:24" ht="14.5" customHeight="1">
      <c r="N6427">
        <v>6424</v>
      </c>
      <c r="O6427" s="4">
        <v>80160</v>
      </c>
      <c r="P6427" s="3" t="s">
        <v>1500</v>
      </c>
      <c r="Q6427" s="3" t="s">
        <v>1021</v>
      </c>
      <c r="R6427" s="3" t="s">
        <v>343</v>
      </c>
      <c r="S6427" s="3" t="s">
        <v>6526</v>
      </c>
      <c r="T6427" s="3" t="str">
        <f t="shared" si="432"/>
        <v>โพธิ์ทองท่าศาลานครศรีธรรมราช</v>
      </c>
      <c r="U6427" s="3" t="s">
        <v>6472</v>
      </c>
      <c r="V6427" s="3" t="str">
        <f t="shared" si="433"/>
        <v/>
      </c>
      <c r="W6427" s="3" t="e">
        <f t="shared" si="434"/>
        <v>#NUM!</v>
      </c>
      <c r="X6427" s="3" t="str">
        <f t="shared" si="435"/>
        <v/>
      </c>
    </row>
    <row r="6428" spans="14:24" ht="14.5" customHeight="1">
      <c r="N6428">
        <v>6425</v>
      </c>
      <c r="O6428" s="4">
        <v>80110</v>
      </c>
      <c r="P6428" s="3" t="s">
        <v>6078</v>
      </c>
      <c r="Q6428" s="3" t="s">
        <v>1025</v>
      </c>
      <c r="R6428" s="3" t="s">
        <v>343</v>
      </c>
      <c r="S6428" s="3" t="s">
        <v>6531</v>
      </c>
      <c r="T6428" s="3" t="str">
        <f t="shared" si="432"/>
        <v>ปากแพรกทุ่งสงนครศรีธรรมราช</v>
      </c>
      <c r="U6428" s="3" t="s">
        <v>6472</v>
      </c>
      <c r="V6428" s="3" t="str">
        <f t="shared" si="433"/>
        <v/>
      </c>
      <c r="W6428" s="3" t="e">
        <f t="shared" si="434"/>
        <v>#NUM!</v>
      </c>
      <c r="X6428" s="3" t="str">
        <f t="shared" si="435"/>
        <v/>
      </c>
    </row>
    <row r="6429" spans="14:24" ht="14.5" customHeight="1">
      <c r="N6429">
        <v>6426</v>
      </c>
      <c r="O6429" s="4">
        <v>80110</v>
      </c>
      <c r="P6429" s="3" t="s">
        <v>6532</v>
      </c>
      <c r="Q6429" s="3" t="s">
        <v>1025</v>
      </c>
      <c r="R6429" s="3" t="s">
        <v>343</v>
      </c>
      <c r="S6429" s="3" t="s">
        <v>6531</v>
      </c>
      <c r="T6429" s="3" t="str">
        <f t="shared" si="432"/>
        <v>ชะมายทุ่งสงนครศรีธรรมราช</v>
      </c>
      <c r="U6429" s="3" t="s">
        <v>6472</v>
      </c>
      <c r="V6429" s="3" t="str">
        <f t="shared" si="433"/>
        <v/>
      </c>
      <c r="W6429" s="3" t="e">
        <f t="shared" si="434"/>
        <v>#NUM!</v>
      </c>
      <c r="X6429" s="3" t="str">
        <f t="shared" si="435"/>
        <v/>
      </c>
    </row>
    <row r="6430" spans="14:24" ht="14.5" customHeight="1">
      <c r="N6430">
        <v>6427</v>
      </c>
      <c r="O6430" s="4">
        <v>80110</v>
      </c>
      <c r="P6430" s="3" t="s">
        <v>1198</v>
      </c>
      <c r="Q6430" s="3" t="s">
        <v>1025</v>
      </c>
      <c r="R6430" s="3" t="s">
        <v>343</v>
      </c>
      <c r="S6430" s="3" t="s">
        <v>6531</v>
      </c>
      <c r="T6430" s="3" t="str">
        <f t="shared" si="432"/>
        <v>หนองหงส์ทุ่งสงนครศรีธรรมราช</v>
      </c>
      <c r="U6430" s="3" t="s">
        <v>6472</v>
      </c>
      <c r="V6430" s="3" t="str">
        <f t="shared" si="433"/>
        <v/>
      </c>
      <c r="W6430" s="3" t="e">
        <f t="shared" si="434"/>
        <v>#NUM!</v>
      </c>
      <c r="X6430" s="3" t="str">
        <f t="shared" si="435"/>
        <v/>
      </c>
    </row>
    <row r="6431" spans="14:24" ht="14.5" customHeight="1">
      <c r="N6431">
        <v>6428</v>
      </c>
      <c r="O6431" s="4">
        <v>80110</v>
      </c>
      <c r="P6431" s="3" t="s">
        <v>6533</v>
      </c>
      <c r="Q6431" s="3" t="s">
        <v>1025</v>
      </c>
      <c r="R6431" s="3" t="s">
        <v>343</v>
      </c>
      <c r="S6431" s="3" t="s">
        <v>6531</v>
      </c>
      <c r="T6431" s="3" t="str">
        <f t="shared" si="432"/>
        <v>ควนกรดทุ่งสงนครศรีธรรมราช</v>
      </c>
      <c r="U6431" s="3" t="s">
        <v>6472</v>
      </c>
      <c r="V6431" s="3" t="str">
        <f t="shared" si="433"/>
        <v/>
      </c>
      <c r="W6431" s="3" t="e">
        <f t="shared" si="434"/>
        <v>#NUM!</v>
      </c>
      <c r="X6431" s="3" t="str">
        <f t="shared" si="435"/>
        <v/>
      </c>
    </row>
    <row r="6432" spans="14:24" ht="14.5" customHeight="1">
      <c r="N6432">
        <v>6429</v>
      </c>
      <c r="O6432" s="4">
        <v>80110</v>
      </c>
      <c r="P6432" s="3" t="s">
        <v>6534</v>
      </c>
      <c r="Q6432" s="3" t="s">
        <v>1025</v>
      </c>
      <c r="R6432" s="3" t="s">
        <v>343</v>
      </c>
      <c r="S6432" s="3" t="s">
        <v>6531</v>
      </c>
      <c r="T6432" s="3" t="str">
        <f t="shared" si="432"/>
        <v>นาไม้ไผ่ทุ่งสงนครศรีธรรมราช</v>
      </c>
      <c r="U6432" s="3" t="s">
        <v>6472</v>
      </c>
      <c r="V6432" s="3" t="str">
        <f t="shared" si="433"/>
        <v/>
      </c>
      <c r="W6432" s="3" t="e">
        <f t="shared" si="434"/>
        <v>#NUM!</v>
      </c>
      <c r="X6432" s="3" t="str">
        <f t="shared" si="435"/>
        <v/>
      </c>
    </row>
    <row r="6433" spans="14:24" ht="14.5" customHeight="1">
      <c r="N6433">
        <v>6430</v>
      </c>
      <c r="O6433" s="4">
        <v>80110</v>
      </c>
      <c r="P6433" s="3" t="s">
        <v>6535</v>
      </c>
      <c r="Q6433" s="3" t="s">
        <v>1025</v>
      </c>
      <c r="R6433" s="3" t="s">
        <v>343</v>
      </c>
      <c r="S6433" s="3" t="s">
        <v>6531</v>
      </c>
      <c r="T6433" s="3" t="str">
        <f t="shared" si="432"/>
        <v>นาหลวงเสนทุ่งสงนครศรีธรรมราช</v>
      </c>
      <c r="U6433" s="3" t="s">
        <v>6472</v>
      </c>
      <c r="V6433" s="3" t="str">
        <f t="shared" si="433"/>
        <v/>
      </c>
      <c r="W6433" s="3" t="e">
        <f t="shared" si="434"/>
        <v>#NUM!</v>
      </c>
      <c r="X6433" s="3" t="str">
        <f t="shared" si="435"/>
        <v/>
      </c>
    </row>
    <row r="6434" spans="14:24" ht="14.5" customHeight="1">
      <c r="N6434">
        <v>6431</v>
      </c>
      <c r="O6434" s="4">
        <v>80110</v>
      </c>
      <c r="P6434" s="3" t="s">
        <v>6536</v>
      </c>
      <c r="Q6434" s="3" t="s">
        <v>1025</v>
      </c>
      <c r="R6434" s="3" t="s">
        <v>343</v>
      </c>
      <c r="S6434" s="3" t="s">
        <v>6531</v>
      </c>
      <c r="T6434" s="3" t="str">
        <f t="shared" si="432"/>
        <v>เขาโรทุ่งสงนครศรีธรรมราช</v>
      </c>
      <c r="U6434" s="3" t="s">
        <v>6472</v>
      </c>
      <c r="V6434" s="3" t="str">
        <f t="shared" si="433"/>
        <v/>
      </c>
      <c r="W6434" s="3" t="e">
        <f t="shared" si="434"/>
        <v>#NUM!</v>
      </c>
      <c r="X6434" s="3" t="str">
        <f t="shared" si="435"/>
        <v/>
      </c>
    </row>
    <row r="6435" spans="14:24" ht="14.5" customHeight="1">
      <c r="N6435">
        <v>6432</v>
      </c>
      <c r="O6435" s="4">
        <v>80310</v>
      </c>
      <c r="P6435" s="3" t="s">
        <v>6537</v>
      </c>
      <c r="Q6435" s="3" t="s">
        <v>1025</v>
      </c>
      <c r="R6435" s="3" t="s">
        <v>343</v>
      </c>
      <c r="S6435" s="3" t="s">
        <v>6531</v>
      </c>
      <c r="T6435" s="3" t="str">
        <f t="shared" si="432"/>
        <v>กะปางทุ่งสงนครศรีธรรมราช</v>
      </c>
      <c r="U6435" s="3" t="s">
        <v>6472</v>
      </c>
      <c r="V6435" s="3" t="str">
        <f t="shared" si="433"/>
        <v/>
      </c>
      <c r="W6435" s="3" t="e">
        <f t="shared" si="434"/>
        <v>#NUM!</v>
      </c>
      <c r="X6435" s="3" t="str">
        <f t="shared" si="435"/>
        <v/>
      </c>
    </row>
    <row r="6436" spans="14:24" ht="14.5" customHeight="1">
      <c r="N6436">
        <v>6433</v>
      </c>
      <c r="O6436" s="4">
        <v>80110</v>
      </c>
      <c r="P6436" s="3" t="s">
        <v>6538</v>
      </c>
      <c r="Q6436" s="3" t="s">
        <v>1025</v>
      </c>
      <c r="R6436" s="3" t="s">
        <v>343</v>
      </c>
      <c r="S6436" s="3" t="s">
        <v>6531</v>
      </c>
      <c r="T6436" s="3" t="str">
        <f t="shared" si="432"/>
        <v>ที่วังทุ่งสงนครศรีธรรมราช</v>
      </c>
      <c r="U6436" s="3" t="s">
        <v>6472</v>
      </c>
      <c r="V6436" s="3" t="str">
        <f t="shared" si="433"/>
        <v/>
      </c>
      <c r="W6436" s="3" t="e">
        <f t="shared" si="434"/>
        <v>#NUM!</v>
      </c>
      <c r="X6436" s="3" t="str">
        <f t="shared" si="435"/>
        <v/>
      </c>
    </row>
    <row r="6437" spans="14:24" ht="14.5" customHeight="1">
      <c r="N6437">
        <v>6434</v>
      </c>
      <c r="O6437" s="4">
        <v>80110</v>
      </c>
      <c r="P6437" s="3" t="s">
        <v>5152</v>
      </c>
      <c r="Q6437" s="3" t="s">
        <v>1025</v>
      </c>
      <c r="R6437" s="3" t="s">
        <v>343</v>
      </c>
      <c r="S6437" s="3" t="s">
        <v>6531</v>
      </c>
      <c r="T6437" s="3" t="str">
        <f t="shared" si="432"/>
        <v>น้ำตกทุ่งสงนครศรีธรรมราช</v>
      </c>
      <c r="U6437" s="3" t="s">
        <v>6472</v>
      </c>
      <c r="V6437" s="3" t="str">
        <f t="shared" si="433"/>
        <v/>
      </c>
      <c r="W6437" s="3" t="e">
        <f t="shared" si="434"/>
        <v>#NUM!</v>
      </c>
      <c r="X6437" s="3" t="str">
        <f t="shared" si="435"/>
        <v/>
      </c>
    </row>
    <row r="6438" spans="14:24" ht="14.5" customHeight="1">
      <c r="N6438">
        <v>6435</v>
      </c>
      <c r="O6438" s="4">
        <v>80110</v>
      </c>
      <c r="P6438" s="3" t="s">
        <v>6539</v>
      </c>
      <c r="Q6438" s="3" t="s">
        <v>1025</v>
      </c>
      <c r="R6438" s="3" t="s">
        <v>343</v>
      </c>
      <c r="S6438" s="3" t="s">
        <v>6531</v>
      </c>
      <c r="T6438" s="3" t="str">
        <f t="shared" si="432"/>
        <v>ถ้ำใหญ่ทุ่งสงนครศรีธรรมราช</v>
      </c>
      <c r="U6438" s="3" t="s">
        <v>6472</v>
      </c>
      <c r="V6438" s="3" t="str">
        <f t="shared" si="433"/>
        <v/>
      </c>
      <c r="W6438" s="3" t="e">
        <f t="shared" si="434"/>
        <v>#NUM!</v>
      </c>
      <c r="X6438" s="3" t="str">
        <f t="shared" si="435"/>
        <v/>
      </c>
    </row>
    <row r="6439" spans="14:24" ht="14.5" customHeight="1">
      <c r="N6439">
        <v>6436</v>
      </c>
      <c r="O6439" s="4">
        <v>80110</v>
      </c>
      <c r="P6439" s="3" t="s">
        <v>1170</v>
      </c>
      <c r="Q6439" s="3" t="s">
        <v>1025</v>
      </c>
      <c r="R6439" s="3" t="s">
        <v>343</v>
      </c>
      <c r="S6439" s="3" t="s">
        <v>6531</v>
      </c>
      <c r="T6439" s="3" t="str">
        <f t="shared" si="432"/>
        <v>นาโพธิ์ทุ่งสงนครศรีธรรมราช</v>
      </c>
      <c r="U6439" s="3" t="s">
        <v>6472</v>
      </c>
      <c r="V6439" s="3" t="str">
        <f t="shared" si="433"/>
        <v/>
      </c>
      <c r="W6439" s="3" t="e">
        <f t="shared" si="434"/>
        <v>#NUM!</v>
      </c>
      <c r="X6439" s="3" t="str">
        <f t="shared" si="435"/>
        <v/>
      </c>
    </row>
    <row r="6440" spans="14:24" ht="14.5" customHeight="1">
      <c r="N6440">
        <v>6437</v>
      </c>
      <c r="O6440" s="4">
        <v>80110</v>
      </c>
      <c r="P6440" s="3" t="s">
        <v>6540</v>
      </c>
      <c r="Q6440" s="3" t="s">
        <v>1025</v>
      </c>
      <c r="R6440" s="3" t="s">
        <v>343</v>
      </c>
      <c r="S6440" s="3" t="s">
        <v>6531</v>
      </c>
      <c r="T6440" s="3" t="str">
        <f t="shared" si="432"/>
        <v>เขาขาวทุ่งสงนครศรีธรรมราช</v>
      </c>
      <c r="U6440" s="3" t="s">
        <v>6472</v>
      </c>
      <c r="V6440" s="3" t="str">
        <f t="shared" si="433"/>
        <v/>
      </c>
      <c r="W6440" s="3" t="e">
        <f t="shared" si="434"/>
        <v>#NUM!</v>
      </c>
      <c r="X6440" s="3" t="str">
        <f t="shared" si="435"/>
        <v/>
      </c>
    </row>
    <row r="6441" spans="14:24" ht="14.5" customHeight="1">
      <c r="N6441">
        <v>6438</v>
      </c>
      <c r="O6441" s="4">
        <v>80220</v>
      </c>
      <c r="P6441" s="3" t="s">
        <v>1030</v>
      </c>
      <c r="Q6441" s="3" t="s">
        <v>1030</v>
      </c>
      <c r="R6441" s="3" t="s">
        <v>343</v>
      </c>
      <c r="S6441" s="3" t="s">
        <v>6541</v>
      </c>
      <c r="T6441" s="3" t="str">
        <f t="shared" si="432"/>
        <v>นาบอนนาบอนนครศรีธรรมราช</v>
      </c>
      <c r="U6441" s="3" t="s">
        <v>6472</v>
      </c>
      <c r="V6441" s="3" t="str">
        <f t="shared" si="433"/>
        <v/>
      </c>
      <c r="W6441" s="3" t="e">
        <f t="shared" si="434"/>
        <v>#NUM!</v>
      </c>
      <c r="X6441" s="3" t="str">
        <f t="shared" si="435"/>
        <v/>
      </c>
    </row>
    <row r="6442" spans="14:24" ht="14.5" customHeight="1">
      <c r="N6442">
        <v>6439</v>
      </c>
      <c r="O6442" s="4">
        <v>80220</v>
      </c>
      <c r="P6442" s="3" t="s">
        <v>1025</v>
      </c>
      <c r="Q6442" s="3" t="s">
        <v>1030</v>
      </c>
      <c r="R6442" s="3" t="s">
        <v>343</v>
      </c>
      <c r="S6442" s="3" t="s">
        <v>6541</v>
      </c>
      <c r="T6442" s="3" t="str">
        <f t="shared" si="432"/>
        <v>ทุ่งสงนาบอนนครศรีธรรมราช</v>
      </c>
      <c r="U6442" s="3" t="s">
        <v>6472</v>
      </c>
      <c r="V6442" s="3" t="str">
        <f t="shared" si="433"/>
        <v/>
      </c>
      <c r="W6442" s="3" t="e">
        <f t="shared" si="434"/>
        <v>#NUM!</v>
      </c>
      <c r="X6442" s="3" t="str">
        <f t="shared" si="435"/>
        <v/>
      </c>
    </row>
    <row r="6443" spans="14:24" ht="14.5" customHeight="1">
      <c r="N6443">
        <v>6440</v>
      </c>
      <c r="O6443" s="4">
        <v>80220</v>
      </c>
      <c r="P6443" s="3" t="s">
        <v>6542</v>
      </c>
      <c r="Q6443" s="3" t="s">
        <v>1030</v>
      </c>
      <c r="R6443" s="3" t="s">
        <v>343</v>
      </c>
      <c r="S6443" s="3" t="s">
        <v>6541</v>
      </c>
      <c r="T6443" s="3" t="str">
        <f t="shared" si="432"/>
        <v>แก้วแสนนาบอนนครศรีธรรมราช</v>
      </c>
      <c r="U6443" s="3" t="s">
        <v>6472</v>
      </c>
      <c r="V6443" s="3" t="str">
        <f t="shared" si="433"/>
        <v/>
      </c>
      <c r="W6443" s="3" t="e">
        <f t="shared" si="434"/>
        <v>#NUM!</v>
      </c>
      <c r="X6443" s="3" t="str">
        <f t="shared" si="435"/>
        <v/>
      </c>
    </row>
    <row r="6444" spans="14:24" ht="14.5" customHeight="1">
      <c r="N6444">
        <v>6441</v>
      </c>
      <c r="O6444" s="4">
        <v>80240</v>
      </c>
      <c r="P6444" s="3" t="s">
        <v>1379</v>
      </c>
      <c r="Q6444" s="3" t="s">
        <v>1027</v>
      </c>
      <c r="R6444" s="3" t="s">
        <v>343</v>
      </c>
      <c r="S6444" s="3" t="s">
        <v>6543</v>
      </c>
      <c r="T6444" s="3" t="str">
        <f t="shared" si="432"/>
        <v>ท่ายางทุ่งใหญ่นครศรีธรรมราช</v>
      </c>
      <c r="U6444" s="3" t="s">
        <v>6472</v>
      </c>
      <c r="V6444" s="3" t="str">
        <f t="shared" si="433"/>
        <v/>
      </c>
      <c r="W6444" s="3" t="e">
        <f t="shared" si="434"/>
        <v>#NUM!</v>
      </c>
      <c r="X6444" s="3" t="str">
        <f t="shared" si="435"/>
        <v/>
      </c>
    </row>
    <row r="6445" spans="14:24" ht="14.5" customHeight="1">
      <c r="N6445">
        <v>6442</v>
      </c>
      <c r="O6445" s="4">
        <v>80240</v>
      </c>
      <c r="P6445" s="3" t="s">
        <v>6544</v>
      </c>
      <c r="Q6445" s="3" t="s">
        <v>1027</v>
      </c>
      <c r="R6445" s="3" t="s">
        <v>343</v>
      </c>
      <c r="S6445" s="3" t="s">
        <v>6543</v>
      </c>
      <c r="T6445" s="3" t="str">
        <f t="shared" si="432"/>
        <v>ทุ่งสังทุ่งใหญ่นครศรีธรรมราช</v>
      </c>
      <c r="U6445" s="3" t="s">
        <v>6472</v>
      </c>
      <c r="V6445" s="3" t="str">
        <f t="shared" si="433"/>
        <v/>
      </c>
      <c r="W6445" s="3" t="e">
        <f t="shared" si="434"/>
        <v>#NUM!</v>
      </c>
      <c r="X6445" s="3" t="str">
        <f t="shared" si="435"/>
        <v/>
      </c>
    </row>
    <row r="6446" spans="14:24" ht="14.5" customHeight="1">
      <c r="N6446">
        <v>6443</v>
      </c>
      <c r="O6446" s="4">
        <v>80240</v>
      </c>
      <c r="P6446" s="3" t="s">
        <v>1027</v>
      </c>
      <c r="Q6446" s="3" t="s">
        <v>1027</v>
      </c>
      <c r="R6446" s="3" t="s">
        <v>343</v>
      </c>
      <c r="S6446" s="3" t="s">
        <v>6543</v>
      </c>
      <c r="T6446" s="3" t="str">
        <f t="shared" si="432"/>
        <v>ทุ่งใหญ่ทุ่งใหญ่นครศรีธรรมราช</v>
      </c>
      <c r="U6446" s="3" t="s">
        <v>6472</v>
      </c>
      <c r="V6446" s="3" t="str">
        <f t="shared" si="433"/>
        <v/>
      </c>
      <c r="W6446" s="3" t="e">
        <f t="shared" si="434"/>
        <v>#NUM!</v>
      </c>
      <c r="X6446" s="3" t="str">
        <f t="shared" si="435"/>
        <v/>
      </c>
    </row>
    <row r="6447" spans="14:24" ht="14.5" customHeight="1">
      <c r="N6447">
        <v>6444</v>
      </c>
      <c r="O6447" s="4">
        <v>80240</v>
      </c>
      <c r="P6447" s="3" t="s">
        <v>6545</v>
      </c>
      <c r="Q6447" s="3" t="s">
        <v>1027</v>
      </c>
      <c r="R6447" s="3" t="s">
        <v>343</v>
      </c>
      <c r="S6447" s="3" t="s">
        <v>6543</v>
      </c>
      <c r="T6447" s="3" t="str">
        <f t="shared" si="432"/>
        <v>กุแหระทุ่งใหญ่นครศรีธรรมราช</v>
      </c>
      <c r="U6447" s="3" t="s">
        <v>6472</v>
      </c>
      <c r="V6447" s="3" t="str">
        <f t="shared" si="433"/>
        <v/>
      </c>
      <c r="W6447" s="3" t="e">
        <f t="shared" si="434"/>
        <v>#NUM!</v>
      </c>
      <c r="X6447" s="3" t="str">
        <f t="shared" si="435"/>
        <v/>
      </c>
    </row>
    <row r="6448" spans="14:24" ht="14.5" customHeight="1">
      <c r="N6448">
        <v>6445</v>
      </c>
      <c r="O6448" s="4">
        <v>80240</v>
      </c>
      <c r="P6448" s="3" t="s">
        <v>6546</v>
      </c>
      <c r="Q6448" s="3" t="s">
        <v>1027</v>
      </c>
      <c r="R6448" s="3" t="s">
        <v>343</v>
      </c>
      <c r="S6448" s="3" t="s">
        <v>6543</v>
      </c>
      <c r="T6448" s="3" t="str">
        <f t="shared" si="432"/>
        <v>ปริกทุ่งใหญ่นครศรีธรรมราช</v>
      </c>
      <c r="U6448" s="3" t="s">
        <v>6472</v>
      </c>
      <c r="V6448" s="3" t="str">
        <f t="shared" si="433"/>
        <v/>
      </c>
      <c r="W6448" s="3" t="e">
        <f t="shared" si="434"/>
        <v>#NUM!</v>
      </c>
      <c r="X6448" s="3" t="str">
        <f t="shared" si="435"/>
        <v/>
      </c>
    </row>
    <row r="6449" spans="14:24" ht="14.5" customHeight="1">
      <c r="N6449">
        <v>6446</v>
      </c>
      <c r="O6449" s="4">
        <v>80240</v>
      </c>
      <c r="P6449" s="3" t="s">
        <v>6547</v>
      </c>
      <c r="Q6449" s="3" t="s">
        <v>1027</v>
      </c>
      <c r="R6449" s="3" t="s">
        <v>343</v>
      </c>
      <c r="S6449" s="3" t="s">
        <v>6543</v>
      </c>
      <c r="T6449" s="3" t="str">
        <f t="shared" si="432"/>
        <v>บางรูปทุ่งใหญ่นครศรีธรรมราช</v>
      </c>
      <c r="U6449" s="3" t="s">
        <v>6472</v>
      </c>
      <c r="V6449" s="3" t="str">
        <f t="shared" si="433"/>
        <v/>
      </c>
      <c r="W6449" s="3" t="e">
        <f t="shared" si="434"/>
        <v>#NUM!</v>
      </c>
      <c r="X6449" s="3" t="str">
        <f t="shared" si="435"/>
        <v/>
      </c>
    </row>
    <row r="6450" spans="14:24" ht="14.5" customHeight="1">
      <c r="N6450">
        <v>6447</v>
      </c>
      <c r="O6450" s="4">
        <v>80240</v>
      </c>
      <c r="P6450" s="3" t="s">
        <v>6548</v>
      </c>
      <c r="Q6450" s="3" t="s">
        <v>1027</v>
      </c>
      <c r="R6450" s="3" t="s">
        <v>343</v>
      </c>
      <c r="S6450" s="3" t="s">
        <v>6543</v>
      </c>
      <c r="T6450" s="3" t="str">
        <f t="shared" si="432"/>
        <v>กรุงหยันทุ่งใหญ่นครศรีธรรมราช</v>
      </c>
      <c r="U6450" s="3" t="s">
        <v>6472</v>
      </c>
      <c r="V6450" s="3" t="str">
        <f t="shared" si="433"/>
        <v/>
      </c>
      <c r="W6450" s="3" t="e">
        <f t="shared" si="434"/>
        <v>#NUM!</v>
      </c>
      <c r="X6450" s="3" t="str">
        <f t="shared" si="435"/>
        <v/>
      </c>
    </row>
    <row r="6451" spans="14:24" ht="14.5" customHeight="1">
      <c r="N6451">
        <v>6448</v>
      </c>
      <c r="O6451" s="4">
        <v>80140</v>
      </c>
      <c r="P6451" s="3" t="s">
        <v>1034</v>
      </c>
      <c r="Q6451" s="3" t="s">
        <v>1034</v>
      </c>
      <c r="R6451" s="3" t="s">
        <v>343</v>
      </c>
      <c r="S6451" s="3" t="s">
        <v>6549</v>
      </c>
      <c r="T6451" s="3" t="str">
        <f t="shared" si="432"/>
        <v>ปากพนังปากพนังนครศรีธรรมราช</v>
      </c>
      <c r="U6451" s="3" t="s">
        <v>6472</v>
      </c>
      <c r="V6451" s="3" t="str">
        <f t="shared" si="433"/>
        <v/>
      </c>
      <c r="W6451" s="3" t="e">
        <f t="shared" si="434"/>
        <v>#NUM!</v>
      </c>
      <c r="X6451" s="3" t="str">
        <f t="shared" si="435"/>
        <v/>
      </c>
    </row>
    <row r="6452" spans="14:24" ht="14.5" customHeight="1">
      <c r="N6452">
        <v>6449</v>
      </c>
      <c r="O6452" s="4">
        <v>80330</v>
      </c>
      <c r="P6452" s="3" t="s">
        <v>1432</v>
      </c>
      <c r="Q6452" s="3" t="s">
        <v>1034</v>
      </c>
      <c r="R6452" s="3" t="s">
        <v>343</v>
      </c>
      <c r="S6452" s="3" t="s">
        <v>6549</v>
      </c>
      <c r="T6452" s="3" t="str">
        <f t="shared" si="432"/>
        <v>คลองน้อยปากพนังนครศรีธรรมราช</v>
      </c>
      <c r="U6452" s="3" t="s">
        <v>6472</v>
      </c>
      <c r="V6452" s="3" t="str">
        <f t="shared" si="433"/>
        <v/>
      </c>
      <c r="W6452" s="3" t="e">
        <f t="shared" si="434"/>
        <v>#NUM!</v>
      </c>
      <c r="X6452" s="3" t="str">
        <f t="shared" si="435"/>
        <v/>
      </c>
    </row>
    <row r="6453" spans="14:24" ht="14.5" customHeight="1">
      <c r="N6453">
        <v>6450</v>
      </c>
      <c r="O6453" s="4">
        <v>80140</v>
      </c>
      <c r="P6453" s="3" t="s">
        <v>6550</v>
      </c>
      <c r="Q6453" s="3" t="s">
        <v>1034</v>
      </c>
      <c r="R6453" s="3" t="s">
        <v>343</v>
      </c>
      <c r="S6453" s="3" t="s">
        <v>6549</v>
      </c>
      <c r="T6453" s="3" t="str">
        <f t="shared" si="432"/>
        <v>ป่าระกำปากพนังนครศรีธรรมราช</v>
      </c>
      <c r="U6453" s="3" t="s">
        <v>6472</v>
      </c>
      <c r="V6453" s="3" t="str">
        <f t="shared" si="433"/>
        <v/>
      </c>
      <c r="W6453" s="3" t="e">
        <f t="shared" si="434"/>
        <v>#NUM!</v>
      </c>
      <c r="X6453" s="3" t="str">
        <f t="shared" si="435"/>
        <v/>
      </c>
    </row>
    <row r="6454" spans="14:24" ht="14.5" customHeight="1">
      <c r="N6454">
        <v>6451</v>
      </c>
      <c r="O6454" s="4">
        <v>80330</v>
      </c>
      <c r="P6454" s="3" t="s">
        <v>6551</v>
      </c>
      <c r="Q6454" s="3" t="s">
        <v>1034</v>
      </c>
      <c r="R6454" s="3" t="s">
        <v>343</v>
      </c>
      <c r="S6454" s="3" t="s">
        <v>6549</v>
      </c>
      <c r="T6454" s="3" t="str">
        <f t="shared" si="432"/>
        <v>ชะเมาปากพนังนครศรีธรรมราช</v>
      </c>
      <c r="U6454" s="3" t="s">
        <v>6472</v>
      </c>
      <c r="V6454" s="3" t="str">
        <f t="shared" si="433"/>
        <v/>
      </c>
      <c r="W6454" s="3" t="e">
        <f t="shared" si="434"/>
        <v>#NUM!</v>
      </c>
      <c r="X6454" s="3" t="str">
        <f t="shared" si="435"/>
        <v/>
      </c>
    </row>
    <row r="6455" spans="14:24" ht="14.5" customHeight="1">
      <c r="N6455">
        <v>6452</v>
      </c>
      <c r="O6455" s="4">
        <v>80140</v>
      </c>
      <c r="P6455" s="3" t="s">
        <v>6552</v>
      </c>
      <c r="Q6455" s="3" t="s">
        <v>1034</v>
      </c>
      <c r="R6455" s="3" t="s">
        <v>343</v>
      </c>
      <c r="S6455" s="3" t="s">
        <v>6549</v>
      </c>
      <c r="T6455" s="3" t="str">
        <f t="shared" si="432"/>
        <v>คลองกระบือปากพนังนครศรีธรรมราช</v>
      </c>
      <c r="U6455" s="3" t="s">
        <v>6472</v>
      </c>
      <c r="V6455" s="3" t="str">
        <f t="shared" si="433"/>
        <v/>
      </c>
      <c r="W6455" s="3" t="e">
        <f t="shared" si="434"/>
        <v>#NUM!</v>
      </c>
      <c r="X6455" s="3" t="str">
        <f t="shared" si="435"/>
        <v/>
      </c>
    </row>
    <row r="6456" spans="14:24" ht="14.5" customHeight="1">
      <c r="N6456">
        <v>6453</v>
      </c>
      <c r="O6456" s="4">
        <v>80330</v>
      </c>
      <c r="P6456" s="3" t="s">
        <v>6553</v>
      </c>
      <c r="Q6456" s="3" t="s">
        <v>1034</v>
      </c>
      <c r="R6456" s="3" t="s">
        <v>343</v>
      </c>
      <c r="S6456" s="3" t="s">
        <v>6549</v>
      </c>
      <c r="T6456" s="3" t="str">
        <f t="shared" si="432"/>
        <v>เกาะทวดปากพนังนครศรีธรรมราช</v>
      </c>
      <c r="U6456" s="3" t="s">
        <v>6472</v>
      </c>
      <c r="V6456" s="3" t="str">
        <f t="shared" si="433"/>
        <v/>
      </c>
      <c r="W6456" s="3" t="e">
        <f t="shared" si="434"/>
        <v>#NUM!</v>
      </c>
      <c r="X6456" s="3" t="str">
        <f t="shared" si="435"/>
        <v/>
      </c>
    </row>
    <row r="6457" spans="14:24" ht="14.5" customHeight="1">
      <c r="N6457">
        <v>6454</v>
      </c>
      <c r="O6457" s="4">
        <v>80140</v>
      </c>
      <c r="P6457" s="3" t="s">
        <v>881</v>
      </c>
      <c r="Q6457" s="3" t="s">
        <v>1034</v>
      </c>
      <c r="R6457" s="3" t="s">
        <v>343</v>
      </c>
      <c r="S6457" s="3" t="s">
        <v>6549</v>
      </c>
      <c r="T6457" s="3" t="str">
        <f t="shared" si="432"/>
        <v>บ้านใหม่ปากพนังนครศรีธรรมราช</v>
      </c>
      <c r="U6457" s="3" t="s">
        <v>6472</v>
      </c>
      <c r="V6457" s="3" t="str">
        <f t="shared" si="433"/>
        <v/>
      </c>
      <c r="W6457" s="3" t="e">
        <f t="shared" si="434"/>
        <v>#NUM!</v>
      </c>
      <c r="X6457" s="3" t="str">
        <f t="shared" si="435"/>
        <v/>
      </c>
    </row>
    <row r="6458" spans="14:24" ht="14.5" customHeight="1">
      <c r="N6458">
        <v>6455</v>
      </c>
      <c r="O6458" s="4">
        <v>80140</v>
      </c>
      <c r="P6458" s="3" t="s">
        <v>6554</v>
      </c>
      <c r="Q6458" s="3" t="s">
        <v>1034</v>
      </c>
      <c r="R6458" s="3" t="s">
        <v>343</v>
      </c>
      <c r="S6458" s="3" t="s">
        <v>6549</v>
      </c>
      <c r="T6458" s="3" t="str">
        <f t="shared" si="432"/>
        <v>หูล่องปากพนังนครศรีธรรมราช</v>
      </c>
      <c r="U6458" s="3" t="s">
        <v>6472</v>
      </c>
      <c r="V6458" s="3" t="str">
        <f t="shared" si="433"/>
        <v/>
      </c>
      <c r="W6458" s="3" t="e">
        <f t="shared" si="434"/>
        <v>#NUM!</v>
      </c>
      <c r="X6458" s="3" t="str">
        <f t="shared" si="435"/>
        <v/>
      </c>
    </row>
    <row r="6459" spans="14:24" ht="14.5" customHeight="1">
      <c r="N6459">
        <v>6456</v>
      </c>
      <c r="O6459" s="4">
        <v>80140</v>
      </c>
      <c r="P6459" s="3" t="s">
        <v>6555</v>
      </c>
      <c r="Q6459" s="3" t="s">
        <v>1034</v>
      </c>
      <c r="R6459" s="3" t="s">
        <v>343</v>
      </c>
      <c r="S6459" s="3" t="s">
        <v>6549</v>
      </c>
      <c r="T6459" s="3" t="str">
        <f t="shared" si="432"/>
        <v>แหลมตะลุมพุกปากพนังนครศรีธรรมราช</v>
      </c>
      <c r="U6459" s="3" t="s">
        <v>6472</v>
      </c>
      <c r="V6459" s="3" t="str">
        <f t="shared" si="433"/>
        <v/>
      </c>
      <c r="W6459" s="3" t="e">
        <f t="shared" si="434"/>
        <v>#NUM!</v>
      </c>
      <c r="X6459" s="3" t="str">
        <f t="shared" si="435"/>
        <v/>
      </c>
    </row>
    <row r="6460" spans="14:24" ht="14.5" customHeight="1">
      <c r="N6460">
        <v>6457</v>
      </c>
      <c r="O6460" s="4">
        <v>80140</v>
      </c>
      <c r="P6460" s="3" t="s">
        <v>6556</v>
      </c>
      <c r="Q6460" s="3" t="s">
        <v>1034</v>
      </c>
      <c r="R6460" s="3" t="s">
        <v>343</v>
      </c>
      <c r="S6460" s="3" t="s">
        <v>6549</v>
      </c>
      <c r="T6460" s="3" t="str">
        <f t="shared" si="432"/>
        <v>ปากพนังฝั่งตะวันตกปากพนังนครศรีธรรมราช</v>
      </c>
      <c r="U6460" s="3" t="s">
        <v>6472</v>
      </c>
      <c r="V6460" s="3" t="str">
        <f t="shared" si="433"/>
        <v/>
      </c>
      <c r="W6460" s="3" t="e">
        <f t="shared" si="434"/>
        <v>#NUM!</v>
      </c>
      <c r="X6460" s="3" t="str">
        <f t="shared" si="435"/>
        <v/>
      </c>
    </row>
    <row r="6461" spans="14:24" ht="14.5" customHeight="1">
      <c r="N6461">
        <v>6458</v>
      </c>
      <c r="O6461" s="4">
        <v>80140</v>
      </c>
      <c r="P6461" s="3" t="s">
        <v>6557</v>
      </c>
      <c r="Q6461" s="3" t="s">
        <v>1034</v>
      </c>
      <c r="R6461" s="3" t="s">
        <v>343</v>
      </c>
      <c r="S6461" s="3" t="s">
        <v>6549</v>
      </c>
      <c r="T6461" s="3" t="str">
        <f t="shared" si="432"/>
        <v>บางศาลาปากพนังนครศรีธรรมราช</v>
      </c>
      <c r="U6461" s="3" t="s">
        <v>6472</v>
      </c>
      <c r="V6461" s="3" t="str">
        <f t="shared" si="433"/>
        <v/>
      </c>
      <c r="W6461" s="3" t="e">
        <f t="shared" si="434"/>
        <v>#NUM!</v>
      </c>
      <c r="X6461" s="3" t="str">
        <f t="shared" si="435"/>
        <v/>
      </c>
    </row>
    <row r="6462" spans="14:24" ht="14.5" customHeight="1">
      <c r="N6462">
        <v>6459</v>
      </c>
      <c r="O6462" s="4">
        <v>80140</v>
      </c>
      <c r="P6462" s="3" t="s">
        <v>2241</v>
      </c>
      <c r="Q6462" s="3" t="s">
        <v>1034</v>
      </c>
      <c r="R6462" s="3" t="s">
        <v>343</v>
      </c>
      <c r="S6462" s="3" t="s">
        <v>6549</v>
      </c>
      <c r="T6462" s="3" t="str">
        <f t="shared" si="432"/>
        <v>บางพระปากพนังนครศรีธรรมราช</v>
      </c>
      <c r="U6462" s="3" t="s">
        <v>6472</v>
      </c>
      <c r="V6462" s="3" t="str">
        <f t="shared" si="433"/>
        <v/>
      </c>
      <c r="W6462" s="3" t="e">
        <f t="shared" si="434"/>
        <v>#NUM!</v>
      </c>
      <c r="X6462" s="3" t="str">
        <f t="shared" si="435"/>
        <v/>
      </c>
    </row>
    <row r="6463" spans="14:24" ht="14.5" customHeight="1">
      <c r="N6463">
        <v>6460</v>
      </c>
      <c r="O6463" s="4">
        <v>80140</v>
      </c>
      <c r="P6463" s="3" t="s">
        <v>6558</v>
      </c>
      <c r="Q6463" s="3" t="s">
        <v>1034</v>
      </c>
      <c r="R6463" s="3" t="s">
        <v>343</v>
      </c>
      <c r="S6463" s="3" t="s">
        <v>6549</v>
      </c>
      <c r="T6463" s="3" t="str">
        <f t="shared" si="432"/>
        <v>บางตะพงปากพนังนครศรีธรรมราช</v>
      </c>
      <c r="U6463" s="3" t="s">
        <v>6472</v>
      </c>
      <c r="V6463" s="3" t="str">
        <f t="shared" si="433"/>
        <v/>
      </c>
      <c r="W6463" s="3" t="e">
        <f t="shared" si="434"/>
        <v>#NUM!</v>
      </c>
      <c r="X6463" s="3" t="str">
        <f t="shared" si="435"/>
        <v/>
      </c>
    </row>
    <row r="6464" spans="14:24" ht="14.5" customHeight="1">
      <c r="N6464">
        <v>6461</v>
      </c>
      <c r="O6464" s="4">
        <v>80140</v>
      </c>
      <c r="P6464" s="3" t="s">
        <v>6559</v>
      </c>
      <c r="Q6464" s="3" t="s">
        <v>1034</v>
      </c>
      <c r="R6464" s="3" t="s">
        <v>343</v>
      </c>
      <c r="S6464" s="3" t="s">
        <v>6549</v>
      </c>
      <c r="T6464" s="3" t="str">
        <f t="shared" si="432"/>
        <v>ปากพนังฝั่งตะวันออกปากพนังนครศรีธรรมราช</v>
      </c>
      <c r="U6464" s="3" t="s">
        <v>6472</v>
      </c>
      <c r="V6464" s="3" t="str">
        <f t="shared" si="433"/>
        <v/>
      </c>
      <c r="W6464" s="3" t="e">
        <f t="shared" si="434"/>
        <v>#NUM!</v>
      </c>
      <c r="X6464" s="3" t="str">
        <f t="shared" si="435"/>
        <v/>
      </c>
    </row>
    <row r="6465" spans="14:24" ht="14.5" customHeight="1">
      <c r="N6465">
        <v>6462</v>
      </c>
      <c r="O6465" s="4">
        <v>80140</v>
      </c>
      <c r="P6465" s="3" t="s">
        <v>6560</v>
      </c>
      <c r="Q6465" s="3" t="s">
        <v>1034</v>
      </c>
      <c r="R6465" s="3" t="s">
        <v>343</v>
      </c>
      <c r="S6465" s="3" t="s">
        <v>6549</v>
      </c>
      <c r="T6465" s="3" t="str">
        <f t="shared" si="432"/>
        <v>บ้านเพิงปากพนังนครศรีธรรมราช</v>
      </c>
      <c r="U6465" s="3" t="s">
        <v>6472</v>
      </c>
      <c r="V6465" s="3" t="str">
        <f t="shared" si="433"/>
        <v/>
      </c>
      <c r="W6465" s="3" t="e">
        <f t="shared" si="434"/>
        <v>#NUM!</v>
      </c>
      <c r="X6465" s="3" t="str">
        <f t="shared" si="435"/>
        <v/>
      </c>
    </row>
    <row r="6466" spans="14:24" ht="14.5" customHeight="1">
      <c r="N6466">
        <v>6463</v>
      </c>
      <c r="O6466" s="4">
        <v>80140</v>
      </c>
      <c r="P6466" s="3" t="s">
        <v>6561</v>
      </c>
      <c r="Q6466" s="3" t="s">
        <v>1034</v>
      </c>
      <c r="R6466" s="3" t="s">
        <v>343</v>
      </c>
      <c r="S6466" s="3" t="s">
        <v>6549</v>
      </c>
      <c r="T6466" s="3" t="str">
        <f t="shared" si="432"/>
        <v>ท่าพยาปากพนังนครศรีธรรมราช</v>
      </c>
      <c r="U6466" s="3" t="s">
        <v>6472</v>
      </c>
      <c r="V6466" s="3" t="str">
        <f t="shared" si="433"/>
        <v/>
      </c>
      <c r="W6466" s="3" t="e">
        <f t="shared" si="434"/>
        <v>#NUM!</v>
      </c>
      <c r="X6466" s="3" t="str">
        <f t="shared" si="435"/>
        <v/>
      </c>
    </row>
    <row r="6467" spans="14:24" ht="14.5" customHeight="1">
      <c r="N6467">
        <v>6464</v>
      </c>
      <c r="O6467" s="4">
        <v>80140</v>
      </c>
      <c r="P6467" s="3" t="s">
        <v>6078</v>
      </c>
      <c r="Q6467" s="3" t="s">
        <v>1034</v>
      </c>
      <c r="R6467" s="3" t="s">
        <v>343</v>
      </c>
      <c r="S6467" s="3" t="s">
        <v>6549</v>
      </c>
      <c r="T6467" s="3" t="str">
        <f t="shared" si="432"/>
        <v>ปากแพรกปากพนังนครศรีธรรมราช</v>
      </c>
      <c r="U6467" s="3" t="s">
        <v>6472</v>
      </c>
      <c r="V6467" s="3" t="str">
        <f t="shared" si="433"/>
        <v/>
      </c>
      <c r="W6467" s="3" t="e">
        <f t="shared" si="434"/>
        <v>#NUM!</v>
      </c>
      <c r="X6467" s="3" t="str">
        <f t="shared" si="435"/>
        <v/>
      </c>
    </row>
    <row r="6468" spans="14:24" ht="14.5" customHeight="1">
      <c r="N6468">
        <v>6465</v>
      </c>
      <c r="O6468" s="4">
        <v>80140</v>
      </c>
      <c r="P6468" s="3" t="s">
        <v>6562</v>
      </c>
      <c r="Q6468" s="3" t="s">
        <v>1034</v>
      </c>
      <c r="R6468" s="3" t="s">
        <v>343</v>
      </c>
      <c r="S6468" s="3" t="s">
        <v>6549</v>
      </c>
      <c r="T6468" s="3" t="str">
        <f t="shared" si="432"/>
        <v>ขนาบนากปากพนังนครศรีธรรมราช</v>
      </c>
      <c r="U6468" s="3" t="s">
        <v>6472</v>
      </c>
      <c r="V6468" s="3" t="str">
        <f t="shared" si="433"/>
        <v/>
      </c>
      <c r="W6468" s="3" t="e">
        <f t="shared" si="434"/>
        <v>#NUM!</v>
      </c>
      <c r="X6468" s="3" t="str">
        <f t="shared" si="435"/>
        <v/>
      </c>
    </row>
    <row r="6469" spans="14:24" ht="14.5" customHeight="1">
      <c r="N6469">
        <v>6466</v>
      </c>
      <c r="O6469" s="4">
        <v>80130</v>
      </c>
      <c r="P6469" s="3" t="s">
        <v>1045</v>
      </c>
      <c r="Q6469" s="3" t="s">
        <v>1045</v>
      </c>
      <c r="R6469" s="3" t="s">
        <v>343</v>
      </c>
      <c r="S6469" s="3" t="s">
        <v>6563</v>
      </c>
      <c r="T6469" s="3" t="str">
        <f t="shared" ref="T6469:T6532" si="436">P6469&amp;Q6469&amp;R6469</f>
        <v>ร่อนพิบูลย์ร่อนพิบูลย์นครศรีธรรมราช</v>
      </c>
      <c r="U6469" s="3" t="s">
        <v>6472</v>
      </c>
      <c r="V6469" s="3" t="str">
        <f t="shared" ref="V6469:V6532" si="437">IF($V$1=$S6469,$N6469,"")</f>
        <v/>
      </c>
      <c r="W6469" s="3" t="e">
        <f t="shared" ref="W6469:W6532" si="438">SMALL($V$4:$V$7439,N6469)</f>
        <v>#NUM!</v>
      </c>
      <c r="X6469" s="3" t="str">
        <f t="shared" ref="X6469:X6532" si="439">IFERROR(INDEX($P$4:$P$7439,$W6469,1),"")</f>
        <v/>
      </c>
    </row>
    <row r="6470" spans="14:24" ht="14.5" customHeight="1">
      <c r="N6470">
        <v>6467</v>
      </c>
      <c r="O6470" s="4">
        <v>80350</v>
      </c>
      <c r="P6470" s="3" t="s">
        <v>6564</v>
      </c>
      <c r="Q6470" s="3" t="s">
        <v>1045</v>
      </c>
      <c r="R6470" s="3" t="s">
        <v>343</v>
      </c>
      <c r="S6470" s="3" t="s">
        <v>6563</v>
      </c>
      <c r="T6470" s="3" t="str">
        <f t="shared" si="436"/>
        <v>หินตกร่อนพิบูลย์นครศรีธรรมราช</v>
      </c>
      <c r="U6470" s="3" t="s">
        <v>6472</v>
      </c>
      <c r="V6470" s="3" t="str">
        <f t="shared" si="437"/>
        <v/>
      </c>
      <c r="W6470" s="3" t="e">
        <f t="shared" si="438"/>
        <v>#NUM!</v>
      </c>
      <c r="X6470" s="3" t="str">
        <f t="shared" si="439"/>
        <v/>
      </c>
    </row>
    <row r="6471" spans="14:24" ht="14.5" customHeight="1">
      <c r="N6471">
        <v>6468</v>
      </c>
      <c r="O6471" s="4">
        <v>80350</v>
      </c>
      <c r="P6471" s="3" t="s">
        <v>1246</v>
      </c>
      <c r="Q6471" s="3" t="s">
        <v>1045</v>
      </c>
      <c r="R6471" s="3" t="s">
        <v>343</v>
      </c>
      <c r="S6471" s="3" t="s">
        <v>6563</v>
      </c>
      <c r="T6471" s="3" t="str">
        <f t="shared" si="436"/>
        <v>เสาธงร่อนพิบูลย์นครศรีธรรมราช</v>
      </c>
      <c r="U6471" s="3" t="s">
        <v>6472</v>
      </c>
      <c r="V6471" s="3" t="str">
        <f t="shared" si="437"/>
        <v/>
      </c>
      <c r="W6471" s="3" t="e">
        <f t="shared" si="438"/>
        <v>#NUM!</v>
      </c>
      <c r="X6471" s="3" t="str">
        <f t="shared" si="439"/>
        <v/>
      </c>
    </row>
    <row r="6472" spans="14:24" ht="14.5" customHeight="1">
      <c r="N6472">
        <v>6469</v>
      </c>
      <c r="O6472" s="4">
        <v>80130</v>
      </c>
      <c r="P6472" s="3" t="s">
        <v>6565</v>
      </c>
      <c r="Q6472" s="3" t="s">
        <v>1045</v>
      </c>
      <c r="R6472" s="3" t="s">
        <v>343</v>
      </c>
      <c r="S6472" s="3" t="s">
        <v>6563</v>
      </c>
      <c r="T6472" s="3" t="str">
        <f t="shared" si="436"/>
        <v>ควนเกยร่อนพิบูลย์นครศรีธรรมราช</v>
      </c>
      <c r="U6472" s="3" t="s">
        <v>6472</v>
      </c>
      <c r="V6472" s="3" t="str">
        <f t="shared" si="437"/>
        <v/>
      </c>
      <c r="W6472" s="3" t="e">
        <f t="shared" si="438"/>
        <v>#NUM!</v>
      </c>
      <c r="X6472" s="3" t="str">
        <f t="shared" si="439"/>
        <v/>
      </c>
    </row>
    <row r="6473" spans="14:24" ht="14.5" customHeight="1">
      <c r="N6473">
        <v>6470</v>
      </c>
      <c r="O6473" s="4">
        <v>80130</v>
      </c>
      <c r="P6473" s="3" t="s">
        <v>6566</v>
      </c>
      <c r="Q6473" s="3" t="s">
        <v>1045</v>
      </c>
      <c r="R6473" s="3" t="s">
        <v>343</v>
      </c>
      <c r="S6473" s="3" t="s">
        <v>6563</v>
      </c>
      <c r="T6473" s="3" t="str">
        <f t="shared" si="436"/>
        <v>ควนพังร่อนพิบูลย์นครศรีธรรมราช</v>
      </c>
      <c r="U6473" s="3" t="s">
        <v>6472</v>
      </c>
      <c r="V6473" s="3" t="str">
        <f t="shared" si="437"/>
        <v/>
      </c>
      <c r="W6473" s="3" t="e">
        <f t="shared" si="438"/>
        <v>#NUM!</v>
      </c>
      <c r="X6473" s="3" t="str">
        <f t="shared" si="439"/>
        <v/>
      </c>
    </row>
    <row r="6474" spans="14:24" ht="14.5" customHeight="1">
      <c r="N6474">
        <v>6471</v>
      </c>
      <c r="O6474" s="4">
        <v>80130</v>
      </c>
      <c r="P6474" s="3" t="s">
        <v>6567</v>
      </c>
      <c r="Q6474" s="3" t="s">
        <v>1045</v>
      </c>
      <c r="R6474" s="3" t="s">
        <v>343</v>
      </c>
      <c r="S6474" s="3" t="s">
        <v>6563</v>
      </c>
      <c r="T6474" s="3" t="str">
        <f t="shared" si="436"/>
        <v>ควนชุมร่อนพิบูลย์นครศรีธรรมราช</v>
      </c>
      <c r="U6474" s="3" t="s">
        <v>6472</v>
      </c>
      <c r="V6474" s="3" t="str">
        <f t="shared" si="437"/>
        <v/>
      </c>
      <c r="W6474" s="3" t="e">
        <f t="shared" si="438"/>
        <v>#NUM!</v>
      </c>
      <c r="X6474" s="3" t="str">
        <f t="shared" si="439"/>
        <v/>
      </c>
    </row>
    <row r="6475" spans="14:24" ht="14.5" customHeight="1">
      <c r="N6475">
        <v>6472</v>
      </c>
      <c r="O6475" s="4">
        <v>80120</v>
      </c>
      <c r="P6475" s="3" t="s">
        <v>1049</v>
      </c>
      <c r="Q6475" s="3" t="s">
        <v>1049</v>
      </c>
      <c r="R6475" s="3" t="s">
        <v>343</v>
      </c>
      <c r="S6475" s="3" t="s">
        <v>6568</v>
      </c>
      <c r="T6475" s="3" t="str">
        <f t="shared" si="436"/>
        <v>สิชลสิชลนครศรีธรรมราช</v>
      </c>
      <c r="U6475" s="3" t="s">
        <v>6472</v>
      </c>
      <c r="V6475" s="3" t="str">
        <f t="shared" si="437"/>
        <v/>
      </c>
      <c r="W6475" s="3" t="e">
        <f t="shared" si="438"/>
        <v>#NUM!</v>
      </c>
      <c r="X6475" s="3" t="str">
        <f t="shared" si="439"/>
        <v/>
      </c>
    </row>
    <row r="6476" spans="14:24" ht="14.5" customHeight="1">
      <c r="N6476">
        <v>6473</v>
      </c>
      <c r="O6476" s="4">
        <v>80120</v>
      </c>
      <c r="P6476" s="3" t="s">
        <v>6569</v>
      </c>
      <c r="Q6476" s="3" t="s">
        <v>1049</v>
      </c>
      <c r="R6476" s="3" t="s">
        <v>343</v>
      </c>
      <c r="S6476" s="3" t="s">
        <v>6568</v>
      </c>
      <c r="T6476" s="3" t="str">
        <f t="shared" si="436"/>
        <v>ทุ่งปรังสิชลนครศรีธรรมราช</v>
      </c>
      <c r="U6476" s="3" t="s">
        <v>6472</v>
      </c>
      <c r="V6476" s="3" t="str">
        <f t="shared" si="437"/>
        <v/>
      </c>
      <c r="W6476" s="3" t="e">
        <f t="shared" si="438"/>
        <v>#NUM!</v>
      </c>
      <c r="X6476" s="3" t="str">
        <f t="shared" si="439"/>
        <v/>
      </c>
    </row>
    <row r="6477" spans="14:24" ht="14.5" customHeight="1">
      <c r="N6477">
        <v>6474</v>
      </c>
      <c r="O6477" s="4">
        <v>80120</v>
      </c>
      <c r="P6477" s="3" t="s">
        <v>6570</v>
      </c>
      <c r="Q6477" s="3" t="s">
        <v>1049</v>
      </c>
      <c r="R6477" s="3" t="s">
        <v>343</v>
      </c>
      <c r="S6477" s="3" t="s">
        <v>6568</v>
      </c>
      <c r="T6477" s="3" t="str">
        <f t="shared" si="436"/>
        <v>ฉลองสิชลนครศรีธรรมราช</v>
      </c>
      <c r="U6477" s="3" t="s">
        <v>6472</v>
      </c>
      <c r="V6477" s="3" t="str">
        <f t="shared" si="437"/>
        <v/>
      </c>
      <c r="W6477" s="3" t="e">
        <f t="shared" si="438"/>
        <v>#NUM!</v>
      </c>
      <c r="X6477" s="3" t="str">
        <f t="shared" si="439"/>
        <v/>
      </c>
    </row>
    <row r="6478" spans="14:24" ht="14.5" customHeight="1">
      <c r="N6478">
        <v>6475</v>
      </c>
      <c r="O6478" s="4">
        <v>80340</v>
      </c>
      <c r="P6478" s="3" t="s">
        <v>6571</v>
      </c>
      <c r="Q6478" s="3" t="s">
        <v>1049</v>
      </c>
      <c r="R6478" s="3" t="s">
        <v>343</v>
      </c>
      <c r="S6478" s="3" t="s">
        <v>6568</v>
      </c>
      <c r="T6478" s="3" t="str">
        <f t="shared" si="436"/>
        <v>เสาเภาสิชลนครศรีธรรมราช</v>
      </c>
      <c r="U6478" s="3" t="s">
        <v>6472</v>
      </c>
      <c r="V6478" s="3" t="str">
        <f t="shared" si="437"/>
        <v/>
      </c>
      <c r="W6478" s="3" t="e">
        <f t="shared" si="438"/>
        <v>#NUM!</v>
      </c>
      <c r="X6478" s="3" t="str">
        <f t="shared" si="439"/>
        <v/>
      </c>
    </row>
    <row r="6479" spans="14:24" ht="14.5" customHeight="1">
      <c r="N6479">
        <v>6476</v>
      </c>
      <c r="O6479" s="4">
        <v>80120</v>
      </c>
      <c r="P6479" s="3" t="s">
        <v>6572</v>
      </c>
      <c r="Q6479" s="3" t="s">
        <v>1049</v>
      </c>
      <c r="R6479" s="3" t="s">
        <v>343</v>
      </c>
      <c r="S6479" s="3" t="s">
        <v>6568</v>
      </c>
      <c r="T6479" s="3" t="str">
        <f t="shared" si="436"/>
        <v>เปลี่ยนสิชลนครศรีธรรมราช</v>
      </c>
      <c r="U6479" s="3" t="s">
        <v>6472</v>
      </c>
      <c r="V6479" s="3" t="str">
        <f t="shared" si="437"/>
        <v/>
      </c>
      <c r="W6479" s="3" t="e">
        <f t="shared" si="438"/>
        <v>#NUM!</v>
      </c>
      <c r="X6479" s="3" t="str">
        <f t="shared" si="439"/>
        <v/>
      </c>
    </row>
    <row r="6480" spans="14:24" ht="14.5" customHeight="1">
      <c r="N6480">
        <v>6477</v>
      </c>
      <c r="O6480" s="4">
        <v>80120</v>
      </c>
      <c r="P6480" s="3" t="s">
        <v>6573</v>
      </c>
      <c r="Q6480" s="3" t="s">
        <v>1049</v>
      </c>
      <c r="R6480" s="3" t="s">
        <v>343</v>
      </c>
      <c r="S6480" s="3" t="s">
        <v>6568</v>
      </c>
      <c r="T6480" s="3" t="str">
        <f t="shared" si="436"/>
        <v>สี่ขีดสิชลนครศรีธรรมราช</v>
      </c>
      <c r="U6480" s="3" t="s">
        <v>6472</v>
      </c>
      <c r="V6480" s="3" t="str">
        <f t="shared" si="437"/>
        <v/>
      </c>
      <c r="W6480" s="3" t="e">
        <f t="shared" si="438"/>
        <v>#NUM!</v>
      </c>
      <c r="X6480" s="3" t="str">
        <f t="shared" si="439"/>
        <v/>
      </c>
    </row>
    <row r="6481" spans="14:24" ht="14.5" customHeight="1">
      <c r="N6481">
        <v>6478</v>
      </c>
      <c r="O6481" s="4">
        <v>80340</v>
      </c>
      <c r="P6481" s="3" t="s">
        <v>2456</v>
      </c>
      <c r="Q6481" s="3" t="s">
        <v>1049</v>
      </c>
      <c r="R6481" s="3" t="s">
        <v>343</v>
      </c>
      <c r="S6481" s="3" t="s">
        <v>6568</v>
      </c>
      <c r="T6481" s="3" t="str">
        <f t="shared" si="436"/>
        <v>เทพราชสิชลนครศรีธรรมราช</v>
      </c>
      <c r="U6481" s="3" t="s">
        <v>6472</v>
      </c>
      <c r="V6481" s="3" t="str">
        <f t="shared" si="437"/>
        <v/>
      </c>
      <c r="W6481" s="3" t="e">
        <f t="shared" si="438"/>
        <v>#NUM!</v>
      </c>
      <c r="X6481" s="3" t="str">
        <f t="shared" si="439"/>
        <v/>
      </c>
    </row>
    <row r="6482" spans="14:24" ht="14.5" customHeight="1">
      <c r="N6482">
        <v>6479</v>
      </c>
      <c r="O6482" s="4">
        <v>80120</v>
      </c>
      <c r="P6482" s="3" t="s">
        <v>1811</v>
      </c>
      <c r="Q6482" s="3" t="s">
        <v>1049</v>
      </c>
      <c r="R6482" s="3" t="s">
        <v>343</v>
      </c>
      <c r="S6482" s="3" t="s">
        <v>6568</v>
      </c>
      <c r="T6482" s="3" t="str">
        <f t="shared" si="436"/>
        <v>เขาน้อยสิชลนครศรีธรรมราช</v>
      </c>
      <c r="U6482" s="3" t="s">
        <v>6472</v>
      </c>
      <c r="V6482" s="3" t="str">
        <f t="shared" si="437"/>
        <v/>
      </c>
      <c r="W6482" s="3" t="e">
        <f t="shared" si="438"/>
        <v>#NUM!</v>
      </c>
      <c r="X6482" s="3" t="str">
        <f t="shared" si="439"/>
        <v/>
      </c>
    </row>
    <row r="6483" spans="14:24" ht="14.5" customHeight="1">
      <c r="N6483">
        <v>6480</v>
      </c>
      <c r="O6483" s="4">
        <v>80120</v>
      </c>
      <c r="P6483" s="3" t="s">
        <v>6574</v>
      </c>
      <c r="Q6483" s="3" t="s">
        <v>1049</v>
      </c>
      <c r="R6483" s="3" t="s">
        <v>343</v>
      </c>
      <c r="S6483" s="3" t="s">
        <v>6568</v>
      </c>
      <c r="T6483" s="3" t="str">
        <f t="shared" si="436"/>
        <v>ทุ่งใสสิชลนครศรีธรรมราช</v>
      </c>
      <c r="U6483" s="3" t="s">
        <v>6472</v>
      </c>
      <c r="V6483" s="3" t="str">
        <f t="shared" si="437"/>
        <v/>
      </c>
      <c r="W6483" s="3" t="e">
        <f t="shared" si="438"/>
        <v>#NUM!</v>
      </c>
      <c r="X6483" s="3" t="str">
        <f t="shared" si="439"/>
        <v/>
      </c>
    </row>
    <row r="6484" spans="14:24" ht="14.5" customHeight="1">
      <c r="N6484">
        <v>6481</v>
      </c>
      <c r="O6484" s="4">
        <v>80210</v>
      </c>
      <c r="P6484" s="3" t="s">
        <v>1006</v>
      </c>
      <c r="Q6484" s="3" t="s">
        <v>1006</v>
      </c>
      <c r="R6484" s="3" t="s">
        <v>343</v>
      </c>
      <c r="S6484" s="3" t="s">
        <v>6575</v>
      </c>
      <c r="T6484" s="3" t="str">
        <f t="shared" si="436"/>
        <v>ขนอมขนอมนครศรีธรรมราช</v>
      </c>
      <c r="U6484" s="3" t="s">
        <v>6472</v>
      </c>
      <c r="V6484" s="3" t="str">
        <f t="shared" si="437"/>
        <v/>
      </c>
      <c r="W6484" s="3" t="e">
        <f t="shared" si="438"/>
        <v>#NUM!</v>
      </c>
      <c r="X6484" s="3" t="str">
        <f t="shared" si="439"/>
        <v/>
      </c>
    </row>
    <row r="6485" spans="14:24" ht="14.5" customHeight="1">
      <c r="N6485">
        <v>6482</v>
      </c>
      <c r="O6485" s="4">
        <v>80210</v>
      </c>
      <c r="P6485" s="3" t="s">
        <v>6576</v>
      </c>
      <c r="Q6485" s="3" t="s">
        <v>1006</v>
      </c>
      <c r="R6485" s="3" t="s">
        <v>343</v>
      </c>
      <c r="S6485" s="3" t="s">
        <v>6575</v>
      </c>
      <c r="T6485" s="3" t="str">
        <f t="shared" si="436"/>
        <v>ควนทองขนอมนครศรีธรรมราช</v>
      </c>
      <c r="U6485" s="3" t="s">
        <v>6472</v>
      </c>
      <c r="V6485" s="3" t="str">
        <f t="shared" si="437"/>
        <v/>
      </c>
      <c r="W6485" s="3" t="e">
        <f t="shared" si="438"/>
        <v>#NUM!</v>
      </c>
      <c r="X6485" s="3" t="str">
        <f t="shared" si="439"/>
        <v/>
      </c>
    </row>
    <row r="6486" spans="14:24" ht="14.5" customHeight="1">
      <c r="N6486">
        <v>6483</v>
      </c>
      <c r="O6486" s="4">
        <v>80210</v>
      </c>
      <c r="P6486" s="3" t="s">
        <v>6577</v>
      </c>
      <c r="Q6486" s="3" t="s">
        <v>1006</v>
      </c>
      <c r="R6486" s="3" t="s">
        <v>343</v>
      </c>
      <c r="S6486" s="3" t="s">
        <v>6575</v>
      </c>
      <c r="T6486" s="3" t="str">
        <f t="shared" si="436"/>
        <v>ท้องเนียนขนอมนครศรีธรรมราช</v>
      </c>
      <c r="U6486" s="3" t="s">
        <v>6472</v>
      </c>
      <c r="V6486" s="3" t="str">
        <f t="shared" si="437"/>
        <v/>
      </c>
      <c r="W6486" s="3" t="e">
        <f t="shared" si="438"/>
        <v>#NUM!</v>
      </c>
      <c r="X6486" s="3" t="str">
        <f t="shared" si="439"/>
        <v/>
      </c>
    </row>
    <row r="6487" spans="14:24" ht="14.5" customHeight="1">
      <c r="N6487">
        <v>6484</v>
      </c>
      <c r="O6487" s="4">
        <v>80170</v>
      </c>
      <c r="P6487" s="3" t="s">
        <v>1051</v>
      </c>
      <c r="Q6487" s="3" t="s">
        <v>1051</v>
      </c>
      <c r="R6487" s="3" t="s">
        <v>343</v>
      </c>
      <c r="S6487" s="3" t="s">
        <v>6578</v>
      </c>
      <c r="T6487" s="3" t="str">
        <f t="shared" si="436"/>
        <v>หัวไทรหัวไทรนครศรีธรรมราช</v>
      </c>
      <c r="U6487" s="3" t="s">
        <v>6472</v>
      </c>
      <c r="V6487" s="3" t="str">
        <f t="shared" si="437"/>
        <v/>
      </c>
      <c r="W6487" s="3" t="e">
        <f t="shared" si="438"/>
        <v>#NUM!</v>
      </c>
      <c r="X6487" s="3" t="str">
        <f t="shared" si="439"/>
        <v/>
      </c>
    </row>
    <row r="6488" spans="14:24" ht="14.5" customHeight="1">
      <c r="N6488">
        <v>6485</v>
      </c>
      <c r="O6488" s="4">
        <v>80170</v>
      </c>
      <c r="P6488" s="3" t="s">
        <v>6579</v>
      </c>
      <c r="Q6488" s="3" t="s">
        <v>1051</v>
      </c>
      <c r="R6488" s="3" t="s">
        <v>343</v>
      </c>
      <c r="S6488" s="3" t="s">
        <v>6578</v>
      </c>
      <c r="T6488" s="3" t="str">
        <f t="shared" si="436"/>
        <v>หน้าสตนหัวไทรนครศรีธรรมราช</v>
      </c>
      <c r="U6488" s="3" t="s">
        <v>6472</v>
      </c>
      <c r="V6488" s="3" t="str">
        <f t="shared" si="437"/>
        <v/>
      </c>
      <c r="W6488" s="3" t="e">
        <f t="shared" si="438"/>
        <v>#NUM!</v>
      </c>
      <c r="X6488" s="3" t="str">
        <f t="shared" si="439"/>
        <v/>
      </c>
    </row>
    <row r="6489" spans="14:24" ht="14.5" customHeight="1">
      <c r="N6489">
        <v>6486</v>
      </c>
      <c r="O6489" s="4">
        <v>80170</v>
      </c>
      <c r="P6489" s="3" t="s">
        <v>2362</v>
      </c>
      <c r="Q6489" s="3" t="s">
        <v>1051</v>
      </c>
      <c r="R6489" s="3" t="s">
        <v>343</v>
      </c>
      <c r="S6489" s="3" t="s">
        <v>6578</v>
      </c>
      <c r="T6489" s="3" t="str">
        <f t="shared" si="436"/>
        <v>ทรายขาวหัวไทรนครศรีธรรมราช</v>
      </c>
      <c r="U6489" s="3" t="s">
        <v>6472</v>
      </c>
      <c r="V6489" s="3" t="str">
        <f t="shared" si="437"/>
        <v/>
      </c>
      <c r="W6489" s="3" t="e">
        <f t="shared" si="438"/>
        <v>#NUM!</v>
      </c>
      <c r="X6489" s="3" t="str">
        <f t="shared" si="439"/>
        <v/>
      </c>
    </row>
    <row r="6490" spans="14:24" ht="14.5" customHeight="1">
      <c r="N6490">
        <v>6487</v>
      </c>
      <c r="O6490" s="4">
        <v>80170</v>
      </c>
      <c r="P6490" s="3" t="s">
        <v>6580</v>
      </c>
      <c r="Q6490" s="3" t="s">
        <v>1051</v>
      </c>
      <c r="R6490" s="3" t="s">
        <v>343</v>
      </c>
      <c r="S6490" s="3" t="s">
        <v>6578</v>
      </c>
      <c r="T6490" s="3" t="str">
        <f t="shared" si="436"/>
        <v>แหลมหัวไทรนครศรีธรรมราช</v>
      </c>
      <c r="U6490" s="3" t="s">
        <v>6472</v>
      </c>
      <c r="V6490" s="3" t="str">
        <f t="shared" si="437"/>
        <v/>
      </c>
      <c r="W6490" s="3" t="e">
        <f t="shared" si="438"/>
        <v>#NUM!</v>
      </c>
      <c r="X6490" s="3" t="str">
        <f t="shared" si="439"/>
        <v/>
      </c>
    </row>
    <row r="6491" spans="14:24" ht="14.5" customHeight="1">
      <c r="N6491">
        <v>6488</v>
      </c>
      <c r="O6491" s="4">
        <v>80170</v>
      </c>
      <c r="P6491" s="3" t="s">
        <v>6581</v>
      </c>
      <c r="Q6491" s="3" t="s">
        <v>1051</v>
      </c>
      <c r="R6491" s="3" t="s">
        <v>343</v>
      </c>
      <c r="S6491" s="3" t="s">
        <v>6578</v>
      </c>
      <c r="T6491" s="3" t="str">
        <f t="shared" si="436"/>
        <v>เขาพังไกรหัวไทรนครศรีธรรมราช</v>
      </c>
      <c r="U6491" s="3" t="s">
        <v>6472</v>
      </c>
      <c r="V6491" s="3" t="str">
        <f t="shared" si="437"/>
        <v/>
      </c>
      <c r="W6491" s="3" t="e">
        <f t="shared" si="438"/>
        <v>#NUM!</v>
      </c>
      <c r="X6491" s="3" t="str">
        <f t="shared" si="439"/>
        <v/>
      </c>
    </row>
    <row r="6492" spans="14:24" ht="14.5" customHeight="1">
      <c r="N6492">
        <v>6489</v>
      </c>
      <c r="O6492" s="4">
        <v>80170</v>
      </c>
      <c r="P6492" s="3" t="s">
        <v>6582</v>
      </c>
      <c r="Q6492" s="3" t="s">
        <v>1051</v>
      </c>
      <c r="R6492" s="3" t="s">
        <v>343</v>
      </c>
      <c r="S6492" s="3" t="s">
        <v>6578</v>
      </c>
      <c r="T6492" s="3" t="str">
        <f t="shared" si="436"/>
        <v>บ้านรามหัวไทรนครศรีธรรมราช</v>
      </c>
      <c r="U6492" s="3" t="s">
        <v>6472</v>
      </c>
      <c r="V6492" s="3" t="str">
        <f t="shared" si="437"/>
        <v/>
      </c>
      <c r="W6492" s="3" t="e">
        <f t="shared" si="438"/>
        <v>#NUM!</v>
      </c>
      <c r="X6492" s="3" t="str">
        <f t="shared" si="439"/>
        <v/>
      </c>
    </row>
    <row r="6493" spans="14:24" ht="14.5" customHeight="1">
      <c r="N6493">
        <v>6490</v>
      </c>
      <c r="O6493" s="4">
        <v>80170</v>
      </c>
      <c r="P6493" s="3" t="s">
        <v>6583</v>
      </c>
      <c r="Q6493" s="3" t="s">
        <v>1051</v>
      </c>
      <c r="R6493" s="3" t="s">
        <v>343</v>
      </c>
      <c r="S6493" s="3" t="s">
        <v>6578</v>
      </c>
      <c r="T6493" s="3" t="str">
        <f t="shared" si="436"/>
        <v>บางนบหัวไทรนครศรีธรรมราช</v>
      </c>
      <c r="U6493" s="3" t="s">
        <v>6472</v>
      </c>
      <c r="V6493" s="3" t="str">
        <f t="shared" si="437"/>
        <v/>
      </c>
      <c r="W6493" s="3" t="e">
        <f t="shared" si="438"/>
        <v>#NUM!</v>
      </c>
      <c r="X6493" s="3" t="str">
        <f t="shared" si="439"/>
        <v/>
      </c>
    </row>
    <row r="6494" spans="14:24" ht="14.5" customHeight="1">
      <c r="N6494">
        <v>6491</v>
      </c>
      <c r="O6494" s="4">
        <v>80170</v>
      </c>
      <c r="P6494" s="3" t="s">
        <v>6584</v>
      </c>
      <c r="Q6494" s="3" t="s">
        <v>1051</v>
      </c>
      <c r="R6494" s="3" t="s">
        <v>343</v>
      </c>
      <c r="S6494" s="3" t="s">
        <v>6578</v>
      </c>
      <c r="T6494" s="3" t="str">
        <f t="shared" si="436"/>
        <v>ท่าซอมหัวไทรนครศรีธรรมราช</v>
      </c>
      <c r="U6494" s="3" t="s">
        <v>6472</v>
      </c>
      <c r="V6494" s="3" t="str">
        <f t="shared" si="437"/>
        <v/>
      </c>
      <c r="W6494" s="3" t="e">
        <f t="shared" si="438"/>
        <v>#NUM!</v>
      </c>
      <c r="X6494" s="3" t="str">
        <f t="shared" si="439"/>
        <v/>
      </c>
    </row>
    <row r="6495" spans="14:24" ht="14.5" customHeight="1">
      <c r="N6495">
        <v>6492</v>
      </c>
      <c r="O6495" s="4">
        <v>80170</v>
      </c>
      <c r="P6495" s="3" t="s">
        <v>6585</v>
      </c>
      <c r="Q6495" s="3" t="s">
        <v>1051</v>
      </c>
      <c r="R6495" s="3" t="s">
        <v>343</v>
      </c>
      <c r="S6495" s="3" t="s">
        <v>6578</v>
      </c>
      <c r="T6495" s="3" t="str">
        <f t="shared" si="436"/>
        <v>ควนชะลิกหัวไทรนครศรีธรรมราช</v>
      </c>
      <c r="U6495" s="3" t="s">
        <v>6472</v>
      </c>
      <c r="V6495" s="3" t="str">
        <f t="shared" si="437"/>
        <v/>
      </c>
      <c r="W6495" s="3" t="e">
        <f t="shared" si="438"/>
        <v>#NUM!</v>
      </c>
      <c r="X6495" s="3" t="str">
        <f t="shared" si="439"/>
        <v/>
      </c>
    </row>
    <row r="6496" spans="14:24" ht="14.5" customHeight="1">
      <c r="N6496">
        <v>6493</v>
      </c>
      <c r="O6496" s="4">
        <v>80170</v>
      </c>
      <c r="P6496" s="3" t="s">
        <v>6586</v>
      </c>
      <c r="Q6496" s="3" t="s">
        <v>1051</v>
      </c>
      <c r="R6496" s="3" t="s">
        <v>343</v>
      </c>
      <c r="S6496" s="3" t="s">
        <v>6578</v>
      </c>
      <c r="T6496" s="3" t="str">
        <f t="shared" si="436"/>
        <v>รามแก้วหัวไทรนครศรีธรรมราช</v>
      </c>
      <c r="U6496" s="3" t="s">
        <v>6472</v>
      </c>
      <c r="V6496" s="3" t="str">
        <f t="shared" si="437"/>
        <v/>
      </c>
      <c r="W6496" s="3" t="e">
        <f t="shared" si="438"/>
        <v>#NUM!</v>
      </c>
      <c r="X6496" s="3" t="str">
        <f t="shared" si="439"/>
        <v/>
      </c>
    </row>
    <row r="6497" spans="14:24" ht="14.5" customHeight="1">
      <c r="N6497">
        <v>6494</v>
      </c>
      <c r="O6497" s="4">
        <v>80170</v>
      </c>
      <c r="P6497" s="3" t="s">
        <v>6587</v>
      </c>
      <c r="Q6497" s="3" t="s">
        <v>1051</v>
      </c>
      <c r="R6497" s="3" t="s">
        <v>343</v>
      </c>
      <c r="S6497" s="3" t="s">
        <v>6578</v>
      </c>
      <c r="T6497" s="3" t="str">
        <f t="shared" si="436"/>
        <v>เกาะเพชรหัวไทรนครศรีธรรมราช</v>
      </c>
      <c r="U6497" s="3" t="s">
        <v>6472</v>
      </c>
      <c r="V6497" s="3" t="str">
        <f t="shared" si="437"/>
        <v/>
      </c>
      <c r="W6497" s="3" t="e">
        <f t="shared" si="438"/>
        <v>#NUM!</v>
      </c>
      <c r="X6497" s="3" t="str">
        <f t="shared" si="439"/>
        <v/>
      </c>
    </row>
    <row r="6498" spans="14:24" ht="14.5" customHeight="1">
      <c r="N6498">
        <v>6495</v>
      </c>
      <c r="O6498" s="4">
        <v>80360</v>
      </c>
      <c r="P6498" s="3" t="s">
        <v>1032</v>
      </c>
      <c r="Q6498" s="3" t="s">
        <v>1032</v>
      </c>
      <c r="R6498" s="3" t="s">
        <v>343</v>
      </c>
      <c r="S6498" s="3" t="s">
        <v>6588</v>
      </c>
      <c r="T6498" s="3" t="str">
        <f t="shared" si="436"/>
        <v>บางขันบางขันนครศรีธรรมราช</v>
      </c>
      <c r="U6498" s="3" t="s">
        <v>6472</v>
      </c>
      <c r="V6498" s="3" t="str">
        <f t="shared" si="437"/>
        <v/>
      </c>
      <c r="W6498" s="3" t="e">
        <f t="shared" si="438"/>
        <v>#NUM!</v>
      </c>
      <c r="X6498" s="3" t="str">
        <f t="shared" si="439"/>
        <v/>
      </c>
    </row>
    <row r="6499" spans="14:24" ht="14.5" customHeight="1">
      <c r="N6499">
        <v>6496</v>
      </c>
      <c r="O6499" s="4">
        <v>80360</v>
      </c>
      <c r="P6499" s="3" t="s">
        <v>6589</v>
      </c>
      <c r="Q6499" s="3" t="s">
        <v>1032</v>
      </c>
      <c r="R6499" s="3" t="s">
        <v>343</v>
      </c>
      <c r="S6499" s="3" t="s">
        <v>6588</v>
      </c>
      <c r="T6499" s="3" t="str">
        <f t="shared" si="436"/>
        <v>บ้านลำนาวบางขันนครศรีธรรมราช</v>
      </c>
      <c r="U6499" s="3" t="s">
        <v>6472</v>
      </c>
      <c r="V6499" s="3" t="str">
        <f t="shared" si="437"/>
        <v/>
      </c>
      <c r="W6499" s="3" t="e">
        <f t="shared" si="438"/>
        <v>#NUM!</v>
      </c>
      <c r="X6499" s="3" t="str">
        <f t="shared" si="439"/>
        <v/>
      </c>
    </row>
    <row r="6500" spans="14:24" ht="14.5" customHeight="1">
      <c r="N6500">
        <v>6497</v>
      </c>
      <c r="O6500" s="4">
        <v>80360</v>
      </c>
      <c r="P6500" s="3" t="s">
        <v>1725</v>
      </c>
      <c r="Q6500" s="3" t="s">
        <v>1032</v>
      </c>
      <c r="R6500" s="3" t="s">
        <v>343</v>
      </c>
      <c r="S6500" s="3" t="s">
        <v>6588</v>
      </c>
      <c r="T6500" s="3" t="str">
        <f t="shared" si="436"/>
        <v>วังหินบางขันนครศรีธรรมราช</v>
      </c>
      <c r="U6500" s="3" t="s">
        <v>6472</v>
      </c>
      <c r="V6500" s="3" t="str">
        <f t="shared" si="437"/>
        <v/>
      </c>
      <c r="W6500" s="3" t="e">
        <f t="shared" si="438"/>
        <v>#NUM!</v>
      </c>
      <c r="X6500" s="3" t="str">
        <f t="shared" si="439"/>
        <v/>
      </c>
    </row>
    <row r="6501" spans="14:24" ht="14.5" customHeight="1">
      <c r="N6501">
        <v>6498</v>
      </c>
      <c r="O6501" s="4">
        <v>80360</v>
      </c>
      <c r="P6501" s="3" t="s">
        <v>6590</v>
      </c>
      <c r="Q6501" s="3" t="s">
        <v>1032</v>
      </c>
      <c r="R6501" s="3" t="s">
        <v>343</v>
      </c>
      <c r="S6501" s="3" t="s">
        <v>6588</v>
      </c>
      <c r="T6501" s="3" t="str">
        <f t="shared" si="436"/>
        <v>บ้านนิคมบางขันนครศรีธรรมราช</v>
      </c>
      <c r="U6501" s="3" t="s">
        <v>6472</v>
      </c>
      <c r="V6501" s="3" t="str">
        <f t="shared" si="437"/>
        <v/>
      </c>
      <c r="W6501" s="3" t="e">
        <f t="shared" si="438"/>
        <v>#NUM!</v>
      </c>
      <c r="X6501" s="3" t="str">
        <f t="shared" si="439"/>
        <v/>
      </c>
    </row>
    <row r="6502" spans="14:24" ht="14.5" customHeight="1">
      <c r="N6502">
        <v>6499</v>
      </c>
      <c r="O6502" s="4">
        <v>80260</v>
      </c>
      <c r="P6502" s="3" t="s">
        <v>1019</v>
      </c>
      <c r="Q6502" s="3" t="s">
        <v>1019</v>
      </c>
      <c r="R6502" s="3" t="s">
        <v>343</v>
      </c>
      <c r="S6502" s="3" t="s">
        <v>6591</v>
      </c>
      <c r="T6502" s="3" t="str">
        <f t="shared" si="436"/>
        <v>ถ้ำพรรณราถ้ำพรรณรานครศรีธรรมราช</v>
      </c>
      <c r="U6502" s="3" t="s">
        <v>6472</v>
      </c>
      <c r="V6502" s="3" t="str">
        <f t="shared" si="437"/>
        <v/>
      </c>
      <c r="W6502" s="3" t="e">
        <f t="shared" si="438"/>
        <v>#NUM!</v>
      </c>
      <c r="X6502" s="3" t="str">
        <f t="shared" si="439"/>
        <v/>
      </c>
    </row>
    <row r="6503" spans="14:24" ht="14.5" customHeight="1">
      <c r="N6503">
        <v>6500</v>
      </c>
      <c r="O6503" s="4">
        <v>80260</v>
      </c>
      <c r="P6503" s="3" t="s">
        <v>6592</v>
      </c>
      <c r="Q6503" s="3" t="s">
        <v>1019</v>
      </c>
      <c r="R6503" s="3" t="s">
        <v>343</v>
      </c>
      <c r="S6503" s="3" t="s">
        <v>6591</v>
      </c>
      <c r="T6503" s="3" t="str">
        <f t="shared" si="436"/>
        <v>คลองเสถ้ำพรรณรานครศรีธรรมราช</v>
      </c>
      <c r="U6503" s="3" t="s">
        <v>6472</v>
      </c>
      <c r="V6503" s="3" t="str">
        <f t="shared" si="437"/>
        <v/>
      </c>
      <c r="W6503" s="3" t="e">
        <f t="shared" si="438"/>
        <v>#NUM!</v>
      </c>
      <c r="X6503" s="3" t="str">
        <f t="shared" si="439"/>
        <v/>
      </c>
    </row>
    <row r="6504" spans="14:24" ht="14.5" customHeight="1">
      <c r="N6504">
        <v>6501</v>
      </c>
      <c r="O6504" s="4">
        <v>80260</v>
      </c>
      <c r="P6504" s="3" t="s">
        <v>304</v>
      </c>
      <c r="Q6504" s="3" t="s">
        <v>1019</v>
      </c>
      <c r="R6504" s="3" t="s">
        <v>343</v>
      </c>
      <c r="S6504" s="3" t="s">
        <v>6591</v>
      </c>
      <c r="T6504" s="3" t="str">
        <f t="shared" si="436"/>
        <v>ดุสิตถ้ำพรรณรานครศรีธรรมราช</v>
      </c>
      <c r="U6504" s="3" t="s">
        <v>6472</v>
      </c>
      <c r="V6504" s="3" t="str">
        <f t="shared" si="437"/>
        <v/>
      </c>
      <c r="W6504" s="3" t="e">
        <f t="shared" si="438"/>
        <v>#NUM!</v>
      </c>
      <c r="X6504" s="3" t="str">
        <f t="shared" si="439"/>
        <v/>
      </c>
    </row>
    <row r="6505" spans="14:24" ht="14.5" customHeight="1">
      <c r="N6505">
        <v>6502</v>
      </c>
      <c r="O6505" s="4">
        <v>80180</v>
      </c>
      <c r="P6505" s="3" t="s">
        <v>6593</v>
      </c>
      <c r="Q6505" s="3" t="s">
        <v>1008</v>
      </c>
      <c r="R6505" s="3" t="s">
        <v>343</v>
      </c>
      <c r="S6505" s="3" t="s">
        <v>6594</v>
      </c>
      <c r="T6505" s="3" t="str">
        <f t="shared" si="436"/>
        <v>บ้านควนมุดจุฬาภรณ์นครศรีธรรมราช</v>
      </c>
      <c r="U6505" s="3" t="s">
        <v>6472</v>
      </c>
      <c r="V6505" s="3" t="str">
        <f t="shared" si="437"/>
        <v/>
      </c>
      <c r="W6505" s="3" t="e">
        <f t="shared" si="438"/>
        <v>#NUM!</v>
      </c>
      <c r="X6505" s="3" t="str">
        <f t="shared" si="439"/>
        <v/>
      </c>
    </row>
    <row r="6506" spans="14:24" ht="14.5" customHeight="1">
      <c r="N6506">
        <v>6503</v>
      </c>
      <c r="O6506" s="4">
        <v>80180</v>
      </c>
      <c r="P6506" s="3" t="s">
        <v>6595</v>
      </c>
      <c r="Q6506" s="3" t="s">
        <v>1008</v>
      </c>
      <c r="R6506" s="3" t="s">
        <v>343</v>
      </c>
      <c r="S6506" s="3" t="s">
        <v>6594</v>
      </c>
      <c r="T6506" s="3" t="str">
        <f t="shared" si="436"/>
        <v>บ้านชะอวดจุฬาภรณ์นครศรีธรรมราช</v>
      </c>
      <c r="U6506" s="3" t="s">
        <v>6472</v>
      </c>
      <c r="V6506" s="3" t="str">
        <f t="shared" si="437"/>
        <v/>
      </c>
      <c r="W6506" s="3" t="e">
        <f t="shared" si="438"/>
        <v>#NUM!</v>
      </c>
      <c r="X6506" s="3" t="str">
        <f t="shared" si="439"/>
        <v/>
      </c>
    </row>
    <row r="6507" spans="14:24" ht="14.5" customHeight="1">
      <c r="N6507">
        <v>6504</v>
      </c>
      <c r="O6507" s="4">
        <v>80130</v>
      </c>
      <c r="P6507" s="3" t="s">
        <v>6596</v>
      </c>
      <c r="Q6507" s="3" t="s">
        <v>1008</v>
      </c>
      <c r="R6507" s="3" t="s">
        <v>343</v>
      </c>
      <c r="S6507" s="3" t="s">
        <v>6594</v>
      </c>
      <c r="T6507" s="3" t="str">
        <f t="shared" si="436"/>
        <v>ควนหนองคว้าจุฬาภรณ์นครศรีธรรมราช</v>
      </c>
      <c r="U6507" s="3" t="s">
        <v>6472</v>
      </c>
      <c r="V6507" s="3" t="str">
        <f t="shared" si="437"/>
        <v/>
      </c>
      <c r="W6507" s="3" t="e">
        <f t="shared" si="438"/>
        <v>#NUM!</v>
      </c>
      <c r="X6507" s="3" t="str">
        <f t="shared" si="439"/>
        <v/>
      </c>
    </row>
    <row r="6508" spans="14:24" ht="14.5" customHeight="1">
      <c r="N6508">
        <v>6505</v>
      </c>
      <c r="O6508" s="4">
        <v>80130</v>
      </c>
      <c r="P6508" s="3" t="s">
        <v>2512</v>
      </c>
      <c r="Q6508" s="3" t="s">
        <v>1008</v>
      </c>
      <c r="R6508" s="3" t="s">
        <v>343</v>
      </c>
      <c r="S6508" s="3" t="s">
        <v>6594</v>
      </c>
      <c r="T6508" s="3" t="str">
        <f t="shared" si="436"/>
        <v>ทุ่งโพธิ์จุฬาภรณ์นครศรีธรรมราช</v>
      </c>
      <c r="U6508" s="3" t="s">
        <v>6472</v>
      </c>
      <c r="V6508" s="3" t="str">
        <f t="shared" si="437"/>
        <v/>
      </c>
      <c r="W6508" s="3" t="e">
        <f t="shared" si="438"/>
        <v>#NUM!</v>
      </c>
      <c r="X6508" s="3" t="str">
        <f t="shared" si="439"/>
        <v/>
      </c>
    </row>
    <row r="6509" spans="14:24" ht="14.5" customHeight="1">
      <c r="N6509">
        <v>6506</v>
      </c>
      <c r="O6509" s="4">
        <v>80130</v>
      </c>
      <c r="P6509" s="3" t="s">
        <v>6597</v>
      </c>
      <c r="Q6509" s="3" t="s">
        <v>1008</v>
      </c>
      <c r="R6509" s="3" t="s">
        <v>343</v>
      </c>
      <c r="S6509" s="3" t="s">
        <v>6594</v>
      </c>
      <c r="T6509" s="3" t="str">
        <f t="shared" si="436"/>
        <v>นาหมอบุญจุฬาภรณ์นครศรีธรรมราช</v>
      </c>
      <c r="U6509" s="3" t="s">
        <v>6472</v>
      </c>
      <c r="V6509" s="3" t="str">
        <f t="shared" si="437"/>
        <v/>
      </c>
      <c r="W6509" s="3" t="e">
        <f t="shared" si="438"/>
        <v>#NUM!</v>
      </c>
      <c r="X6509" s="3" t="str">
        <f t="shared" si="439"/>
        <v/>
      </c>
    </row>
    <row r="6510" spans="14:24" ht="14.5" customHeight="1">
      <c r="N6510">
        <v>6507</v>
      </c>
      <c r="O6510" s="4">
        <v>80130</v>
      </c>
      <c r="P6510" s="3" t="s">
        <v>6598</v>
      </c>
      <c r="Q6510" s="3" t="s">
        <v>1008</v>
      </c>
      <c r="R6510" s="3" t="s">
        <v>343</v>
      </c>
      <c r="S6510" s="3" t="s">
        <v>6594</v>
      </c>
      <c r="T6510" s="3" t="str">
        <f t="shared" si="436"/>
        <v>สามตำบลจุฬาภรณ์นครศรีธรรมราช</v>
      </c>
      <c r="U6510" s="3" t="s">
        <v>6472</v>
      </c>
      <c r="V6510" s="3" t="str">
        <f t="shared" si="437"/>
        <v/>
      </c>
      <c r="W6510" s="3" t="e">
        <f t="shared" si="438"/>
        <v>#NUM!</v>
      </c>
      <c r="X6510" s="3" t="str">
        <f t="shared" si="439"/>
        <v/>
      </c>
    </row>
    <row r="6511" spans="14:24" ht="14.5" customHeight="1">
      <c r="N6511">
        <v>6508</v>
      </c>
      <c r="O6511" s="4">
        <v>80000</v>
      </c>
      <c r="P6511" s="3" t="s">
        <v>6599</v>
      </c>
      <c r="Q6511" s="3" t="s">
        <v>1038</v>
      </c>
      <c r="R6511" s="3" t="s">
        <v>343</v>
      </c>
      <c r="S6511" s="3" t="s">
        <v>6600</v>
      </c>
      <c r="T6511" s="3" t="str">
        <f t="shared" si="436"/>
        <v>นาพรุพระพรหมนครศรีธรรมราช</v>
      </c>
      <c r="U6511" s="3" t="s">
        <v>6472</v>
      </c>
      <c r="V6511" s="3" t="str">
        <f t="shared" si="437"/>
        <v/>
      </c>
      <c r="W6511" s="3" t="e">
        <f t="shared" si="438"/>
        <v>#NUM!</v>
      </c>
      <c r="X6511" s="3" t="str">
        <f t="shared" si="439"/>
        <v/>
      </c>
    </row>
    <row r="6512" spans="14:24" ht="14.5" customHeight="1">
      <c r="N6512">
        <v>6509</v>
      </c>
      <c r="O6512" s="4">
        <v>80000</v>
      </c>
      <c r="P6512" s="3" t="s">
        <v>6601</v>
      </c>
      <c r="Q6512" s="3" t="s">
        <v>1038</v>
      </c>
      <c r="R6512" s="3" t="s">
        <v>343</v>
      </c>
      <c r="S6512" s="3" t="s">
        <v>6600</v>
      </c>
      <c r="T6512" s="3" t="str">
        <f t="shared" si="436"/>
        <v>นาสารพระพรหมนครศรีธรรมราช</v>
      </c>
      <c r="U6512" s="3" t="s">
        <v>6472</v>
      </c>
      <c r="V6512" s="3" t="str">
        <f t="shared" si="437"/>
        <v/>
      </c>
      <c r="W6512" s="3" t="e">
        <f t="shared" si="438"/>
        <v>#NUM!</v>
      </c>
      <c r="X6512" s="3" t="str">
        <f t="shared" si="439"/>
        <v/>
      </c>
    </row>
    <row r="6513" spans="14:24" ht="14.5" customHeight="1">
      <c r="N6513">
        <v>6510</v>
      </c>
      <c r="O6513" s="4">
        <v>80000</v>
      </c>
      <c r="P6513" s="3" t="s">
        <v>6602</v>
      </c>
      <c r="Q6513" s="3" t="s">
        <v>1038</v>
      </c>
      <c r="R6513" s="3" t="s">
        <v>343</v>
      </c>
      <c r="S6513" s="3" t="s">
        <v>6600</v>
      </c>
      <c r="T6513" s="3" t="str">
        <f t="shared" si="436"/>
        <v>ท้ายสำเภาพระพรหมนครศรีธรรมราช</v>
      </c>
      <c r="U6513" s="3" t="s">
        <v>6472</v>
      </c>
      <c r="V6513" s="3" t="str">
        <f t="shared" si="437"/>
        <v/>
      </c>
      <c r="W6513" s="3" t="e">
        <f t="shared" si="438"/>
        <v>#NUM!</v>
      </c>
      <c r="X6513" s="3" t="str">
        <f t="shared" si="439"/>
        <v/>
      </c>
    </row>
    <row r="6514" spans="14:24" ht="14.5" customHeight="1">
      <c r="N6514">
        <v>6511</v>
      </c>
      <c r="O6514" s="4">
        <v>80000</v>
      </c>
      <c r="P6514" s="3" t="s">
        <v>6603</v>
      </c>
      <c r="Q6514" s="3" t="s">
        <v>1038</v>
      </c>
      <c r="R6514" s="3" t="s">
        <v>343</v>
      </c>
      <c r="S6514" s="3" t="s">
        <v>6600</v>
      </c>
      <c r="T6514" s="3" t="str">
        <f t="shared" si="436"/>
        <v>ช้างซ้ายพระพรหมนครศรีธรรมราช</v>
      </c>
      <c r="U6514" s="3" t="s">
        <v>6472</v>
      </c>
      <c r="V6514" s="3" t="str">
        <f t="shared" si="437"/>
        <v/>
      </c>
      <c r="W6514" s="3" t="e">
        <f t="shared" si="438"/>
        <v>#NUM!</v>
      </c>
      <c r="X6514" s="3" t="str">
        <f t="shared" si="439"/>
        <v/>
      </c>
    </row>
    <row r="6515" spans="14:24" ht="14.5" customHeight="1">
      <c r="N6515">
        <v>6512</v>
      </c>
      <c r="O6515" s="4">
        <v>80160</v>
      </c>
      <c r="P6515" s="3" t="s">
        <v>1029</v>
      </c>
      <c r="Q6515" s="3" t="s">
        <v>1029</v>
      </c>
      <c r="R6515" s="3" t="s">
        <v>343</v>
      </c>
      <c r="S6515" s="3" t="s">
        <v>6604</v>
      </c>
      <c r="T6515" s="3" t="str">
        <f t="shared" si="436"/>
        <v>นบพิตำนบพิตำนครศรีธรรมราช</v>
      </c>
      <c r="U6515" s="3" t="s">
        <v>6472</v>
      </c>
      <c r="V6515" s="3" t="str">
        <f t="shared" si="437"/>
        <v/>
      </c>
      <c r="W6515" s="3" t="e">
        <f t="shared" si="438"/>
        <v>#NUM!</v>
      </c>
      <c r="X6515" s="3" t="str">
        <f t="shared" si="439"/>
        <v/>
      </c>
    </row>
    <row r="6516" spans="14:24" ht="14.5" customHeight="1">
      <c r="N6516">
        <v>6513</v>
      </c>
      <c r="O6516" s="4">
        <v>80160</v>
      </c>
      <c r="P6516" s="3" t="s">
        <v>6605</v>
      </c>
      <c r="Q6516" s="3" t="s">
        <v>1029</v>
      </c>
      <c r="R6516" s="3" t="s">
        <v>343</v>
      </c>
      <c r="S6516" s="3" t="s">
        <v>6604</v>
      </c>
      <c r="T6516" s="3" t="str">
        <f t="shared" si="436"/>
        <v>กรุงชิงนบพิตำนครศรีธรรมราช</v>
      </c>
      <c r="U6516" s="3" t="s">
        <v>6472</v>
      </c>
      <c r="V6516" s="3" t="str">
        <f t="shared" si="437"/>
        <v/>
      </c>
      <c r="W6516" s="3" t="e">
        <f t="shared" si="438"/>
        <v>#NUM!</v>
      </c>
      <c r="X6516" s="3" t="str">
        <f t="shared" si="439"/>
        <v/>
      </c>
    </row>
    <row r="6517" spans="14:24" ht="14.5" customHeight="1">
      <c r="N6517">
        <v>6514</v>
      </c>
      <c r="O6517" s="4">
        <v>80160</v>
      </c>
      <c r="P6517" s="3" t="s">
        <v>6606</v>
      </c>
      <c r="Q6517" s="3" t="s">
        <v>1029</v>
      </c>
      <c r="R6517" s="3" t="s">
        <v>343</v>
      </c>
      <c r="S6517" s="3" t="s">
        <v>6604</v>
      </c>
      <c r="T6517" s="3" t="str">
        <f t="shared" si="436"/>
        <v>กะหรอนบพิตำนครศรีธรรมราช</v>
      </c>
      <c r="U6517" s="3" t="s">
        <v>6472</v>
      </c>
      <c r="V6517" s="3" t="str">
        <f t="shared" si="437"/>
        <v/>
      </c>
      <c r="W6517" s="3" t="e">
        <f t="shared" si="438"/>
        <v>#NUM!</v>
      </c>
      <c r="X6517" s="3" t="str">
        <f t="shared" si="439"/>
        <v/>
      </c>
    </row>
    <row r="6518" spans="14:24" ht="14.5" customHeight="1">
      <c r="N6518">
        <v>6515</v>
      </c>
      <c r="O6518" s="4">
        <v>80160</v>
      </c>
      <c r="P6518" s="3" t="s">
        <v>6607</v>
      </c>
      <c r="Q6518" s="3" t="s">
        <v>1029</v>
      </c>
      <c r="R6518" s="3" t="s">
        <v>343</v>
      </c>
      <c r="S6518" s="3" t="s">
        <v>6604</v>
      </c>
      <c r="T6518" s="3" t="str">
        <f t="shared" si="436"/>
        <v>นาเหรงนบพิตำนครศรีธรรมราช</v>
      </c>
      <c r="U6518" s="3" t="s">
        <v>6472</v>
      </c>
      <c r="V6518" s="3" t="str">
        <f t="shared" si="437"/>
        <v/>
      </c>
      <c r="W6518" s="3" t="e">
        <f t="shared" si="438"/>
        <v>#NUM!</v>
      </c>
      <c r="X6518" s="3" t="str">
        <f t="shared" si="439"/>
        <v/>
      </c>
    </row>
    <row r="6519" spans="14:24" ht="14.5" customHeight="1">
      <c r="N6519">
        <v>6516</v>
      </c>
      <c r="O6519" s="4">
        <v>80250</v>
      </c>
      <c r="P6519" s="3" t="s">
        <v>1016</v>
      </c>
      <c r="Q6519" s="3" t="s">
        <v>1016</v>
      </c>
      <c r="R6519" s="3" t="s">
        <v>343</v>
      </c>
      <c r="S6519" s="3" t="s">
        <v>6608</v>
      </c>
      <c r="T6519" s="3" t="str">
        <f t="shared" si="436"/>
        <v>ช้างกลางช้างกลางนครศรีธรรมราช</v>
      </c>
      <c r="U6519" s="3" t="s">
        <v>6472</v>
      </c>
      <c r="V6519" s="3" t="str">
        <f t="shared" si="437"/>
        <v/>
      </c>
      <c r="W6519" s="3" t="e">
        <f t="shared" si="438"/>
        <v>#NUM!</v>
      </c>
      <c r="X6519" s="3" t="str">
        <f t="shared" si="439"/>
        <v/>
      </c>
    </row>
    <row r="6520" spans="14:24" ht="14.5" customHeight="1">
      <c r="N6520">
        <v>6517</v>
      </c>
      <c r="O6520" s="4">
        <v>80250</v>
      </c>
      <c r="P6520" s="3" t="s">
        <v>6609</v>
      </c>
      <c r="Q6520" s="3" t="s">
        <v>1016</v>
      </c>
      <c r="R6520" s="3" t="s">
        <v>343</v>
      </c>
      <c r="S6520" s="3" t="s">
        <v>6608</v>
      </c>
      <c r="T6520" s="3" t="str">
        <f t="shared" si="436"/>
        <v>หลักช้างช้างกลางนครศรีธรรมราช</v>
      </c>
      <c r="U6520" s="3" t="s">
        <v>6472</v>
      </c>
      <c r="V6520" s="3" t="str">
        <f t="shared" si="437"/>
        <v/>
      </c>
      <c r="W6520" s="3" t="e">
        <f t="shared" si="438"/>
        <v>#NUM!</v>
      </c>
      <c r="X6520" s="3" t="str">
        <f t="shared" si="439"/>
        <v/>
      </c>
    </row>
    <row r="6521" spans="14:24" ht="14.5" customHeight="1">
      <c r="N6521">
        <v>6518</v>
      </c>
      <c r="O6521" s="4">
        <v>80250</v>
      </c>
      <c r="P6521" s="3" t="s">
        <v>6610</v>
      </c>
      <c r="Q6521" s="3" t="s">
        <v>1016</v>
      </c>
      <c r="R6521" s="3" t="s">
        <v>343</v>
      </c>
      <c r="S6521" s="3" t="s">
        <v>6608</v>
      </c>
      <c r="T6521" s="3" t="str">
        <f t="shared" si="436"/>
        <v>สวนขันช้างกลางนครศรีธรรมราช</v>
      </c>
      <c r="U6521" s="3" t="s">
        <v>6472</v>
      </c>
      <c r="V6521" s="3" t="str">
        <f t="shared" si="437"/>
        <v/>
      </c>
      <c r="W6521" s="3" t="e">
        <f t="shared" si="438"/>
        <v>#NUM!</v>
      </c>
      <c r="X6521" s="3" t="str">
        <f t="shared" si="439"/>
        <v/>
      </c>
    </row>
    <row r="6522" spans="14:24" ht="14.5" customHeight="1">
      <c r="N6522">
        <v>6519</v>
      </c>
      <c r="O6522" s="4">
        <v>80190</v>
      </c>
      <c r="P6522" s="3" t="s">
        <v>6611</v>
      </c>
      <c r="Q6522" s="3" t="s">
        <v>950</v>
      </c>
      <c r="R6522" s="3" t="s">
        <v>343</v>
      </c>
      <c r="S6522" s="3" t="s">
        <v>6612</v>
      </c>
      <c r="T6522" s="3" t="str">
        <f t="shared" si="436"/>
        <v>เชียรเขาเฉลิมพระเกียรตินครศรีธรรมราช</v>
      </c>
      <c r="U6522" s="3" t="s">
        <v>6472</v>
      </c>
      <c r="V6522" s="3" t="str">
        <f t="shared" si="437"/>
        <v/>
      </c>
      <c r="W6522" s="3" t="e">
        <f t="shared" si="438"/>
        <v>#NUM!</v>
      </c>
      <c r="X6522" s="3" t="str">
        <f t="shared" si="439"/>
        <v/>
      </c>
    </row>
    <row r="6523" spans="14:24" ht="14.5" customHeight="1">
      <c r="N6523">
        <v>6520</v>
      </c>
      <c r="O6523" s="4">
        <v>80290</v>
      </c>
      <c r="P6523" s="3" t="s">
        <v>6613</v>
      </c>
      <c r="Q6523" s="3" t="s">
        <v>950</v>
      </c>
      <c r="R6523" s="3" t="s">
        <v>343</v>
      </c>
      <c r="S6523" s="3" t="s">
        <v>6612</v>
      </c>
      <c r="T6523" s="3" t="str">
        <f t="shared" si="436"/>
        <v>ดอนตรอเฉลิมพระเกียรตินครศรีธรรมราช</v>
      </c>
      <c r="U6523" s="3" t="s">
        <v>6472</v>
      </c>
      <c r="V6523" s="3" t="str">
        <f t="shared" si="437"/>
        <v/>
      </c>
      <c r="W6523" s="3" t="e">
        <f t="shared" si="438"/>
        <v>#NUM!</v>
      </c>
      <c r="X6523" s="3" t="str">
        <f t="shared" si="439"/>
        <v/>
      </c>
    </row>
    <row r="6524" spans="14:24" ht="14.5" customHeight="1">
      <c r="N6524">
        <v>6521</v>
      </c>
      <c r="O6524" s="4">
        <v>80190</v>
      </c>
      <c r="P6524" s="3" t="s">
        <v>429</v>
      </c>
      <c r="Q6524" s="3" t="s">
        <v>950</v>
      </c>
      <c r="R6524" s="3" t="s">
        <v>343</v>
      </c>
      <c r="S6524" s="3" t="s">
        <v>6612</v>
      </c>
      <c r="T6524" s="3" t="str">
        <f t="shared" si="436"/>
        <v>สวนหลวงเฉลิมพระเกียรตินครศรีธรรมราช</v>
      </c>
      <c r="U6524" s="3" t="s">
        <v>6472</v>
      </c>
      <c r="V6524" s="3" t="str">
        <f t="shared" si="437"/>
        <v/>
      </c>
      <c r="W6524" s="3" t="e">
        <f t="shared" si="438"/>
        <v>#NUM!</v>
      </c>
      <c r="X6524" s="3" t="str">
        <f t="shared" si="439"/>
        <v/>
      </c>
    </row>
    <row r="6525" spans="14:24" ht="14.5" customHeight="1">
      <c r="N6525">
        <v>6522</v>
      </c>
      <c r="O6525" s="4">
        <v>80290</v>
      </c>
      <c r="P6525" s="3" t="s">
        <v>6614</v>
      </c>
      <c r="Q6525" s="3" t="s">
        <v>950</v>
      </c>
      <c r="R6525" s="3" t="s">
        <v>343</v>
      </c>
      <c r="S6525" s="3" t="s">
        <v>6612</v>
      </c>
      <c r="T6525" s="3" t="str">
        <f t="shared" si="436"/>
        <v>ทางพูนเฉลิมพระเกียรตินครศรีธรรมราช</v>
      </c>
      <c r="U6525" s="3" t="s">
        <v>6472</v>
      </c>
      <c r="V6525" s="3" t="str">
        <f t="shared" si="437"/>
        <v/>
      </c>
      <c r="W6525" s="3" t="e">
        <f t="shared" si="438"/>
        <v>#NUM!</v>
      </c>
      <c r="X6525" s="3" t="str">
        <f t="shared" si="439"/>
        <v/>
      </c>
    </row>
    <row r="6526" spans="14:24" ht="14.5" customHeight="1">
      <c r="N6526">
        <v>6523</v>
      </c>
      <c r="O6526" s="4">
        <v>81000</v>
      </c>
      <c r="P6526" s="3" t="s">
        <v>725</v>
      </c>
      <c r="Q6526" s="3" t="s">
        <v>261</v>
      </c>
      <c r="R6526" s="3" t="s">
        <v>234</v>
      </c>
      <c r="S6526" s="3" t="s">
        <v>6615</v>
      </c>
      <c r="T6526" s="3" t="str">
        <f t="shared" si="436"/>
        <v>ปากน้ำเมืองกระบี่กระบี่</v>
      </c>
      <c r="U6526" s="3" t="s">
        <v>6472</v>
      </c>
      <c r="V6526" s="3" t="str">
        <f t="shared" si="437"/>
        <v/>
      </c>
      <c r="W6526" s="3" t="e">
        <f t="shared" si="438"/>
        <v>#NUM!</v>
      </c>
      <c r="X6526" s="3" t="str">
        <f t="shared" si="439"/>
        <v/>
      </c>
    </row>
    <row r="6527" spans="14:24" ht="14.5" customHeight="1">
      <c r="N6527">
        <v>6524</v>
      </c>
      <c r="O6527" s="4">
        <v>81000</v>
      </c>
      <c r="P6527" s="3" t="s">
        <v>6616</v>
      </c>
      <c r="Q6527" s="3" t="s">
        <v>261</v>
      </c>
      <c r="R6527" s="3" t="s">
        <v>234</v>
      </c>
      <c r="S6527" s="3" t="s">
        <v>6615</v>
      </c>
      <c r="T6527" s="3" t="str">
        <f t="shared" si="436"/>
        <v>กระบี่ใหญ่เมืองกระบี่กระบี่</v>
      </c>
      <c r="U6527" s="3" t="s">
        <v>6472</v>
      </c>
      <c r="V6527" s="3" t="str">
        <f t="shared" si="437"/>
        <v/>
      </c>
      <c r="W6527" s="3" t="e">
        <f t="shared" si="438"/>
        <v>#NUM!</v>
      </c>
      <c r="X6527" s="3" t="str">
        <f t="shared" si="439"/>
        <v/>
      </c>
    </row>
    <row r="6528" spans="14:24" ht="14.5" customHeight="1">
      <c r="N6528">
        <v>6525</v>
      </c>
      <c r="O6528" s="4">
        <v>81000</v>
      </c>
      <c r="P6528" s="3" t="s">
        <v>6617</v>
      </c>
      <c r="Q6528" s="3" t="s">
        <v>261</v>
      </c>
      <c r="R6528" s="3" t="s">
        <v>234</v>
      </c>
      <c r="S6528" s="3" t="s">
        <v>6615</v>
      </c>
      <c r="T6528" s="3" t="str">
        <f t="shared" si="436"/>
        <v>กระบี่น้อยเมืองกระบี่กระบี่</v>
      </c>
      <c r="U6528" s="3" t="s">
        <v>6472</v>
      </c>
      <c r="V6528" s="3" t="str">
        <f t="shared" si="437"/>
        <v/>
      </c>
      <c r="W6528" s="3" t="e">
        <f t="shared" si="438"/>
        <v>#NUM!</v>
      </c>
      <c r="X6528" s="3" t="str">
        <f t="shared" si="439"/>
        <v/>
      </c>
    </row>
    <row r="6529" spans="14:24" ht="14.5" customHeight="1">
      <c r="N6529">
        <v>6526</v>
      </c>
      <c r="O6529" s="4">
        <v>81000</v>
      </c>
      <c r="P6529" s="3" t="s">
        <v>6618</v>
      </c>
      <c r="Q6529" s="3" t="s">
        <v>261</v>
      </c>
      <c r="R6529" s="3" t="s">
        <v>234</v>
      </c>
      <c r="S6529" s="3" t="s">
        <v>6615</v>
      </c>
      <c r="T6529" s="3" t="str">
        <f t="shared" si="436"/>
        <v>เขาครามเมืองกระบี่กระบี่</v>
      </c>
      <c r="U6529" s="3" t="s">
        <v>6472</v>
      </c>
      <c r="V6529" s="3" t="str">
        <f t="shared" si="437"/>
        <v/>
      </c>
      <c r="W6529" s="3" t="e">
        <f t="shared" si="438"/>
        <v>#NUM!</v>
      </c>
      <c r="X6529" s="3" t="str">
        <f t="shared" si="439"/>
        <v/>
      </c>
    </row>
    <row r="6530" spans="14:24" ht="14.5" customHeight="1">
      <c r="N6530">
        <v>6527</v>
      </c>
      <c r="O6530" s="4">
        <v>81000</v>
      </c>
      <c r="P6530" s="3" t="s">
        <v>5511</v>
      </c>
      <c r="Q6530" s="3" t="s">
        <v>261</v>
      </c>
      <c r="R6530" s="3" t="s">
        <v>234</v>
      </c>
      <c r="S6530" s="3" t="s">
        <v>6615</v>
      </c>
      <c r="T6530" s="3" t="str">
        <f t="shared" si="436"/>
        <v>เขาทองเมืองกระบี่กระบี่</v>
      </c>
      <c r="U6530" s="3" t="s">
        <v>6472</v>
      </c>
      <c r="V6530" s="3" t="str">
        <f t="shared" si="437"/>
        <v/>
      </c>
      <c r="W6530" s="3" t="e">
        <f t="shared" si="438"/>
        <v>#NUM!</v>
      </c>
      <c r="X6530" s="3" t="str">
        <f t="shared" si="439"/>
        <v/>
      </c>
    </row>
    <row r="6531" spans="14:24" ht="14.5" customHeight="1">
      <c r="N6531">
        <v>6528</v>
      </c>
      <c r="O6531" s="4">
        <v>81000</v>
      </c>
      <c r="P6531" s="3" t="s">
        <v>6619</v>
      </c>
      <c r="Q6531" s="3" t="s">
        <v>261</v>
      </c>
      <c r="R6531" s="3" t="s">
        <v>234</v>
      </c>
      <c r="S6531" s="3" t="s">
        <v>6615</v>
      </c>
      <c r="T6531" s="3" t="str">
        <f t="shared" si="436"/>
        <v>ทับปริกเมืองกระบี่กระบี่</v>
      </c>
      <c r="U6531" s="3" t="s">
        <v>6472</v>
      </c>
      <c r="V6531" s="3" t="str">
        <f t="shared" si="437"/>
        <v/>
      </c>
      <c r="W6531" s="3" t="e">
        <f t="shared" si="438"/>
        <v>#NUM!</v>
      </c>
      <c r="X6531" s="3" t="str">
        <f t="shared" si="439"/>
        <v/>
      </c>
    </row>
    <row r="6532" spans="14:24" ht="14.5" customHeight="1">
      <c r="N6532">
        <v>6529</v>
      </c>
      <c r="O6532" s="4">
        <v>81000</v>
      </c>
      <c r="P6532" s="3" t="s">
        <v>6620</v>
      </c>
      <c r="Q6532" s="3" t="s">
        <v>261</v>
      </c>
      <c r="R6532" s="3" t="s">
        <v>234</v>
      </c>
      <c r="S6532" s="3" t="s">
        <v>6615</v>
      </c>
      <c r="T6532" s="3" t="str">
        <f t="shared" si="436"/>
        <v>ไสไทยเมืองกระบี่กระบี่</v>
      </c>
      <c r="U6532" s="3" t="s">
        <v>6472</v>
      </c>
      <c r="V6532" s="3" t="str">
        <f t="shared" si="437"/>
        <v/>
      </c>
      <c r="W6532" s="3" t="e">
        <f t="shared" si="438"/>
        <v>#NUM!</v>
      </c>
      <c r="X6532" s="3" t="str">
        <f t="shared" si="439"/>
        <v/>
      </c>
    </row>
    <row r="6533" spans="14:24" ht="14.5" customHeight="1">
      <c r="N6533">
        <v>6530</v>
      </c>
      <c r="O6533" s="4">
        <v>81000</v>
      </c>
      <c r="P6533" s="3" t="s">
        <v>6621</v>
      </c>
      <c r="Q6533" s="3" t="s">
        <v>261</v>
      </c>
      <c r="R6533" s="3" t="s">
        <v>234</v>
      </c>
      <c r="S6533" s="3" t="s">
        <v>6615</v>
      </c>
      <c r="T6533" s="3" t="str">
        <f t="shared" ref="T6533:T6596" si="440">P6533&amp;Q6533&amp;R6533</f>
        <v>อ่าวนางเมืองกระบี่กระบี่</v>
      </c>
      <c r="U6533" s="3" t="s">
        <v>6472</v>
      </c>
      <c r="V6533" s="3" t="str">
        <f t="shared" ref="V6533:V6596" si="441">IF($V$1=$S6533,$N6533,"")</f>
        <v/>
      </c>
      <c r="W6533" s="3" t="e">
        <f t="shared" ref="W6533:W6596" si="442">SMALL($V$4:$V$7439,N6533)</f>
        <v>#NUM!</v>
      </c>
      <c r="X6533" s="3" t="str">
        <f t="shared" ref="X6533:X6596" si="443">IFERROR(INDEX($P$4:$P$7439,$W6533,1),"")</f>
        <v/>
      </c>
    </row>
    <row r="6534" spans="14:24" ht="14.5" customHeight="1">
      <c r="N6534">
        <v>6531</v>
      </c>
      <c r="O6534" s="4">
        <v>81000</v>
      </c>
      <c r="P6534" s="3" t="s">
        <v>6622</v>
      </c>
      <c r="Q6534" s="3" t="s">
        <v>261</v>
      </c>
      <c r="R6534" s="3" t="s">
        <v>234</v>
      </c>
      <c r="S6534" s="3" t="s">
        <v>6615</v>
      </c>
      <c r="T6534" s="3" t="str">
        <f t="shared" si="440"/>
        <v>หนองทะเลเมืองกระบี่กระบี่</v>
      </c>
      <c r="U6534" s="3" t="s">
        <v>6472</v>
      </c>
      <c r="V6534" s="3" t="str">
        <f t="shared" si="441"/>
        <v/>
      </c>
      <c r="W6534" s="3" t="e">
        <f t="shared" si="442"/>
        <v>#NUM!</v>
      </c>
      <c r="X6534" s="3" t="str">
        <f t="shared" si="443"/>
        <v/>
      </c>
    </row>
    <row r="6535" spans="14:24" ht="14.5" customHeight="1">
      <c r="N6535">
        <v>6532</v>
      </c>
      <c r="O6535" s="4">
        <v>81000</v>
      </c>
      <c r="P6535" s="3" t="s">
        <v>6623</v>
      </c>
      <c r="Q6535" s="3" t="s">
        <v>261</v>
      </c>
      <c r="R6535" s="3" t="s">
        <v>234</v>
      </c>
      <c r="S6535" s="3" t="s">
        <v>6615</v>
      </c>
      <c r="T6535" s="3" t="str">
        <f t="shared" si="440"/>
        <v>คลองประสงค์เมืองกระบี่กระบี่</v>
      </c>
      <c r="U6535" s="3" t="s">
        <v>6472</v>
      </c>
      <c r="V6535" s="3" t="str">
        <f t="shared" si="441"/>
        <v/>
      </c>
      <c r="W6535" s="3" t="e">
        <f t="shared" si="442"/>
        <v>#NUM!</v>
      </c>
      <c r="X6535" s="3" t="str">
        <f t="shared" si="443"/>
        <v/>
      </c>
    </row>
    <row r="6536" spans="14:24" ht="14.5" customHeight="1">
      <c r="N6536">
        <v>6533</v>
      </c>
      <c r="O6536" s="4">
        <v>81140</v>
      </c>
      <c r="P6536" s="3" t="s">
        <v>240</v>
      </c>
      <c r="Q6536" s="3" t="s">
        <v>240</v>
      </c>
      <c r="R6536" s="3" t="s">
        <v>234</v>
      </c>
      <c r="S6536" s="3" t="s">
        <v>6624</v>
      </c>
      <c r="T6536" s="3" t="str">
        <f t="shared" si="440"/>
        <v>เขาพนมเขาพนมกระบี่</v>
      </c>
      <c r="U6536" s="3" t="s">
        <v>6472</v>
      </c>
      <c r="V6536" s="3" t="str">
        <f t="shared" si="441"/>
        <v/>
      </c>
      <c r="W6536" s="3" t="e">
        <f t="shared" si="442"/>
        <v>#NUM!</v>
      </c>
      <c r="X6536" s="3" t="str">
        <f t="shared" si="443"/>
        <v/>
      </c>
    </row>
    <row r="6537" spans="14:24" ht="14.5" customHeight="1">
      <c r="N6537">
        <v>6534</v>
      </c>
      <c r="O6537" s="4">
        <v>81140</v>
      </c>
      <c r="P6537" s="3" t="s">
        <v>2098</v>
      </c>
      <c r="Q6537" s="3" t="s">
        <v>240</v>
      </c>
      <c r="R6537" s="3" t="s">
        <v>234</v>
      </c>
      <c r="S6537" s="3" t="s">
        <v>6624</v>
      </c>
      <c r="T6537" s="3" t="str">
        <f t="shared" si="440"/>
        <v>เขาดินเขาพนมกระบี่</v>
      </c>
      <c r="U6537" s="3" t="s">
        <v>6472</v>
      </c>
      <c r="V6537" s="3" t="str">
        <f t="shared" si="441"/>
        <v/>
      </c>
      <c r="W6537" s="3" t="e">
        <f t="shared" si="442"/>
        <v>#NUM!</v>
      </c>
      <c r="X6537" s="3" t="str">
        <f t="shared" si="443"/>
        <v/>
      </c>
    </row>
    <row r="6538" spans="14:24" ht="14.5" customHeight="1">
      <c r="N6538">
        <v>6535</v>
      </c>
      <c r="O6538" s="4">
        <v>80240</v>
      </c>
      <c r="P6538" s="3" t="s">
        <v>6625</v>
      </c>
      <c r="Q6538" s="3" t="s">
        <v>240</v>
      </c>
      <c r="R6538" s="3" t="s">
        <v>234</v>
      </c>
      <c r="S6538" s="3" t="s">
        <v>6624</v>
      </c>
      <c r="T6538" s="3" t="str">
        <f t="shared" si="440"/>
        <v>สินปุนเขาพนมกระบี่</v>
      </c>
      <c r="U6538" s="3" t="s">
        <v>6472</v>
      </c>
      <c r="V6538" s="3" t="str">
        <f t="shared" si="441"/>
        <v/>
      </c>
      <c r="W6538" s="3" t="e">
        <f t="shared" si="442"/>
        <v>#NUM!</v>
      </c>
      <c r="X6538" s="3" t="str">
        <f t="shared" si="443"/>
        <v/>
      </c>
    </row>
    <row r="6539" spans="14:24" ht="14.5" customHeight="1">
      <c r="N6539">
        <v>6536</v>
      </c>
      <c r="O6539" s="4">
        <v>81140</v>
      </c>
      <c r="P6539" s="3" t="s">
        <v>6626</v>
      </c>
      <c r="Q6539" s="3" t="s">
        <v>240</v>
      </c>
      <c r="R6539" s="3" t="s">
        <v>234</v>
      </c>
      <c r="S6539" s="3" t="s">
        <v>6624</v>
      </c>
      <c r="T6539" s="3" t="str">
        <f t="shared" si="440"/>
        <v>พรุเตียวเขาพนมกระบี่</v>
      </c>
      <c r="U6539" s="3" t="s">
        <v>6472</v>
      </c>
      <c r="V6539" s="3" t="str">
        <f t="shared" si="441"/>
        <v/>
      </c>
      <c r="W6539" s="3" t="e">
        <f t="shared" si="442"/>
        <v>#NUM!</v>
      </c>
      <c r="X6539" s="3" t="str">
        <f t="shared" si="443"/>
        <v/>
      </c>
    </row>
    <row r="6540" spans="14:24" ht="14.5" customHeight="1">
      <c r="N6540">
        <v>6537</v>
      </c>
      <c r="O6540" s="4">
        <v>81140</v>
      </c>
      <c r="P6540" s="3" t="s">
        <v>6627</v>
      </c>
      <c r="Q6540" s="3" t="s">
        <v>240</v>
      </c>
      <c r="R6540" s="3" t="s">
        <v>234</v>
      </c>
      <c r="S6540" s="3" t="s">
        <v>6624</v>
      </c>
      <c r="T6540" s="3" t="str">
        <f t="shared" si="440"/>
        <v>หน้าเขาเขาพนมกระบี่</v>
      </c>
      <c r="U6540" s="3" t="s">
        <v>6472</v>
      </c>
      <c r="V6540" s="3" t="str">
        <f t="shared" si="441"/>
        <v/>
      </c>
      <c r="W6540" s="3" t="e">
        <f t="shared" si="442"/>
        <v>#NUM!</v>
      </c>
      <c r="X6540" s="3" t="str">
        <f t="shared" si="443"/>
        <v/>
      </c>
    </row>
    <row r="6541" spans="14:24" ht="14.5" customHeight="1">
      <c r="N6541">
        <v>6538</v>
      </c>
      <c r="O6541" s="4">
        <v>80240</v>
      </c>
      <c r="P6541" s="3" t="s">
        <v>6628</v>
      </c>
      <c r="Q6541" s="3" t="s">
        <v>240</v>
      </c>
      <c r="R6541" s="3" t="s">
        <v>234</v>
      </c>
      <c r="S6541" s="3" t="s">
        <v>6624</v>
      </c>
      <c r="T6541" s="3" t="str">
        <f t="shared" si="440"/>
        <v>โคกหารเขาพนมกระบี่</v>
      </c>
      <c r="U6541" s="3" t="s">
        <v>6472</v>
      </c>
      <c r="V6541" s="3" t="str">
        <f t="shared" si="441"/>
        <v/>
      </c>
      <c r="W6541" s="3" t="e">
        <f t="shared" si="442"/>
        <v>#NUM!</v>
      </c>
      <c r="X6541" s="3" t="str">
        <f t="shared" si="443"/>
        <v/>
      </c>
    </row>
    <row r="6542" spans="14:24" ht="14.5" customHeight="1">
      <c r="N6542">
        <v>6539</v>
      </c>
      <c r="O6542" s="4">
        <v>81150</v>
      </c>
      <c r="P6542" s="3" t="s">
        <v>6629</v>
      </c>
      <c r="Q6542" s="3" t="s">
        <v>233</v>
      </c>
      <c r="R6542" s="3" t="s">
        <v>234</v>
      </c>
      <c r="S6542" s="3" t="s">
        <v>6630</v>
      </c>
      <c r="T6542" s="3" t="str">
        <f t="shared" si="440"/>
        <v>เกาะลันตาใหญ่เกาะลันตากระบี่</v>
      </c>
      <c r="U6542" s="3" t="s">
        <v>6472</v>
      </c>
      <c r="V6542" s="3" t="str">
        <f t="shared" si="441"/>
        <v/>
      </c>
      <c r="W6542" s="3" t="e">
        <f t="shared" si="442"/>
        <v>#NUM!</v>
      </c>
      <c r="X6542" s="3" t="str">
        <f t="shared" si="443"/>
        <v/>
      </c>
    </row>
    <row r="6543" spans="14:24" ht="14.5" customHeight="1">
      <c r="N6543">
        <v>6540</v>
      </c>
      <c r="O6543" s="4">
        <v>81150</v>
      </c>
      <c r="P6543" s="3" t="s">
        <v>6631</v>
      </c>
      <c r="Q6543" s="3" t="s">
        <v>233</v>
      </c>
      <c r="R6543" s="3" t="s">
        <v>234</v>
      </c>
      <c r="S6543" s="3" t="s">
        <v>6630</v>
      </c>
      <c r="T6543" s="3" t="str">
        <f t="shared" si="440"/>
        <v>เกาะลันตาน้อยเกาะลันตากระบี่</v>
      </c>
      <c r="U6543" s="3" t="s">
        <v>6472</v>
      </c>
      <c r="V6543" s="3" t="str">
        <f t="shared" si="441"/>
        <v/>
      </c>
      <c r="W6543" s="3" t="e">
        <f t="shared" si="442"/>
        <v>#NUM!</v>
      </c>
      <c r="X6543" s="3" t="str">
        <f t="shared" si="443"/>
        <v/>
      </c>
    </row>
    <row r="6544" spans="14:24" ht="14.5" customHeight="1">
      <c r="N6544">
        <v>6541</v>
      </c>
      <c r="O6544" s="4">
        <v>81120</v>
      </c>
      <c r="P6544" s="3" t="s">
        <v>6632</v>
      </c>
      <c r="Q6544" s="3" t="s">
        <v>233</v>
      </c>
      <c r="R6544" s="3" t="s">
        <v>234</v>
      </c>
      <c r="S6544" s="3" t="s">
        <v>6630</v>
      </c>
      <c r="T6544" s="3" t="str">
        <f t="shared" si="440"/>
        <v>เกาะกลางเกาะลันตากระบี่</v>
      </c>
      <c r="U6544" s="3" t="s">
        <v>6472</v>
      </c>
      <c r="V6544" s="3" t="str">
        <f t="shared" si="441"/>
        <v/>
      </c>
      <c r="W6544" s="3" t="e">
        <f t="shared" si="442"/>
        <v>#NUM!</v>
      </c>
      <c r="X6544" s="3" t="str">
        <f t="shared" si="443"/>
        <v/>
      </c>
    </row>
    <row r="6545" spans="14:24" ht="14.5" customHeight="1">
      <c r="N6545">
        <v>6542</v>
      </c>
      <c r="O6545" s="4">
        <v>81120</v>
      </c>
      <c r="P6545" s="3" t="s">
        <v>5762</v>
      </c>
      <c r="Q6545" s="3" t="s">
        <v>233</v>
      </c>
      <c r="R6545" s="3" t="s">
        <v>234</v>
      </c>
      <c r="S6545" s="3" t="s">
        <v>6630</v>
      </c>
      <c r="T6545" s="3" t="str">
        <f t="shared" si="440"/>
        <v>คลองยางเกาะลันตากระบี่</v>
      </c>
      <c r="U6545" s="3" t="s">
        <v>6472</v>
      </c>
      <c r="V6545" s="3" t="str">
        <f t="shared" si="441"/>
        <v/>
      </c>
      <c r="W6545" s="3" t="e">
        <f t="shared" si="442"/>
        <v>#NUM!</v>
      </c>
      <c r="X6545" s="3" t="str">
        <f t="shared" si="443"/>
        <v/>
      </c>
    </row>
    <row r="6546" spans="14:24" ht="14.5" customHeight="1">
      <c r="N6546">
        <v>6543</v>
      </c>
      <c r="O6546" s="4">
        <v>81150</v>
      </c>
      <c r="P6546" s="3" t="s">
        <v>6633</v>
      </c>
      <c r="Q6546" s="3" t="s">
        <v>233</v>
      </c>
      <c r="R6546" s="3" t="s">
        <v>234</v>
      </c>
      <c r="S6546" s="3" t="s">
        <v>6630</v>
      </c>
      <c r="T6546" s="3" t="str">
        <f t="shared" si="440"/>
        <v>ศาลาด่านเกาะลันตากระบี่</v>
      </c>
      <c r="U6546" s="3" t="s">
        <v>6472</v>
      </c>
      <c r="V6546" s="3" t="str">
        <f t="shared" si="441"/>
        <v/>
      </c>
      <c r="W6546" s="3" t="e">
        <f t="shared" si="442"/>
        <v>#NUM!</v>
      </c>
      <c r="X6546" s="3" t="str">
        <f t="shared" si="443"/>
        <v/>
      </c>
    </row>
    <row r="6547" spans="14:24" ht="14.5" customHeight="1">
      <c r="N6547">
        <v>6544</v>
      </c>
      <c r="O6547" s="4">
        <v>81120</v>
      </c>
      <c r="P6547" s="3" t="s">
        <v>6634</v>
      </c>
      <c r="Q6547" s="3" t="s">
        <v>246</v>
      </c>
      <c r="R6547" s="3" t="s">
        <v>234</v>
      </c>
      <c r="S6547" s="3" t="s">
        <v>6635</v>
      </c>
      <c r="T6547" s="3" t="str">
        <f t="shared" si="440"/>
        <v>คลองท่อมใต้คลองท่อมกระบี่</v>
      </c>
      <c r="U6547" s="3" t="s">
        <v>6472</v>
      </c>
      <c r="V6547" s="3" t="str">
        <f t="shared" si="441"/>
        <v/>
      </c>
      <c r="W6547" s="3" t="e">
        <f t="shared" si="442"/>
        <v>#NUM!</v>
      </c>
      <c r="X6547" s="3" t="str">
        <f t="shared" si="443"/>
        <v/>
      </c>
    </row>
    <row r="6548" spans="14:24" ht="14.5" customHeight="1">
      <c r="N6548">
        <v>6545</v>
      </c>
      <c r="O6548" s="4">
        <v>81120</v>
      </c>
      <c r="P6548" s="3" t="s">
        <v>6636</v>
      </c>
      <c r="Q6548" s="3" t="s">
        <v>246</v>
      </c>
      <c r="R6548" s="3" t="s">
        <v>234</v>
      </c>
      <c r="S6548" s="3" t="s">
        <v>6635</v>
      </c>
      <c r="T6548" s="3" t="str">
        <f t="shared" si="440"/>
        <v>คลองท่อมเหนือคลองท่อมกระบี่</v>
      </c>
      <c r="U6548" s="3" t="s">
        <v>6472</v>
      </c>
      <c r="V6548" s="3" t="str">
        <f t="shared" si="441"/>
        <v/>
      </c>
      <c r="W6548" s="3" t="e">
        <f t="shared" si="442"/>
        <v>#NUM!</v>
      </c>
      <c r="X6548" s="3" t="str">
        <f t="shared" si="443"/>
        <v/>
      </c>
    </row>
    <row r="6549" spans="14:24" ht="14.5" customHeight="1">
      <c r="N6549">
        <v>6546</v>
      </c>
      <c r="O6549" s="4">
        <v>81170</v>
      </c>
      <c r="P6549" s="3" t="s">
        <v>6637</v>
      </c>
      <c r="Q6549" s="3" t="s">
        <v>246</v>
      </c>
      <c r="R6549" s="3" t="s">
        <v>234</v>
      </c>
      <c r="S6549" s="3" t="s">
        <v>6635</v>
      </c>
      <c r="T6549" s="3" t="str">
        <f t="shared" si="440"/>
        <v>คลองพนคลองท่อมกระบี่</v>
      </c>
      <c r="U6549" s="3" t="s">
        <v>6472</v>
      </c>
      <c r="V6549" s="3" t="str">
        <f t="shared" si="441"/>
        <v/>
      </c>
      <c r="W6549" s="3" t="e">
        <f t="shared" si="442"/>
        <v>#NUM!</v>
      </c>
      <c r="X6549" s="3" t="str">
        <f t="shared" si="443"/>
        <v/>
      </c>
    </row>
    <row r="6550" spans="14:24" ht="14.5" customHeight="1">
      <c r="N6550">
        <v>6547</v>
      </c>
      <c r="O6550" s="4">
        <v>81170</v>
      </c>
      <c r="P6550" s="3" t="s">
        <v>2362</v>
      </c>
      <c r="Q6550" s="3" t="s">
        <v>246</v>
      </c>
      <c r="R6550" s="3" t="s">
        <v>234</v>
      </c>
      <c r="S6550" s="3" t="s">
        <v>6635</v>
      </c>
      <c r="T6550" s="3" t="str">
        <f t="shared" si="440"/>
        <v>ทรายขาวคลองท่อมกระบี่</v>
      </c>
      <c r="U6550" s="3" t="s">
        <v>6472</v>
      </c>
      <c r="V6550" s="3" t="str">
        <f t="shared" si="441"/>
        <v/>
      </c>
      <c r="W6550" s="3" t="e">
        <f t="shared" si="442"/>
        <v>#NUM!</v>
      </c>
      <c r="X6550" s="3" t="str">
        <f t="shared" si="443"/>
        <v/>
      </c>
    </row>
    <row r="6551" spans="14:24" ht="14.5" customHeight="1">
      <c r="N6551">
        <v>6548</v>
      </c>
      <c r="O6551" s="4">
        <v>81120</v>
      </c>
      <c r="P6551" s="3" t="s">
        <v>6638</v>
      </c>
      <c r="Q6551" s="3" t="s">
        <v>246</v>
      </c>
      <c r="R6551" s="3" t="s">
        <v>234</v>
      </c>
      <c r="S6551" s="3" t="s">
        <v>6635</v>
      </c>
      <c r="T6551" s="3" t="str">
        <f t="shared" si="440"/>
        <v>ห้วยน้ำขาวคลองท่อมกระบี่</v>
      </c>
      <c r="U6551" s="3" t="s">
        <v>6472</v>
      </c>
      <c r="V6551" s="3" t="str">
        <f t="shared" si="441"/>
        <v/>
      </c>
      <c r="W6551" s="3" t="e">
        <f t="shared" si="442"/>
        <v>#NUM!</v>
      </c>
      <c r="X6551" s="3" t="str">
        <f t="shared" si="443"/>
        <v/>
      </c>
    </row>
    <row r="6552" spans="14:24" ht="14.5" customHeight="1">
      <c r="N6552">
        <v>6549</v>
      </c>
      <c r="O6552" s="4">
        <v>81120</v>
      </c>
      <c r="P6552" s="3" t="s">
        <v>6639</v>
      </c>
      <c r="Q6552" s="3" t="s">
        <v>246</v>
      </c>
      <c r="R6552" s="3" t="s">
        <v>234</v>
      </c>
      <c r="S6552" s="3" t="s">
        <v>6635</v>
      </c>
      <c r="T6552" s="3" t="str">
        <f t="shared" si="440"/>
        <v>พรุดินนาคลองท่อมกระบี่</v>
      </c>
      <c r="U6552" s="3" t="s">
        <v>6472</v>
      </c>
      <c r="V6552" s="3" t="str">
        <f t="shared" si="441"/>
        <v/>
      </c>
      <c r="W6552" s="3" t="e">
        <f t="shared" si="442"/>
        <v>#NUM!</v>
      </c>
      <c r="X6552" s="3" t="str">
        <f t="shared" si="443"/>
        <v/>
      </c>
    </row>
    <row r="6553" spans="14:24" ht="14.5" customHeight="1">
      <c r="N6553">
        <v>6550</v>
      </c>
      <c r="O6553" s="4">
        <v>81120</v>
      </c>
      <c r="P6553" s="3" t="s">
        <v>6640</v>
      </c>
      <c r="Q6553" s="3" t="s">
        <v>246</v>
      </c>
      <c r="R6553" s="3" t="s">
        <v>234</v>
      </c>
      <c r="S6553" s="3" t="s">
        <v>6635</v>
      </c>
      <c r="T6553" s="3" t="str">
        <f t="shared" si="440"/>
        <v>เพหลาคลองท่อมกระบี่</v>
      </c>
      <c r="U6553" s="3" t="s">
        <v>6472</v>
      </c>
      <c r="V6553" s="3" t="str">
        <f t="shared" si="441"/>
        <v/>
      </c>
      <c r="W6553" s="3" t="e">
        <f t="shared" si="442"/>
        <v>#NUM!</v>
      </c>
      <c r="X6553" s="3" t="str">
        <f t="shared" si="443"/>
        <v/>
      </c>
    </row>
    <row r="6554" spans="14:24" ht="14.5" customHeight="1">
      <c r="N6554">
        <v>6551</v>
      </c>
      <c r="O6554" s="4">
        <v>81110</v>
      </c>
      <c r="P6554" s="3" t="s">
        <v>6641</v>
      </c>
      <c r="Q6554" s="3" t="s">
        <v>278</v>
      </c>
      <c r="R6554" s="3" t="s">
        <v>234</v>
      </c>
      <c r="S6554" s="3" t="s">
        <v>6642</v>
      </c>
      <c r="T6554" s="3" t="str">
        <f t="shared" si="440"/>
        <v>อ่าวลึกใต้อ่าวลึกกระบี่</v>
      </c>
      <c r="U6554" s="3" t="s">
        <v>6472</v>
      </c>
      <c r="V6554" s="3" t="str">
        <f t="shared" si="441"/>
        <v/>
      </c>
      <c r="W6554" s="3" t="e">
        <f t="shared" si="442"/>
        <v>#NUM!</v>
      </c>
      <c r="X6554" s="3" t="str">
        <f t="shared" si="443"/>
        <v/>
      </c>
    </row>
    <row r="6555" spans="14:24" ht="14.5" customHeight="1">
      <c r="N6555">
        <v>6552</v>
      </c>
      <c r="O6555" s="4">
        <v>81110</v>
      </c>
      <c r="P6555" s="3" t="s">
        <v>6643</v>
      </c>
      <c r="Q6555" s="3" t="s">
        <v>278</v>
      </c>
      <c r="R6555" s="3" t="s">
        <v>234</v>
      </c>
      <c r="S6555" s="3" t="s">
        <v>6642</v>
      </c>
      <c r="T6555" s="3" t="str">
        <f t="shared" si="440"/>
        <v>แหลมสักอ่าวลึกกระบี่</v>
      </c>
      <c r="U6555" s="3" t="s">
        <v>6472</v>
      </c>
      <c r="V6555" s="3" t="str">
        <f t="shared" si="441"/>
        <v/>
      </c>
      <c r="W6555" s="3" t="e">
        <f t="shared" si="442"/>
        <v>#NUM!</v>
      </c>
      <c r="X6555" s="3" t="str">
        <f t="shared" si="443"/>
        <v/>
      </c>
    </row>
    <row r="6556" spans="14:24" ht="14.5" customHeight="1">
      <c r="N6556">
        <v>6553</v>
      </c>
      <c r="O6556" s="4">
        <v>81110</v>
      </c>
      <c r="P6556" s="3" t="s">
        <v>6644</v>
      </c>
      <c r="Q6556" s="3" t="s">
        <v>278</v>
      </c>
      <c r="R6556" s="3" t="s">
        <v>234</v>
      </c>
      <c r="S6556" s="3" t="s">
        <v>6642</v>
      </c>
      <c r="T6556" s="3" t="str">
        <f t="shared" si="440"/>
        <v>นาเหนืออ่าวลึกกระบี่</v>
      </c>
      <c r="U6556" s="3" t="s">
        <v>6472</v>
      </c>
      <c r="V6556" s="3" t="str">
        <f t="shared" si="441"/>
        <v/>
      </c>
      <c r="W6556" s="3" t="e">
        <f t="shared" si="442"/>
        <v>#NUM!</v>
      </c>
      <c r="X6556" s="3" t="str">
        <f t="shared" si="443"/>
        <v/>
      </c>
    </row>
    <row r="6557" spans="14:24" ht="14.5" customHeight="1">
      <c r="N6557">
        <v>6554</v>
      </c>
      <c r="O6557" s="4">
        <v>81110</v>
      </c>
      <c r="P6557" s="3" t="s">
        <v>6645</v>
      </c>
      <c r="Q6557" s="3" t="s">
        <v>278</v>
      </c>
      <c r="R6557" s="3" t="s">
        <v>234</v>
      </c>
      <c r="S6557" s="3" t="s">
        <v>6642</v>
      </c>
      <c r="T6557" s="3" t="str">
        <f t="shared" si="440"/>
        <v>คลองหินอ่าวลึกกระบี่</v>
      </c>
      <c r="U6557" s="3" t="s">
        <v>6472</v>
      </c>
      <c r="V6557" s="3" t="str">
        <f t="shared" si="441"/>
        <v/>
      </c>
      <c r="W6557" s="3" t="e">
        <f t="shared" si="442"/>
        <v>#NUM!</v>
      </c>
      <c r="X6557" s="3" t="str">
        <f t="shared" si="443"/>
        <v/>
      </c>
    </row>
    <row r="6558" spans="14:24" ht="14.5" customHeight="1">
      <c r="N6558">
        <v>6555</v>
      </c>
      <c r="O6558" s="4">
        <v>81110</v>
      </c>
      <c r="P6558" s="3" t="s">
        <v>6646</v>
      </c>
      <c r="Q6558" s="3" t="s">
        <v>278</v>
      </c>
      <c r="R6558" s="3" t="s">
        <v>234</v>
      </c>
      <c r="S6558" s="3" t="s">
        <v>6642</v>
      </c>
      <c r="T6558" s="3" t="str">
        <f t="shared" si="440"/>
        <v>อ่าวลึกน้อยอ่าวลึกกระบี่</v>
      </c>
      <c r="U6558" s="3" t="s">
        <v>6472</v>
      </c>
      <c r="V6558" s="3" t="str">
        <f t="shared" si="441"/>
        <v/>
      </c>
      <c r="W6558" s="3" t="e">
        <f t="shared" si="442"/>
        <v>#NUM!</v>
      </c>
      <c r="X6558" s="3" t="str">
        <f t="shared" si="443"/>
        <v/>
      </c>
    </row>
    <row r="6559" spans="14:24" ht="14.5" customHeight="1">
      <c r="N6559">
        <v>6556</v>
      </c>
      <c r="O6559" s="4">
        <v>81110</v>
      </c>
      <c r="P6559" s="3" t="s">
        <v>6647</v>
      </c>
      <c r="Q6559" s="3" t="s">
        <v>278</v>
      </c>
      <c r="R6559" s="3" t="s">
        <v>234</v>
      </c>
      <c r="S6559" s="3" t="s">
        <v>6642</v>
      </c>
      <c r="T6559" s="3" t="str">
        <f t="shared" si="440"/>
        <v>อ่าวลึกเหนืออ่าวลึกกระบี่</v>
      </c>
      <c r="U6559" s="3" t="s">
        <v>6472</v>
      </c>
      <c r="V6559" s="3" t="str">
        <f t="shared" si="441"/>
        <v/>
      </c>
      <c r="W6559" s="3" t="e">
        <f t="shared" si="442"/>
        <v>#NUM!</v>
      </c>
      <c r="X6559" s="3" t="str">
        <f t="shared" si="443"/>
        <v/>
      </c>
    </row>
    <row r="6560" spans="14:24" ht="14.5" customHeight="1">
      <c r="N6560">
        <v>6557</v>
      </c>
      <c r="O6560" s="4">
        <v>81110</v>
      </c>
      <c r="P6560" s="3" t="s">
        <v>6389</v>
      </c>
      <c r="Q6560" s="3" t="s">
        <v>278</v>
      </c>
      <c r="R6560" s="3" t="s">
        <v>234</v>
      </c>
      <c r="S6560" s="3" t="s">
        <v>6642</v>
      </c>
      <c r="T6560" s="3" t="str">
        <f t="shared" si="440"/>
        <v>เขาใหญ่อ่าวลึกกระบี่</v>
      </c>
      <c r="U6560" s="3" t="s">
        <v>6472</v>
      </c>
      <c r="V6560" s="3" t="str">
        <f t="shared" si="441"/>
        <v/>
      </c>
      <c r="W6560" s="3" t="e">
        <f t="shared" si="442"/>
        <v>#NUM!</v>
      </c>
      <c r="X6560" s="3" t="str">
        <f t="shared" si="443"/>
        <v/>
      </c>
    </row>
    <row r="6561" spans="14:24" ht="14.5" customHeight="1">
      <c r="N6561">
        <v>6558</v>
      </c>
      <c r="O6561" s="4">
        <v>81110</v>
      </c>
      <c r="P6561" s="3" t="s">
        <v>6648</v>
      </c>
      <c r="Q6561" s="3" t="s">
        <v>278</v>
      </c>
      <c r="R6561" s="3" t="s">
        <v>234</v>
      </c>
      <c r="S6561" s="3" t="s">
        <v>6642</v>
      </c>
      <c r="T6561" s="3" t="str">
        <f t="shared" si="440"/>
        <v>คลองยาอ่าวลึกกระบี่</v>
      </c>
      <c r="U6561" s="3" t="s">
        <v>6472</v>
      </c>
      <c r="V6561" s="3" t="str">
        <f t="shared" si="441"/>
        <v/>
      </c>
      <c r="W6561" s="3" t="e">
        <f t="shared" si="442"/>
        <v>#NUM!</v>
      </c>
      <c r="X6561" s="3" t="str">
        <f t="shared" si="443"/>
        <v/>
      </c>
    </row>
    <row r="6562" spans="14:24" ht="14.5" customHeight="1">
      <c r="N6562">
        <v>6559</v>
      </c>
      <c r="O6562" s="4">
        <v>81110</v>
      </c>
      <c r="P6562" s="3" t="s">
        <v>941</v>
      </c>
      <c r="Q6562" s="3" t="s">
        <v>278</v>
      </c>
      <c r="R6562" s="3" t="s">
        <v>234</v>
      </c>
      <c r="S6562" s="3" t="s">
        <v>6642</v>
      </c>
      <c r="T6562" s="3" t="str">
        <f t="shared" si="440"/>
        <v>บ้านกลางอ่าวลึกกระบี่</v>
      </c>
      <c r="U6562" s="3" t="s">
        <v>6472</v>
      </c>
      <c r="V6562" s="3" t="str">
        <f t="shared" si="441"/>
        <v/>
      </c>
      <c r="W6562" s="3" t="e">
        <f t="shared" si="442"/>
        <v>#NUM!</v>
      </c>
      <c r="X6562" s="3" t="str">
        <f t="shared" si="443"/>
        <v/>
      </c>
    </row>
    <row r="6563" spans="14:24" ht="14.5" customHeight="1">
      <c r="N6563">
        <v>6560</v>
      </c>
      <c r="O6563" s="4">
        <v>81160</v>
      </c>
      <c r="P6563" s="3" t="s">
        <v>254</v>
      </c>
      <c r="Q6563" s="3" t="s">
        <v>254</v>
      </c>
      <c r="R6563" s="3" t="s">
        <v>234</v>
      </c>
      <c r="S6563" s="3" t="s">
        <v>6649</v>
      </c>
      <c r="T6563" s="3" t="str">
        <f t="shared" si="440"/>
        <v>ปลายพระยาปลายพระยากระบี่</v>
      </c>
      <c r="U6563" s="3" t="s">
        <v>6472</v>
      </c>
      <c r="V6563" s="3" t="str">
        <f t="shared" si="441"/>
        <v/>
      </c>
      <c r="W6563" s="3" t="e">
        <f t="shared" si="442"/>
        <v>#NUM!</v>
      </c>
      <c r="X6563" s="3" t="str">
        <f t="shared" si="443"/>
        <v/>
      </c>
    </row>
    <row r="6564" spans="14:24" ht="14.5" customHeight="1">
      <c r="N6564">
        <v>6561</v>
      </c>
      <c r="O6564" s="4">
        <v>81160</v>
      </c>
      <c r="P6564" s="3" t="s">
        <v>6650</v>
      </c>
      <c r="Q6564" s="3" t="s">
        <v>254</v>
      </c>
      <c r="R6564" s="3" t="s">
        <v>234</v>
      </c>
      <c r="S6564" s="3" t="s">
        <v>6649</v>
      </c>
      <c r="T6564" s="3" t="str">
        <f t="shared" si="440"/>
        <v>เขาเขนปลายพระยากระบี่</v>
      </c>
      <c r="U6564" s="3" t="s">
        <v>6472</v>
      </c>
      <c r="V6564" s="3" t="str">
        <f t="shared" si="441"/>
        <v/>
      </c>
      <c r="W6564" s="3" t="e">
        <f t="shared" si="442"/>
        <v>#NUM!</v>
      </c>
      <c r="X6564" s="3" t="str">
        <f t="shared" si="443"/>
        <v/>
      </c>
    </row>
    <row r="6565" spans="14:24" ht="14.5" customHeight="1">
      <c r="N6565">
        <v>6562</v>
      </c>
      <c r="O6565" s="4">
        <v>81160</v>
      </c>
      <c r="P6565" s="3" t="s">
        <v>6651</v>
      </c>
      <c r="Q6565" s="3" t="s">
        <v>254</v>
      </c>
      <c r="R6565" s="3" t="s">
        <v>234</v>
      </c>
      <c r="S6565" s="3" t="s">
        <v>6649</v>
      </c>
      <c r="T6565" s="3" t="str">
        <f t="shared" si="440"/>
        <v>เขาต่อปลายพระยากระบี่</v>
      </c>
      <c r="U6565" s="3" t="s">
        <v>6472</v>
      </c>
      <c r="V6565" s="3" t="str">
        <f t="shared" si="441"/>
        <v/>
      </c>
      <c r="W6565" s="3" t="e">
        <f t="shared" si="442"/>
        <v>#NUM!</v>
      </c>
      <c r="X6565" s="3" t="str">
        <f t="shared" si="443"/>
        <v/>
      </c>
    </row>
    <row r="6566" spans="14:24" ht="14.5" customHeight="1">
      <c r="N6566">
        <v>6563</v>
      </c>
      <c r="O6566" s="4">
        <v>81160</v>
      </c>
      <c r="P6566" s="3" t="s">
        <v>6652</v>
      </c>
      <c r="Q6566" s="3" t="s">
        <v>254</v>
      </c>
      <c r="R6566" s="3" t="s">
        <v>234</v>
      </c>
      <c r="S6566" s="3" t="s">
        <v>6649</v>
      </c>
      <c r="T6566" s="3" t="str">
        <f t="shared" si="440"/>
        <v>คีรีวงปลายพระยากระบี่</v>
      </c>
      <c r="U6566" s="3" t="s">
        <v>6472</v>
      </c>
      <c r="V6566" s="3" t="str">
        <f t="shared" si="441"/>
        <v/>
      </c>
      <c r="W6566" s="3" t="e">
        <f t="shared" si="442"/>
        <v>#NUM!</v>
      </c>
      <c r="X6566" s="3" t="str">
        <f t="shared" si="443"/>
        <v/>
      </c>
    </row>
    <row r="6567" spans="14:24" ht="14.5" customHeight="1">
      <c r="N6567">
        <v>6564</v>
      </c>
      <c r="O6567" s="4">
        <v>81190</v>
      </c>
      <c r="P6567" s="3" t="s">
        <v>267</v>
      </c>
      <c r="Q6567" s="3" t="s">
        <v>267</v>
      </c>
      <c r="R6567" s="3" t="s">
        <v>234</v>
      </c>
      <c r="S6567" s="3" t="s">
        <v>6653</v>
      </c>
      <c r="T6567" s="3" t="str">
        <f t="shared" si="440"/>
        <v>ลำทับลำทับกระบี่</v>
      </c>
      <c r="U6567" s="3" t="s">
        <v>6472</v>
      </c>
      <c r="V6567" s="3" t="str">
        <f t="shared" si="441"/>
        <v/>
      </c>
      <c r="W6567" s="3" t="e">
        <f t="shared" si="442"/>
        <v>#NUM!</v>
      </c>
      <c r="X6567" s="3" t="str">
        <f t="shared" si="443"/>
        <v/>
      </c>
    </row>
    <row r="6568" spans="14:24" ht="14.5" customHeight="1">
      <c r="N6568">
        <v>6565</v>
      </c>
      <c r="O6568" s="4">
        <v>81190</v>
      </c>
      <c r="P6568" s="3" t="s">
        <v>6654</v>
      </c>
      <c r="Q6568" s="3" t="s">
        <v>267</v>
      </c>
      <c r="R6568" s="3" t="s">
        <v>234</v>
      </c>
      <c r="S6568" s="3" t="s">
        <v>6653</v>
      </c>
      <c r="T6568" s="3" t="str">
        <f t="shared" si="440"/>
        <v>ดินอุดมลำทับกระบี่</v>
      </c>
      <c r="U6568" s="3" t="s">
        <v>6472</v>
      </c>
      <c r="V6568" s="3" t="str">
        <f t="shared" si="441"/>
        <v/>
      </c>
      <c r="W6568" s="3" t="e">
        <f t="shared" si="442"/>
        <v>#NUM!</v>
      </c>
      <c r="X6568" s="3" t="str">
        <f t="shared" si="443"/>
        <v/>
      </c>
    </row>
    <row r="6569" spans="14:24" ht="14.5" customHeight="1">
      <c r="N6569">
        <v>6566</v>
      </c>
      <c r="O6569" s="4">
        <v>81190</v>
      </c>
      <c r="P6569" s="3" t="s">
        <v>6655</v>
      </c>
      <c r="Q6569" s="3" t="s">
        <v>267</v>
      </c>
      <c r="R6569" s="3" t="s">
        <v>234</v>
      </c>
      <c r="S6569" s="3" t="s">
        <v>6653</v>
      </c>
      <c r="T6569" s="3" t="str">
        <f t="shared" si="440"/>
        <v>ทุ่งไทรทองลำทับกระบี่</v>
      </c>
      <c r="U6569" s="3" t="s">
        <v>6472</v>
      </c>
      <c r="V6569" s="3" t="str">
        <f t="shared" si="441"/>
        <v/>
      </c>
      <c r="W6569" s="3" t="e">
        <f t="shared" si="442"/>
        <v>#NUM!</v>
      </c>
      <c r="X6569" s="3" t="str">
        <f t="shared" si="443"/>
        <v/>
      </c>
    </row>
    <row r="6570" spans="14:24" ht="14.5" customHeight="1">
      <c r="N6570">
        <v>6567</v>
      </c>
      <c r="O6570" s="4">
        <v>81190</v>
      </c>
      <c r="P6570" s="3" t="s">
        <v>319</v>
      </c>
      <c r="Q6570" s="3" t="s">
        <v>267</v>
      </c>
      <c r="R6570" s="3" t="s">
        <v>234</v>
      </c>
      <c r="S6570" s="3" t="s">
        <v>6653</v>
      </c>
      <c r="T6570" s="3" t="str">
        <f t="shared" si="440"/>
        <v>ดินแดงลำทับกระบี่</v>
      </c>
      <c r="U6570" s="3" t="s">
        <v>6472</v>
      </c>
      <c r="V6570" s="3" t="str">
        <f t="shared" si="441"/>
        <v/>
      </c>
      <c r="W6570" s="3" t="e">
        <f t="shared" si="442"/>
        <v>#NUM!</v>
      </c>
      <c r="X6570" s="3" t="str">
        <f t="shared" si="443"/>
        <v/>
      </c>
    </row>
    <row r="6571" spans="14:24" ht="14.5" customHeight="1">
      <c r="N6571">
        <v>6568</v>
      </c>
      <c r="O6571" s="4">
        <v>81130</v>
      </c>
      <c r="P6571" s="3" t="s">
        <v>273</v>
      </c>
      <c r="Q6571" s="3" t="s">
        <v>273</v>
      </c>
      <c r="R6571" s="3" t="s">
        <v>234</v>
      </c>
      <c r="S6571" s="3" t="s">
        <v>6656</v>
      </c>
      <c r="T6571" s="3" t="str">
        <f t="shared" si="440"/>
        <v>เหนือคลองเหนือคลองกระบี่</v>
      </c>
      <c r="U6571" s="3" t="s">
        <v>6472</v>
      </c>
      <c r="V6571" s="3" t="str">
        <f t="shared" si="441"/>
        <v/>
      </c>
      <c r="W6571" s="3" t="e">
        <f t="shared" si="442"/>
        <v>#NUM!</v>
      </c>
      <c r="X6571" s="3" t="str">
        <f t="shared" si="443"/>
        <v/>
      </c>
    </row>
    <row r="6572" spans="14:24" ht="14.5" customHeight="1">
      <c r="N6572">
        <v>6569</v>
      </c>
      <c r="O6572" s="4">
        <v>81130</v>
      </c>
      <c r="P6572" s="3" t="s">
        <v>6657</v>
      </c>
      <c r="Q6572" s="3" t="s">
        <v>273</v>
      </c>
      <c r="R6572" s="3" t="s">
        <v>234</v>
      </c>
      <c r="S6572" s="3" t="s">
        <v>6656</v>
      </c>
      <c r="T6572" s="3" t="str">
        <f t="shared" si="440"/>
        <v>เกาะศรีบอยาเหนือคลองกระบี่</v>
      </c>
      <c r="U6572" s="3" t="s">
        <v>6472</v>
      </c>
      <c r="V6572" s="3" t="str">
        <f t="shared" si="441"/>
        <v/>
      </c>
      <c r="W6572" s="3" t="e">
        <f t="shared" si="442"/>
        <v>#NUM!</v>
      </c>
      <c r="X6572" s="3" t="str">
        <f t="shared" si="443"/>
        <v/>
      </c>
    </row>
    <row r="6573" spans="14:24" ht="14.5" customHeight="1">
      <c r="N6573">
        <v>6570</v>
      </c>
      <c r="O6573" s="4">
        <v>81130</v>
      </c>
      <c r="P6573" s="3" t="s">
        <v>6658</v>
      </c>
      <c r="Q6573" s="3" t="s">
        <v>273</v>
      </c>
      <c r="R6573" s="3" t="s">
        <v>234</v>
      </c>
      <c r="S6573" s="3" t="s">
        <v>6656</v>
      </c>
      <c r="T6573" s="3" t="str">
        <f t="shared" si="440"/>
        <v>คลองขนานเหนือคลองกระบี่</v>
      </c>
      <c r="U6573" s="3" t="s">
        <v>6472</v>
      </c>
      <c r="V6573" s="3" t="str">
        <f t="shared" si="441"/>
        <v/>
      </c>
      <c r="W6573" s="3" t="e">
        <f t="shared" si="442"/>
        <v>#NUM!</v>
      </c>
      <c r="X6573" s="3" t="str">
        <f t="shared" si="443"/>
        <v/>
      </c>
    </row>
    <row r="6574" spans="14:24" ht="14.5" customHeight="1">
      <c r="N6574">
        <v>6571</v>
      </c>
      <c r="O6574" s="4">
        <v>81130</v>
      </c>
      <c r="P6574" s="3" t="s">
        <v>6659</v>
      </c>
      <c r="Q6574" s="3" t="s">
        <v>273</v>
      </c>
      <c r="R6574" s="3" t="s">
        <v>234</v>
      </c>
      <c r="S6574" s="3" t="s">
        <v>6656</v>
      </c>
      <c r="T6574" s="3" t="str">
        <f t="shared" si="440"/>
        <v>คลองเขม้าเหนือคลองกระบี่</v>
      </c>
      <c r="U6574" s="3" t="s">
        <v>6472</v>
      </c>
      <c r="V6574" s="3" t="str">
        <f t="shared" si="441"/>
        <v/>
      </c>
      <c r="W6574" s="3" t="e">
        <f t="shared" si="442"/>
        <v>#NUM!</v>
      </c>
      <c r="X6574" s="3" t="str">
        <f t="shared" si="443"/>
        <v/>
      </c>
    </row>
    <row r="6575" spans="14:24" ht="14.5" customHeight="1">
      <c r="N6575">
        <v>6572</v>
      </c>
      <c r="O6575" s="4">
        <v>81130</v>
      </c>
      <c r="P6575" s="3" t="s">
        <v>3066</v>
      </c>
      <c r="Q6575" s="3" t="s">
        <v>273</v>
      </c>
      <c r="R6575" s="3" t="s">
        <v>234</v>
      </c>
      <c r="S6575" s="3" t="s">
        <v>6656</v>
      </c>
      <c r="T6575" s="3" t="str">
        <f t="shared" si="440"/>
        <v>โคกยางเหนือคลองกระบี่</v>
      </c>
      <c r="U6575" s="3" t="s">
        <v>6472</v>
      </c>
      <c r="V6575" s="3" t="str">
        <f t="shared" si="441"/>
        <v/>
      </c>
      <c r="W6575" s="3" t="e">
        <f t="shared" si="442"/>
        <v>#NUM!</v>
      </c>
      <c r="X6575" s="3" t="str">
        <f t="shared" si="443"/>
        <v/>
      </c>
    </row>
    <row r="6576" spans="14:24" ht="14.5" customHeight="1">
      <c r="N6576">
        <v>6573</v>
      </c>
      <c r="O6576" s="4">
        <v>81130</v>
      </c>
      <c r="P6576" s="3" t="s">
        <v>327</v>
      </c>
      <c r="Q6576" s="3" t="s">
        <v>273</v>
      </c>
      <c r="R6576" s="3" t="s">
        <v>234</v>
      </c>
      <c r="S6576" s="3" t="s">
        <v>6656</v>
      </c>
      <c r="T6576" s="3" t="str">
        <f t="shared" si="440"/>
        <v>ตลิ่งชันเหนือคลองกระบี่</v>
      </c>
      <c r="U6576" s="3" t="s">
        <v>6472</v>
      </c>
      <c r="V6576" s="3" t="str">
        <f t="shared" si="441"/>
        <v/>
      </c>
      <c r="W6576" s="3" t="e">
        <f t="shared" si="442"/>
        <v>#NUM!</v>
      </c>
      <c r="X6576" s="3" t="str">
        <f t="shared" si="443"/>
        <v/>
      </c>
    </row>
    <row r="6577" spans="14:24" ht="14.5" customHeight="1">
      <c r="N6577">
        <v>6574</v>
      </c>
      <c r="O6577" s="4">
        <v>81130</v>
      </c>
      <c r="P6577" s="3" t="s">
        <v>6660</v>
      </c>
      <c r="Q6577" s="3" t="s">
        <v>273</v>
      </c>
      <c r="R6577" s="3" t="s">
        <v>234</v>
      </c>
      <c r="S6577" s="3" t="s">
        <v>6656</v>
      </c>
      <c r="T6577" s="3" t="str">
        <f t="shared" si="440"/>
        <v>ปกาสัยเหนือคลองกระบี่</v>
      </c>
      <c r="U6577" s="3" t="s">
        <v>6472</v>
      </c>
      <c r="V6577" s="3" t="str">
        <f t="shared" si="441"/>
        <v/>
      </c>
      <c r="W6577" s="3" t="e">
        <f t="shared" si="442"/>
        <v>#NUM!</v>
      </c>
      <c r="X6577" s="3" t="str">
        <f t="shared" si="443"/>
        <v/>
      </c>
    </row>
    <row r="6578" spans="14:24" ht="14.5" customHeight="1">
      <c r="N6578">
        <v>6575</v>
      </c>
      <c r="O6578" s="4">
        <v>81130</v>
      </c>
      <c r="P6578" s="3" t="s">
        <v>6661</v>
      </c>
      <c r="Q6578" s="3" t="s">
        <v>273</v>
      </c>
      <c r="R6578" s="3" t="s">
        <v>234</v>
      </c>
      <c r="S6578" s="3" t="s">
        <v>6656</v>
      </c>
      <c r="T6578" s="3" t="str">
        <f t="shared" si="440"/>
        <v>ห้วยยูงเหนือคลองกระบี่</v>
      </c>
      <c r="U6578" s="3" t="s">
        <v>6472</v>
      </c>
      <c r="V6578" s="3" t="str">
        <f t="shared" si="441"/>
        <v/>
      </c>
      <c r="W6578" s="3" t="e">
        <f t="shared" si="442"/>
        <v>#NUM!</v>
      </c>
      <c r="X6578" s="3" t="str">
        <f t="shared" si="443"/>
        <v/>
      </c>
    </row>
    <row r="6579" spans="14:24" ht="14.5" customHeight="1">
      <c r="N6579">
        <v>6576</v>
      </c>
      <c r="O6579" s="4">
        <v>82000</v>
      </c>
      <c r="P6579" s="3" t="s">
        <v>6662</v>
      </c>
      <c r="Q6579" s="3" t="s">
        <v>1312</v>
      </c>
      <c r="R6579" s="3" t="s">
        <v>386</v>
      </c>
      <c r="S6579" s="3" t="s">
        <v>6663</v>
      </c>
      <c r="T6579" s="3" t="str">
        <f t="shared" si="440"/>
        <v>ท้ายช้างเมืองพังงาพังงา</v>
      </c>
      <c r="U6579" s="3" t="s">
        <v>6472</v>
      </c>
      <c r="V6579" s="3" t="str">
        <f t="shared" si="441"/>
        <v/>
      </c>
      <c r="W6579" s="3" t="e">
        <f t="shared" si="442"/>
        <v>#NUM!</v>
      </c>
      <c r="X6579" s="3" t="str">
        <f t="shared" si="443"/>
        <v/>
      </c>
    </row>
    <row r="6580" spans="14:24" ht="14.5" customHeight="1">
      <c r="N6580">
        <v>6577</v>
      </c>
      <c r="O6580" s="4">
        <v>82000</v>
      </c>
      <c r="P6580" s="3" t="s">
        <v>6664</v>
      </c>
      <c r="Q6580" s="3" t="s">
        <v>1312</v>
      </c>
      <c r="R6580" s="3" t="s">
        <v>386</v>
      </c>
      <c r="S6580" s="3" t="s">
        <v>6663</v>
      </c>
      <c r="T6580" s="3" t="str">
        <f t="shared" si="440"/>
        <v>นบปริงเมืองพังงาพังงา</v>
      </c>
      <c r="U6580" s="3" t="s">
        <v>6472</v>
      </c>
      <c r="V6580" s="3" t="str">
        <f t="shared" si="441"/>
        <v/>
      </c>
      <c r="W6580" s="3" t="e">
        <f t="shared" si="442"/>
        <v>#NUM!</v>
      </c>
      <c r="X6580" s="3" t="str">
        <f t="shared" si="443"/>
        <v/>
      </c>
    </row>
    <row r="6581" spans="14:24" ht="14.5" customHeight="1">
      <c r="N6581">
        <v>6578</v>
      </c>
      <c r="O6581" s="4">
        <v>82000</v>
      </c>
      <c r="P6581" s="3" t="s">
        <v>6665</v>
      </c>
      <c r="Q6581" s="3" t="s">
        <v>1312</v>
      </c>
      <c r="R6581" s="3" t="s">
        <v>386</v>
      </c>
      <c r="S6581" s="3" t="s">
        <v>6663</v>
      </c>
      <c r="T6581" s="3" t="str">
        <f t="shared" si="440"/>
        <v>ถ้ำน้ำผุดเมืองพังงาพังงา</v>
      </c>
      <c r="U6581" s="3" t="s">
        <v>6472</v>
      </c>
      <c r="V6581" s="3" t="str">
        <f t="shared" si="441"/>
        <v/>
      </c>
      <c r="W6581" s="3" t="e">
        <f t="shared" si="442"/>
        <v>#NUM!</v>
      </c>
      <c r="X6581" s="3" t="str">
        <f t="shared" si="443"/>
        <v/>
      </c>
    </row>
    <row r="6582" spans="14:24" ht="14.5" customHeight="1">
      <c r="N6582">
        <v>6579</v>
      </c>
      <c r="O6582" s="4">
        <v>82000</v>
      </c>
      <c r="P6582" s="3" t="s">
        <v>1039</v>
      </c>
      <c r="Q6582" s="3" t="s">
        <v>1312</v>
      </c>
      <c r="R6582" s="3" t="s">
        <v>386</v>
      </c>
      <c r="S6582" s="3" t="s">
        <v>6663</v>
      </c>
      <c r="T6582" s="3" t="str">
        <f t="shared" si="440"/>
        <v>บางเตยเมืองพังงาพังงา</v>
      </c>
      <c r="U6582" s="3" t="s">
        <v>6472</v>
      </c>
      <c r="V6582" s="3" t="str">
        <f t="shared" si="441"/>
        <v/>
      </c>
      <c r="W6582" s="3" t="e">
        <f t="shared" si="442"/>
        <v>#NUM!</v>
      </c>
      <c r="X6582" s="3" t="str">
        <f t="shared" si="443"/>
        <v/>
      </c>
    </row>
    <row r="6583" spans="14:24" ht="14.5" customHeight="1">
      <c r="N6583">
        <v>6580</v>
      </c>
      <c r="O6583" s="4">
        <v>82000</v>
      </c>
      <c r="P6583" s="3" t="s">
        <v>3426</v>
      </c>
      <c r="Q6583" s="3" t="s">
        <v>1312</v>
      </c>
      <c r="R6583" s="3" t="s">
        <v>386</v>
      </c>
      <c r="S6583" s="3" t="s">
        <v>6663</v>
      </c>
      <c r="T6583" s="3" t="str">
        <f t="shared" si="440"/>
        <v>ตากแดดเมืองพังงาพังงา</v>
      </c>
      <c r="U6583" s="3" t="s">
        <v>6472</v>
      </c>
      <c r="V6583" s="3" t="str">
        <f t="shared" si="441"/>
        <v/>
      </c>
      <c r="W6583" s="3" t="e">
        <f t="shared" si="442"/>
        <v>#NUM!</v>
      </c>
      <c r="X6583" s="3" t="str">
        <f t="shared" si="443"/>
        <v/>
      </c>
    </row>
    <row r="6584" spans="14:24" ht="14.5" customHeight="1">
      <c r="N6584">
        <v>6581</v>
      </c>
      <c r="O6584" s="4">
        <v>82000</v>
      </c>
      <c r="P6584" s="3" t="s">
        <v>6666</v>
      </c>
      <c r="Q6584" s="3" t="s">
        <v>1312</v>
      </c>
      <c r="R6584" s="3" t="s">
        <v>386</v>
      </c>
      <c r="S6584" s="3" t="s">
        <v>6663</v>
      </c>
      <c r="T6584" s="3" t="str">
        <f t="shared" si="440"/>
        <v>สองแพรกเมืองพังงาพังงา</v>
      </c>
      <c r="U6584" s="3" t="s">
        <v>6472</v>
      </c>
      <c r="V6584" s="3" t="str">
        <f t="shared" si="441"/>
        <v/>
      </c>
      <c r="W6584" s="3" t="e">
        <f t="shared" si="442"/>
        <v>#NUM!</v>
      </c>
      <c r="X6584" s="3" t="str">
        <f t="shared" si="443"/>
        <v/>
      </c>
    </row>
    <row r="6585" spans="14:24" ht="14.5" customHeight="1">
      <c r="N6585">
        <v>6582</v>
      </c>
      <c r="O6585" s="4">
        <v>82000</v>
      </c>
      <c r="P6585" s="3" t="s">
        <v>6667</v>
      </c>
      <c r="Q6585" s="3" t="s">
        <v>1312</v>
      </c>
      <c r="R6585" s="3" t="s">
        <v>386</v>
      </c>
      <c r="S6585" s="3" t="s">
        <v>6663</v>
      </c>
      <c r="T6585" s="3" t="str">
        <f t="shared" si="440"/>
        <v>ทุ่งคาโงกเมืองพังงาพังงา</v>
      </c>
      <c r="U6585" s="3" t="s">
        <v>6472</v>
      </c>
      <c r="V6585" s="3" t="str">
        <f t="shared" si="441"/>
        <v/>
      </c>
      <c r="W6585" s="3" t="e">
        <f t="shared" si="442"/>
        <v>#NUM!</v>
      </c>
      <c r="X6585" s="3" t="str">
        <f t="shared" si="443"/>
        <v/>
      </c>
    </row>
    <row r="6586" spans="14:24" ht="14.5" customHeight="1">
      <c r="N6586">
        <v>6583</v>
      </c>
      <c r="O6586" s="4">
        <v>82000</v>
      </c>
      <c r="P6586" s="3" t="s">
        <v>6668</v>
      </c>
      <c r="Q6586" s="3" t="s">
        <v>1312</v>
      </c>
      <c r="R6586" s="3" t="s">
        <v>386</v>
      </c>
      <c r="S6586" s="3" t="s">
        <v>6663</v>
      </c>
      <c r="T6586" s="3" t="str">
        <f t="shared" si="440"/>
        <v>เกาะปันหยีเมืองพังงาพังงา</v>
      </c>
      <c r="U6586" s="3" t="s">
        <v>6472</v>
      </c>
      <c r="V6586" s="3" t="str">
        <f t="shared" si="441"/>
        <v/>
      </c>
      <c r="W6586" s="3" t="e">
        <f t="shared" si="442"/>
        <v>#NUM!</v>
      </c>
      <c r="X6586" s="3" t="str">
        <f t="shared" si="443"/>
        <v/>
      </c>
    </row>
    <row r="6587" spans="14:24" ht="14.5" customHeight="1">
      <c r="N6587">
        <v>6584</v>
      </c>
      <c r="O6587" s="4">
        <v>82000</v>
      </c>
      <c r="P6587" s="3" t="s">
        <v>6669</v>
      </c>
      <c r="Q6587" s="3" t="s">
        <v>1312</v>
      </c>
      <c r="R6587" s="3" t="s">
        <v>386</v>
      </c>
      <c r="S6587" s="3" t="s">
        <v>6663</v>
      </c>
      <c r="T6587" s="3" t="str">
        <f t="shared" si="440"/>
        <v>ป่ากอเมืองพังงาพังงา</v>
      </c>
      <c r="U6587" s="3" t="s">
        <v>6472</v>
      </c>
      <c r="V6587" s="3" t="str">
        <f t="shared" si="441"/>
        <v/>
      </c>
      <c r="W6587" s="3" t="e">
        <f t="shared" si="442"/>
        <v>#NUM!</v>
      </c>
      <c r="X6587" s="3" t="str">
        <f t="shared" si="443"/>
        <v/>
      </c>
    </row>
    <row r="6588" spans="14:24" ht="14.5" customHeight="1">
      <c r="N6588">
        <v>6585</v>
      </c>
      <c r="O6588" s="4">
        <v>82160</v>
      </c>
      <c r="P6588" s="3" t="s">
        <v>6670</v>
      </c>
      <c r="Q6588" s="3" t="s">
        <v>1300</v>
      </c>
      <c r="R6588" s="3" t="s">
        <v>386</v>
      </c>
      <c r="S6588" s="3" t="s">
        <v>6671</v>
      </c>
      <c r="T6588" s="3" t="str">
        <f t="shared" si="440"/>
        <v>เกาะยาวน้อยเกาะยาวพังงา</v>
      </c>
      <c r="U6588" s="3" t="s">
        <v>6472</v>
      </c>
      <c r="V6588" s="3" t="str">
        <f t="shared" si="441"/>
        <v/>
      </c>
      <c r="W6588" s="3" t="e">
        <f t="shared" si="442"/>
        <v>#NUM!</v>
      </c>
      <c r="X6588" s="3" t="str">
        <f t="shared" si="443"/>
        <v/>
      </c>
    </row>
    <row r="6589" spans="14:24" ht="14.5" customHeight="1">
      <c r="N6589">
        <v>6586</v>
      </c>
      <c r="O6589" s="4">
        <v>82160</v>
      </c>
      <c r="P6589" s="3" t="s">
        <v>6672</v>
      </c>
      <c r="Q6589" s="3" t="s">
        <v>1300</v>
      </c>
      <c r="R6589" s="3" t="s">
        <v>386</v>
      </c>
      <c r="S6589" s="3" t="s">
        <v>6671</v>
      </c>
      <c r="T6589" s="3" t="str">
        <f t="shared" si="440"/>
        <v>เกาะยาวใหญ่เกาะยาวพังงา</v>
      </c>
      <c r="U6589" s="3" t="s">
        <v>6472</v>
      </c>
      <c r="V6589" s="3" t="str">
        <f t="shared" si="441"/>
        <v/>
      </c>
      <c r="W6589" s="3" t="e">
        <f t="shared" si="442"/>
        <v>#NUM!</v>
      </c>
      <c r="X6589" s="3" t="str">
        <f t="shared" si="443"/>
        <v/>
      </c>
    </row>
    <row r="6590" spans="14:24" ht="14.5" customHeight="1">
      <c r="N6590">
        <v>6587</v>
      </c>
      <c r="O6590" s="4">
        <v>83000</v>
      </c>
      <c r="P6590" s="3" t="s">
        <v>6673</v>
      </c>
      <c r="Q6590" s="3" t="s">
        <v>1300</v>
      </c>
      <c r="R6590" s="3" t="s">
        <v>386</v>
      </c>
      <c r="S6590" s="3" t="s">
        <v>6671</v>
      </c>
      <c r="T6590" s="3" t="str">
        <f t="shared" si="440"/>
        <v>พรุในเกาะยาวพังงา</v>
      </c>
      <c r="U6590" s="3" t="s">
        <v>6472</v>
      </c>
      <c r="V6590" s="3" t="str">
        <f t="shared" si="441"/>
        <v/>
      </c>
      <c r="W6590" s="3" t="e">
        <f t="shared" si="442"/>
        <v>#NUM!</v>
      </c>
      <c r="X6590" s="3" t="str">
        <f t="shared" si="443"/>
        <v/>
      </c>
    </row>
    <row r="6591" spans="14:24" ht="14.5" customHeight="1">
      <c r="N6591">
        <v>6588</v>
      </c>
      <c r="O6591" s="4">
        <v>82170</v>
      </c>
      <c r="P6591" s="3" t="s">
        <v>1298</v>
      </c>
      <c r="Q6591" s="3" t="s">
        <v>1298</v>
      </c>
      <c r="R6591" s="3" t="s">
        <v>386</v>
      </c>
      <c r="S6591" s="3" t="s">
        <v>6674</v>
      </c>
      <c r="T6591" s="3" t="str">
        <f t="shared" si="440"/>
        <v>กะปงกะปงพังงา</v>
      </c>
      <c r="U6591" s="3" t="s">
        <v>6472</v>
      </c>
      <c r="V6591" s="3" t="str">
        <f t="shared" si="441"/>
        <v/>
      </c>
      <c r="W6591" s="3" t="e">
        <f t="shared" si="442"/>
        <v>#NUM!</v>
      </c>
      <c r="X6591" s="3" t="str">
        <f t="shared" si="443"/>
        <v/>
      </c>
    </row>
    <row r="6592" spans="14:24" ht="14.5" customHeight="1">
      <c r="N6592">
        <v>6589</v>
      </c>
      <c r="O6592" s="4">
        <v>82170</v>
      </c>
      <c r="P6592" s="3" t="s">
        <v>6675</v>
      </c>
      <c r="Q6592" s="3" t="s">
        <v>1298</v>
      </c>
      <c r="R6592" s="3" t="s">
        <v>386</v>
      </c>
      <c r="S6592" s="3" t="s">
        <v>6674</v>
      </c>
      <c r="T6592" s="3" t="str">
        <f t="shared" si="440"/>
        <v>ท่านากะปงพังงา</v>
      </c>
      <c r="U6592" s="3" t="s">
        <v>6472</v>
      </c>
      <c r="V6592" s="3" t="str">
        <f t="shared" si="441"/>
        <v/>
      </c>
      <c r="W6592" s="3" t="e">
        <f t="shared" si="442"/>
        <v>#NUM!</v>
      </c>
      <c r="X6592" s="3" t="str">
        <f t="shared" si="443"/>
        <v/>
      </c>
    </row>
    <row r="6593" spans="14:24" ht="14.5" customHeight="1">
      <c r="N6593">
        <v>6590</v>
      </c>
      <c r="O6593" s="4">
        <v>82170</v>
      </c>
      <c r="P6593" s="3" t="s">
        <v>6676</v>
      </c>
      <c r="Q6593" s="3" t="s">
        <v>1298</v>
      </c>
      <c r="R6593" s="3" t="s">
        <v>386</v>
      </c>
      <c r="S6593" s="3" t="s">
        <v>6674</v>
      </c>
      <c r="T6593" s="3" t="str">
        <f t="shared" si="440"/>
        <v>เหมาะกะปงพังงา</v>
      </c>
      <c r="U6593" s="3" t="s">
        <v>6472</v>
      </c>
      <c r="V6593" s="3" t="str">
        <f t="shared" si="441"/>
        <v/>
      </c>
      <c r="W6593" s="3" t="e">
        <f t="shared" si="442"/>
        <v>#NUM!</v>
      </c>
      <c r="X6593" s="3" t="str">
        <f t="shared" si="443"/>
        <v/>
      </c>
    </row>
    <row r="6594" spans="14:24" ht="14.5" customHeight="1">
      <c r="N6594">
        <v>6591</v>
      </c>
      <c r="O6594" s="4">
        <v>82170</v>
      </c>
      <c r="P6594" s="3" t="s">
        <v>6677</v>
      </c>
      <c r="Q6594" s="3" t="s">
        <v>1298</v>
      </c>
      <c r="R6594" s="3" t="s">
        <v>386</v>
      </c>
      <c r="S6594" s="3" t="s">
        <v>6674</v>
      </c>
      <c r="T6594" s="3" t="str">
        <f t="shared" si="440"/>
        <v>เหลกะปงพังงา</v>
      </c>
      <c r="U6594" s="3" t="s">
        <v>6472</v>
      </c>
      <c r="V6594" s="3" t="str">
        <f t="shared" si="441"/>
        <v/>
      </c>
      <c r="W6594" s="3" t="e">
        <f t="shared" si="442"/>
        <v>#NUM!</v>
      </c>
      <c r="X6594" s="3" t="str">
        <f t="shared" si="443"/>
        <v/>
      </c>
    </row>
    <row r="6595" spans="14:24" ht="14.5" customHeight="1">
      <c r="N6595">
        <v>6592</v>
      </c>
      <c r="O6595" s="4">
        <v>82170</v>
      </c>
      <c r="P6595" s="3" t="s">
        <v>6678</v>
      </c>
      <c r="Q6595" s="3" t="s">
        <v>1298</v>
      </c>
      <c r="R6595" s="3" t="s">
        <v>386</v>
      </c>
      <c r="S6595" s="3" t="s">
        <v>6674</v>
      </c>
      <c r="T6595" s="3" t="str">
        <f t="shared" si="440"/>
        <v>รมณีย์กะปงพังงา</v>
      </c>
      <c r="U6595" s="3" t="s">
        <v>6472</v>
      </c>
      <c r="V6595" s="3" t="str">
        <f t="shared" si="441"/>
        <v/>
      </c>
      <c r="W6595" s="3" t="e">
        <f t="shared" si="442"/>
        <v>#NUM!</v>
      </c>
      <c r="X6595" s="3" t="str">
        <f t="shared" si="443"/>
        <v/>
      </c>
    </row>
    <row r="6596" spans="14:24" ht="14.5" customHeight="1">
      <c r="N6596">
        <v>6593</v>
      </c>
      <c r="O6596" s="4">
        <v>82130</v>
      </c>
      <c r="P6596" s="3" t="s">
        <v>6679</v>
      </c>
      <c r="Q6596" s="3" t="s">
        <v>1304</v>
      </c>
      <c r="R6596" s="3" t="s">
        <v>386</v>
      </c>
      <c r="S6596" s="3" t="s">
        <v>6680</v>
      </c>
      <c r="T6596" s="3" t="str">
        <f t="shared" si="440"/>
        <v>ถ้ำตะกั่วทุ่งพังงา</v>
      </c>
      <c r="U6596" s="3" t="s">
        <v>6472</v>
      </c>
      <c r="V6596" s="3" t="str">
        <f t="shared" si="441"/>
        <v/>
      </c>
      <c r="W6596" s="3" t="e">
        <f t="shared" si="442"/>
        <v>#NUM!</v>
      </c>
      <c r="X6596" s="3" t="str">
        <f t="shared" si="443"/>
        <v/>
      </c>
    </row>
    <row r="6597" spans="14:24" ht="14.5" customHeight="1">
      <c r="N6597">
        <v>6594</v>
      </c>
      <c r="O6597" s="4">
        <v>82130</v>
      </c>
      <c r="P6597" s="3" t="s">
        <v>6681</v>
      </c>
      <c r="Q6597" s="3" t="s">
        <v>1304</v>
      </c>
      <c r="R6597" s="3" t="s">
        <v>386</v>
      </c>
      <c r="S6597" s="3" t="s">
        <v>6680</v>
      </c>
      <c r="T6597" s="3" t="str">
        <f t="shared" ref="T6597:T6660" si="444">P6597&amp;Q6597&amp;R6597</f>
        <v>กระโสมตะกั่วทุ่งพังงา</v>
      </c>
      <c r="U6597" s="3" t="s">
        <v>6472</v>
      </c>
      <c r="V6597" s="3" t="str">
        <f t="shared" ref="V6597:V6660" si="445">IF($V$1=$S6597,$N6597,"")</f>
        <v/>
      </c>
      <c r="W6597" s="3" t="e">
        <f t="shared" ref="W6597:W6660" si="446">SMALL($V$4:$V$7439,N6597)</f>
        <v>#NUM!</v>
      </c>
      <c r="X6597" s="3" t="str">
        <f t="shared" ref="X6597:X6660" si="447">IFERROR(INDEX($P$4:$P$7439,$W6597,1),"")</f>
        <v/>
      </c>
    </row>
    <row r="6598" spans="14:24" ht="14.5" customHeight="1">
      <c r="N6598">
        <v>6595</v>
      </c>
      <c r="O6598" s="4">
        <v>82130</v>
      </c>
      <c r="P6598" s="3" t="s">
        <v>6682</v>
      </c>
      <c r="Q6598" s="3" t="s">
        <v>1304</v>
      </c>
      <c r="R6598" s="3" t="s">
        <v>386</v>
      </c>
      <c r="S6598" s="3" t="s">
        <v>6680</v>
      </c>
      <c r="T6598" s="3" t="str">
        <f t="shared" si="444"/>
        <v>กะไหลตะกั่วทุ่งพังงา</v>
      </c>
      <c r="U6598" s="3" t="s">
        <v>6472</v>
      </c>
      <c r="V6598" s="3" t="str">
        <f t="shared" si="445"/>
        <v/>
      </c>
      <c r="W6598" s="3" t="e">
        <f t="shared" si="446"/>
        <v>#NUM!</v>
      </c>
      <c r="X6598" s="3" t="str">
        <f t="shared" si="447"/>
        <v/>
      </c>
    </row>
    <row r="6599" spans="14:24" ht="14.5" customHeight="1">
      <c r="N6599">
        <v>6596</v>
      </c>
      <c r="O6599" s="4">
        <v>82130</v>
      </c>
      <c r="P6599" s="3" t="s">
        <v>6683</v>
      </c>
      <c r="Q6599" s="3" t="s">
        <v>1304</v>
      </c>
      <c r="R6599" s="3" t="s">
        <v>386</v>
      </c>
      <c r="S6599" s="3" t="s">
        <v>6680</v>
      </c>
      <c r="T6599" s="3" t="str">
        <f t="shared" si="444"/>
        <v>ท่าอยู่ตะกั่วทุ่งพังงา</v>
      </c>
      <c r="U6599" s="3" t="s">
        <v>6472</v>
      </c>
      <c r="V6599" s="3" t="str">
        <f t="shared" si="445"/>
        <v/>
      </c>
      <c r="W6599" s="3" t="e">
        <f t="shared" si="446"/>
        <v>#NUM!</v>
      </c>
      <c r="X6599" s="3" t="str">
        <f t="shared" si="447"/>
        <v/>
      </c>
    </row>
    <row r="6600" spans="14:24" ht="14.5" customHeight="1">
      <c r="N6600">
        <v>6597</v>
      </c>
      <c r="O6600" s="4">
        <v>82140</v>
      </c>
      <c r="P6600" s="3" t="s">
        <v>6684</v>
      </c>
      <c r="Q6600" s="3" t="s">
        <v>1304</v>
      </c>
      <c r="R6600" s="3" t="s">
        <v>386</v>
      </c>
      <c r="S6600" s="3" t="s">
        <v>6680</v>
      </c>
      <c r="T6600" s="3" t="str">
        <f t="shared" si="444"/>
        <v>หล่อยูงตะกั่วทุ่งพังงา</v>
      </c>
      <c r="U6600" s="3" t="s">
        <v>6472</v>
      </c>
      <c r="V6600" s="3" t="str">
        <f t="shared" si="445"/>
        <v/>
      </c>
      <c r="W6600" s="3" t="e">
        <f t="shared" si="446"/>
        <v>#NUM!</v>
      </c>
      <c r="X6600" s="3" t="str">
        <f t="shared" si="447"/>
        <v/>
      </c>
    </row>
    <row r="6601" spans="14:24" ht="14.5" customHeight="1">
      <c r="N6601">
        <v>6598</v>
      </c>
      <c r="O6601" s="4">
        <v>82140</v>
      </c>
      <c r="P6601" s="3" t="s">
        <v>6685</v>
      </c>
      <c r="Q6601" s="3" t="s">
        <v>1304</v>
      </c>
      <c r="R6601" s="3" t="s">
        <v>386</v>
      </c>
      <c r="S6601" s="3" t="s">
        <v>6680</v>
      </c>
      <c r="T6601" s="3" t="str">
        <f t="shared" si="444"/>
        <v>โคกกลอยตะกั่วทุ่งพังงา</v>
      </c>
      <c r="U6601" s="3" t="s">
        <v>6472</v>
      </c>
      <c r="V6601" s="3" t="str">
        <f t="shared" si="445"/>
        <v/>
      </c>
      <c r="W6601" s="3" t="e">
        <f t="shared" si="446"/>
        <v>#NUM!</v>
      </c>
      <c r="X6601" s="3" t="str">
        <f t="shared" si="447"/>
        <v/>
      </c>
    </row>
    <row r="6602" spans="14:24" ht="14.5" customHeight="1">
      <c r="N6602">
        <v>6599</v>
      </c>
      <c r="O6602" s="4">
        <v>82130</v>
      </c>
      <c r="P6602" s="3" t="s">
        <v>6686</v>
      </c>
      <c r="Q6602" s="3" t="s">
        <v>1304</v>
      </c>
      <c r="R6602" s="3" t="s">
        <v>386</v>
      </c>
      <c r="S6602" s="3" t="s">
        <v>6680</v>
      </c>
      <c r="T6602" s="3" t="str">
        <f t="shared" si="444"/>
        <v>คลองเคียนตะกั่วทุ่งพังงา</v>
      </c>
      <c r="U6602" s="3" t="s">
        <v>6472</v>
      </c>
      <c r="V6602" s="3" t="str">
        <f t="shared" si="445"/>
        <v/>
      </c>
      <c r="W6602" s="3" t="e">
        <f t="shared" si="446"/>
        <v>#NUM!</v>
      </c>
      <c r="X6602" s="3" t="str">
        <f t="shared" si="447"/>
        <v/>
      </c>
    </row>
    <row r="6603" spans="14:24" ht="14.5" customHeight="1">
      <c r="N6603">
        <v>6600</v>
      </c>
      <c r="O6603" s="4">
        <v>82110</v>
      </c>
      <c r="P6603" s="3" t="s">
        <v>1306</v>
      </c>
      <c r="Q6603" s="3" t="s">
        <v>1306</v>
      </c>
      <c r="R6603" s="3" t="s">
        <v>386</v>
      </c>
      <c r="S6603" s="3" t="s">
        <v>6687</v>
      </c>
      <c r="T6603" s="3" t="str">
        <f t="shared" si="444"/>
        <v>ตะกั่วป่าตะกั่วป่าพังงา</v>
      </c>
      <c r="U6603" s="3" t="s">
        <v>6472</v>
      </c>
      <c r="V6603" s="3" t="str">
        <f t="shared" si="445"/>
        <v/>
      </c>
      <c r="W6603" s="3" t="e">
        <f t="shared" si="446"/>
        <v>#NUM!</v>
      </c>
      <c r="X6603" s="3" t="str">
        <f t="shared" si="447"/>
        <v/>
      </c>
    </row>
    <row r="6604" spans="14:24" ht="14.5" customHeight="1">
      <c r="N6604">
        <v>6601</v>
      </c>
      <c r="O6604" s="4">
        <v>82110</v>
      </c>
      <c r="P6604" s="3" t="s">
        <v>6688</v>
      </c>
      <c r="Q6604" s="3" t="s">
        <v>1306</v>
      </c>
      <c r="R6604" s="3" t="s">
        <v>386</v>
      </c>
      <c r="S6604" s="3" t="s">
        <v>6687</v>
      </c>
      <c r="T6604" s="3" t="str">
        <f t="shared" si="444"/>
        <v>บางนายสีตะกั่วป่าพังงา</v>
      </c>
      <c r="U6604" s="3" t="s">
        <v>6472</v>
      </c>
      <c r="V6604" s="3" t="str">
        <f t="shared" si="445"/>
        <v/>
      </c>
      <c r="W6604" s="3" t="e">
        <f t="shared" si="446"/>
        <v>#NUM!</v>
      </c>
      <c r="X6604" s="3" t="str">
        <f t="shared" si="447"/>
        <v/>
      </c>
    </row>
    <row r="6605" spans="14:24" ht="14.5" customHeight="1">
      <c r="N6605">
        <v>6602</v>
      </c>
      <c r="O6605" s="4">
        <v>82110</v>
      </c>
      <c r="P6605" s="3" t="s">
        <v>1142</v>
      </c>
      <c r="Q6605" s="3" t="s">
        <v>1306</v>
      </c>
      <c r="R6605" s="3" t="s">
        <v>386</v>
      </c>
      <c r="S6605" s="3" t="s">
        <v>6687</v>
      </c>
      <c r="T6605" s="3" t="str">
        <f t="shared" si="444"/>
        <v>บางไทรตะกั่วป่าพังงา</v>
      </c>
      <c r="U6605" s="3" t="s">
        <v>6472</v>
      </c>
      <c r="V6605" s="3" t="str">
        <f t="shared" si="445"/>
        <v/>
      </c>
      <c r="W6605" s="3" t="e">
        <f t="shared" si="446"/>
        <v>#NUM!</v>
      </c>
      <c r="X6605" s="3" t="str">
        <f t="shared" si="447"/>
        <v/>
      </c>
    </row>
    <row r="6606" spans="14:24" ht="14.5" customHeight="1">
      <c r="N6606">
        <v>6603</v>
      </c>
      <c r="O6606" s="4">
        <v>82190</v>
      </c>
      <c r="P6606" s="3" t="s">
        <v>870</v>
      </c>
      <c r="Q6606" s="3" t="s">
        <v>1306</v>
      </c>
      <c r="R6606" s="3" t="s">
        <v>386</v>
      </c>
      <c r="S6606" s="3" t="s">
        <v>6687</v>
      </c>
      <c r="T6606" s="3" t="str">
        <f t="shared" si="444"/>
        <v>บางม่วงตะกั่วป่าพังงา</v>
      </c>
      <c r="U6606" s="3" t="s">
        <v>6472</v>
      </c>
      <c r="V6606" s="3" t="str">
        <f t="shared" si="445"/>
        <v/>
      </c>
      <c r="W6606" s="3" t="e">
        <f t="shared" si="446"/>
        <v>#NUM!</v>
      </c>
      <c r="X6606" s="3" t="str">
        <f t="shared" si="447"/>
        <v/>
      </c>
    </row>
    <row r="6607" spans="14:24" ht="14.5" customHeight="1">
      <c r="N6607">
        <v>6604</v>
      </c>
      <c r="O6607" s="4">
        <v>82110</v>
      </c>
      <c r="P6607" s="3" t="s">
        <v>6689</v>
      </c>
      <c r="Q6607" s="3" t="s">
        <v>1306</v>
      </c>
      <c r="R6607" s="3" t="s">
        <v>386</v>
      </c>
      <c r="S6607" s="3" t="s">
        <v>6687</v>
      </c>
      <c r="T6607" s="3" t="str">
        <f t="shared" si="444"/>
        <v>ตำตัวตะกั่วป่าพังงา</v>
      </c>
      <c r="U6607" s="3" t="s">
        <v>6472</v>
      </c>
      <c r="V6607" s="3" t="str">
        <f t="shared" si="445"/>
        <v/>
      </c>
      <c r="W6607" s="3" t="e">
        <f t="shared" si="446"/>
        <v>#NUM!</v>
      </c>
      <c r="X6607" s="3" t="str">
        <f t="shared" si="447"/>
        <v/>
      </c>
    </row>
    <row r="6608" spans="14:24" ht="14.5" customHeight="1">
      <c r="N6608">
        <v>6605</v>
      </c>
      <c r="O6608" s="4">
        <v>82110</v>
      </c>
      <c r="P6608" s="3" t="s">
        <v>6690</v>
      </c>
      <c r="Q6608" s="3" t="s">
        <v>1306</v>
      </c>
      <c r="R6608" s="3" t="s">
        <v>386</v>
      </c>
      <c r="S6608" s="3" t="s">
        <v>6687</v>
      </c>
      <c r="T6608" s="3" t="str">
        <f t="shared" si="444"/>
        <v>โคกเคียนตะกั่วป่าพังงา</v>
      </c>
      <c r="U6608" s="3" t="s">
        <v>6472</v>
      </c>
      <c r="V6608" s="3" t="str">
        <f t="shared" si="445"/>
        <v/>
      </c>
      <c r="W6608" s="3" t="e">
        <f t="shared" si="446"/>
        <v>#NUM!</v>
      </c>
      <c r="X6608" s="3" t="str">
        <f t="shared" si="447"/>
        <v/>
      </c>
    </row>
    <row r="6609" spans="14:24" ht="14.5" customHeight="1">
      <c r="N6609">
        <v>6606</v>
      </c>
      <c r="O6609" s="4">
        <v>82190</v>
      </c>
      <c r="P6609" s="3" t="s">
        <v>6691</v>
      </c>
      <c r="Q6609" s="3" t="s">
        <v>1306</v>
      </c>
      <c r="R6609" s="3" t="s">
        <v>386</v>
      </c>
      <c r="S6609" s="3" t="s">
        <v>6687</v>
      </c>
      <c r="T6609" s="3" t="str">
        <f t="shared" si="444"/>
        <v>คึกคักตะกั่วป่าพังงา</v>
      </c>
      <c r="U6609" s="3" t="s">
        <v>6472</v>
      </c>
      <c r="V6609" s="3" t="str">
        <f t="shared" si="445"/>
        <v/>
      </c>
      <c r="W6609" s="3" t="e">
        <f t="shared" si="446"/>
        <v>#NUM!</v>
      </c>
      <c r="X6609" s="3" t="str">
        <f t="shared" si="447"/>
        <v/>
      </c>
    </row>
    <row r="6610" spans="14:24" ht="14.5" customHeight="1">
      <c r="N6610">
        <v>6607</v>
      </c>
      <c r="O6610" s="4">
        <v>82190</v>
      </c>
      <c r="P6610" s="3" t="s">
        <v>6692</v>
      </c>
      <c r="Q6610" s="3" t="s">
        <v>1306</v>
      </c>
      <c r="R6610" s="3" t="s">
        <v>386</v>
      </c>
      <c r="S6610" s="3" t="s">
        <v>6687</v>
      </c>
      <c r="T6610" s="3" t="str">
        <f t="shared" si="444"/>
        <v>เกาะคอเขาตะกั่วป่าพังงา</v>
      </c>
      <c r="U6610" s="3" t="s">
        <v>6472</v>
      </c>
      <c r="V6610" s="3" t="str">
        <f t="shared" si="445"/>
        <v/>
      </c>
      <c r="W6610" s="3" t="e">
        <f t="shared" si="446"/>
        <v>#NUM!</v>
      </c>
      <c r="X6610" s="3" t="str">
        <f t="shared" si="447"/>
        <v/>
      </c>
    </row>
    <row r="6611" spans="14:24" ht="14.5" customHeight="1">
      <c r="N6611">
        <v>6608</v>
      </c>
      <c r="O6611" s="4">
        <v>82150</v>
      </c>
      <c r="P6611" s="3" t="s">
        <v>6693</v>
      </c>
      <c r="Q6611" s="3" t="s">
        <v>1302</v>
      </c>
      <c r="R6611" s="3" t="s">
        <v>386</v>
      </c>
      <c r="S6611" s="3" t="s">
        <v>6694</v>
      </c>
      <c r="T6611" s="3" t="str">
        <f t="shared" si="444"/>
        <v>คุระคุระบุรีพังงา</v>
      </c>
      <c r="U6611" s="3" t="s">
        <v>6472</v>
      </c>
      <c r="V6611" s="3" t="str">
        <f t="shared" si="445"/>
        <v/>
      </c>
      <c r="W6611" s="3" t="e">
        <f t="shared" si="446"/>
        <v>#NUM!</v>
      </c>
      <c r="X6611" s="3" t="str">
        <f t="shared" si="447"/>
        <v/>
      </c>
    </row>
    <row r="6612" spans="14:24" ht="14.5" customHeight="1">
      <c r="N6612">
        <v>6609</v>
      </c>
      <c r="O6612" s="4">
        <v>82150</v>
      </c>
      <c r="P6612" s="3" t="s">
        <v>6695</v>
      </c>
      <c r="Q6612" s="3" t="s">
        <v>1302</v>
      </c>
      <c r="R6612" s="3" t="s">
        <v>386</v>
      </c>
      <c r="S6612" s="3" t="s">
        <v>6694</v>
      </c>
      <c r="T6612" s="3" t="str">
        <f t="shared" si="444"/>
        <v>บางวันคุระบุรีพังงา</v>
      </c>
      <c r="U6612" s="3" t="s">
        <v>6472</v>
      </c>
      <c r="V6612" s="3" t="str">
        <f t="shared" si="445"/>
        <v/>
      </c>
      <c r="W6612" s="3" t="e">
        <f t="shared" si="446"/>
        <v>#NUM!</v>
      </c>
      <c r="X6612" s="3" t="str">
        <f t="shared" si="447"/>
        <v/>
      </c>
    </row>
    <row r="6613" spans="14:24" ht="14.5" customHeight="1">
      <c r="N6613">
        <v>6610</v>
      </c>
      <c r="O6613" s="4">
        <v>82150</v>
      </c>
      <c r="P6613" s="3" t="s">
        <v>6696</v>
      </c>
      <c r="Q6613" s="3" t="s">
        <v>1302</v>
      </c>
      <c r="R6613" s="3" t="s">
        <v>386</v>
      </c>
      <c r="S6613" s="3" t="s">
        <v>6694</v>
      </c>
      <c r="T6613" s="3" t="str">
        <f t="shared" si="444"/>
        <v>เกาะพระทองคุระบุรีพังงา</v>
      </c>
      <c r="U6613" s="3" t="s">
        <v>6472</v>
      </c>
      <c r="V6613" s="3" t="str">
        <f t="shared" si="445"/>
        <v/>
      </c>
      <c r="W6613" s="3" t="e">
        <f t="shared" si="446"/>
        <v>#NUM!</v>
      </c>
      <c r="X6613" s="3" t="str">
        <f t="shared" si="447"/>
        <v/>
      </c>
    </row>
    <row r="6614" spans="14:24" ht="14.5" customHeight="1">
      <c r="N6614">
        <v>6611</v>
      </c>
      <c r="O6614" s="4">
        <v>82150</v>
      </c>
      <c r="P6614" s="3" t="s">
        <v>6697</v>
      </c>
      <c r="Q6614" s="3" t="s">
        <v>1302</v>
      </c>
      <c r="R6614" s="3" t="s">
        <v>386</v>
      </c>
      <c r="S6614" s="3" t="s">
        <v>6694</v>
      </c>
      <c r="T6614" s="3" t="str">
        <f t="shared" si="444"/>
        <v>แม่นางขาวคุระบุรีพังงา</v>
      </c>
      <c r="U6614" s="3" t="s">
        <v>6472</v>
      </c>
      <c r="V6614" s="3" t="str">
        <f t="shared" si="445"/>
        <v/>
      </c>
      <c r="W6614" s="3" t="e">
        <f t="shared" si="446"/>
        <v>#NUM!</v>
      </c>
      <c r="X6614" s="3" t="str">
        <f t="shared" si="447"/>
        <v/>
      </c>
    </row>
    <row r="6615" spans="14:24" ht="14.5" customHeight="1">
      <c r="N6615">
        <v>6612</v>
      </c>
      <c r="O6615" s="4">
        <v>82180</v>
      </c>
      <c r="P6615" s="3" t="s">
        <v>1308</v>
      </c>
      <c r="Q6615" s="3" t="s">
        <v>1308</v>
      </c>
      <c r="R6615" s="3" t="s">
        <v>386</v>
      </c>
      <c r="S6615" s="3" t="s">
        <v>6698</v>
      </c>
      <c r="T6615" s="3" t="str">
        <f t="shared" si="444"/>
        <v>ทับปุดทับปุดพังงา</v>
      </c>
      <c r="U6615" s="3" t="s">
        <v>6472</v>
      </c>
      <c r="V6615" s="3" t="str">
        <f t="shared" si="445"/>
        <v/>
      </c>
      <c r="W6615" s="3" t="e">
        <f t="shared" si="446"/>
        <v>#NUM!</v>
      </c>
      <c r="X6615" s="3" t="str">
        <f t="shared" si="447"/>
        <v/>
      </c>
    </row>
    <row r="6616" spans="14:24" ht="14.5" customHeight="1">
      <c r="N6616">
        <v>6613</v>
      </c>
      <c r="O6616" s="4">
        <v>82180</v>
      </c>
      <c r="P6616" s="3" t="s">
        <v>6699</v>
      </c>
      <c r="Q6616" s="3" t="s">
        <v>1308</v>
      </c>
      <c r="R6616" s="3" t="s">
        <v>386</v>
      </c>
      <c r="S6616" s="3" t="s">
        <v>6698</v>
      </c>
      <c r="T6616" s="3" t="str">
        <f t="shared" si="444"/>
        <v>มะรุ่ยทับปุดพังงา</v>
      </c>
      <c r="U6616" s="3" t="s">
        <v>6472</v>
      </c>
      <c r="V6616" s="3" t="str">
        <f t="shared" si="445"/>
        <v/>
      </c>
      <c r="W6616" s="3" t="e">
        <f t="shared" si="446"/>
        <v>#NUM!</v>
      </c>
      <c r="X6616" s="3" t="str">
        <f t="shared" si="447"/>
        <v/>
      </c>
    </row>
    <row r="6617" spans="14:24" ht="14.5" customHeight="1">
      <c r="N6617">
        <v>6614</v>
      </c>
      <c r="O6617" s="4">
        <v>82180</v>
      </c>
      <c r="P6617" s="3" t="s">
        <v>6700</v>
      </c>
      <c r="Q6617" s="3" t="s">
        <v>1308</v>
      </c>
      <c r="R6617" s="3" t="s">
        <v>386</v>
      </c>
      <c r="S6617" s="3" t="s">
        <v>6698</v>
      </c>
      <c r="T6617" s="3" t="str">
        <f t="shared" si="444"/>
        <v>บ่อแสนทับปุดพังงา</v>
      </c>
      <c r="U6617" s="3" t="s">
        <v>6472</v>
      </c>
      <c r="V6617" s="3" t="str">
        <f t="shared" si="445"/>
        <v/>
      </c>
      <c r="W6617" s="3" t="e">
        <f t="shared" si="446"/>
        <v>#NUM!</v>
      </c>
      <c r="X6617" s="3" t="str">
        <f t="shared" si="447"/>
        <v/>
      </c>
    </row>
    <row r="6618" spans="14:24" ht="14.5" customHeight="1">
      <c r="N6618">
        <v>6615</v>
      </c>
      <c r="O6618" s="4">
        <v>82180</v>
      </c>
      <c r="P6618" s="3" t="s">
        <v>6701</v>
      </c>
      <c r="Q6618" s="3" t="s">
        <v>1308</v>
      </c>
      <c r="R6618" s="3" t="s">
        <v>386</v>
      </c>
      <c r="S6618" s="3" t="s">
        <v>6698</v>
      </c>
      <c r="T6618" s="3" t="str">
        <f t="shared" si="444"/>
        <v>ถ้ำทองหลางทับปุดพังงา</v>
      </c>
      <c r="U6618" s="3" t="s">
        <v>6472</v>
      </c>
      <c r="V6618" s="3" t="str">
        <f t="shared" si="445"/>
        <v/>
      </c>
      <c r="W6618" s="3" t="e">
        <f t="shared" si="446"/>
        <v>#NUM!</v>
      </c>
      <c r="X6618" s="3" t="str">
        <f t="shared" si="447"/>
        <v/>
      </c>
    </row>
    <row r="6619" spans="14:24" ht="14.5" customHeight="1">
      <c r="N6619">
        <v>6616</v>
      </c>
      <c r="O6619" s="4">
        <v>82180</v>
      </c>
      <c r="P6619" s="3" t="s">
        <v>1604</v>
      </c>
      <c r="Q6619" s="3" t="s">
        <v>1308</v>
      </c>
      <c r="R6619" s="3" t="s">
        <v>386</v>
      </c>
      <c r="S6619" s="3" t="s">
        <v>6698</v>
      </c>
      <c r="T6619" s="3" t="str">
        <f t="shared" si="444"/>
        <v>โคกเจริญทับปุดพังงา</v>
      </c>
      <c r="U6619" s="3" t="s">
        <v>6472</v>
      </c>
      <c r="V6619" s="3" t="str">
        <f t="shared" si="445"/>
        <v/>
      </c>
      <c r="W6619" s="3" t="e">
        <f t="shared" si="446"/>
        <v>#NUM!</v>
      </c>
      <c r="X6619" s="3" t="str">
        <f t="shared" si="447"/>
        <v/>
      </c>
    </row>
    <row r="6620" spans="14:24" ht="14.5" customHeight="1">
      <c r="N6620">
        <v>6617</v>
      </c>
      <c r="O6620" s="4">
        <v>82180</v>
      </c>
      <c r="P6620" s="3" t="s">
        <v>6702</v>
      </c>
      <c r="Q6620" s="3" t="s">
        <v>1308</v>
      </c>
      <c r="R6620" s="3" t="s">
        <v>386</v>
      </c>
      <c r="S6620" s="3" t="s">
        <v>6698</v>
      </c>
      <c r="T6620" s="3" t="str">
        <f t="shared" si="444"/>
        <v>บางเหรียงทับปุดพังงา</v>
      </c>
      <c r="U6620" s="3" t="s">
        <v>6472</v>
      </c>
      <c r="V6620" s="3" t="str">
        <f t="shared" si="445"/>
        <v/>
      </c>
      <c r="W6620" s="3" t="e">
        <f t="shared" si="446"/>
        <v>#NUM!</v>
      </c>
      <c r="X6620" s="3" t="str">
        <f t="shared" si="447"/>
        <v/>
      </c>
    </row>
    <row r="6621" spans="14:24" ht="14.5" customHeight="1">
      <c r="N6621">
        <v>6618</v>
      </c>
      <c r="O6621" s="4">
        <v>82120</v>
      </c>
      <c r="P6621" s="3" t="s">
        <v>1310</v>
      </c>
      <c r="Q6621" s="3" t="s">
        <v>1310</v>
      </c>
      <c r="R6621" s="3" t="s">
        <v>386</v>
      </c>
      <c r="S6621" s="3" t="s">
        <v>6703</v>
      </c>
      <c r="T6621" s="3" t="str">
        <f t="shared" si="444"/>
        <v>ท้ายเหมืองท้ายเหมืองพังงา</v>
      </c>
      <c r="U6621" s="3" t="s">
        <v>6472</v>
      </c>
      <c r="V6621" s="3" t="str">
        <f t="shared" si="445"/>
        <v/>
      </c>
      <c r="W6621" s="3" t="e">
        <f t="shared" si="446"/>
        <v>#NUM!</v>
      </c>
      <c r="X6621" s="3" t="str">
        <f t="shared" si="447"/>
        <v/>
      </c>
    </row>
    <row r="6622" spans="14:24" ht="14.5" customHeight="1">
      <c r="N6622">
        <v>6619</v>
      </c>
      <c r="O6622" s="4">
        <v>82120</v>
      </c>
      <c r="P6622" s="3" t="s">
        <v>6704</v>
      </c>
      <c r="Q6622" s="3" t="s">
        <v>1310</v>
      </c>
      <c r="R6622" s="3" t="s">
        <v>386</v>
      </c>
      <c r="S6622" s="3" t="s">
        <v>6703</v>
      </c>
      <c r="T6622" s="3" t="str">
        <f t="shared" si="444"/>
        <v>นาเตยท้ายเหมืองพังงา</v>
      </c>
      <c r="U6622" s="3" t="s">
        <v>6472</v>
      </c>
      <c r="V6622" s="3" t="str">
        <f t="shared" si="445"/>
        <v/>
      </c>
      <c r="W6622" s="3" t="e">
        <f t="shared" si="446"/>
        <v>#NUM!</v>
      </c>
      <c r="X6622" s="3" t="str">
        <f t="shared" si="447"/>
        <v/>
      </c>
    </row>
    <row r="6623" spans="14:24" ht="14.5" customHeight="1">
      <c r="N6623">
        <v>6620</v>
      </c>
      <c r="O6623" s="4">
        <v>82120</v>
      </c>
      <c r="P6623" s="3" t="s">
        <v>6705</v>
      </c>
      <c r="Q6623" s="3" t="s">
        <v>1310</v>
      </c>
      <c r="R6623" s="3" t="s">
        <v>386</v>
      </c>
      <c r="S6623" s="3" t="s">
        <v>6703</v>
      </c>
      <c r="T6623" s="3" t="str">
        <f t="shared" si="444"/>
        <v>บางทองท้ายเหมืองพังงา</v>
      </c>
      <c r="U6623" s="3" t="s">
        <v>6472</v>
      </c>
      <c r="V6623" s="3" t="str">
        <f t="shared" si="445"/>
        <v/>
      </c>
      <c r="W6623" s="3" t="e">
        <f t="shared" si="446"/>
        <v>#NUM!</v>
      </c>
      <c r="X6623" s="3" t="str">
        <f t="shared" si="447"/>
        <v/>
      </c>
    </row>
    <row r="6624" spans="14:24" ht="14.5" customHeight="1">
      <c r="N6624">
        <v>6621</v>
      </c>
      <c r="O6624" s="4">
        <v>82120</v>
      </c>
      <c r="P6624" s="3" t="s">
        <v>6706</v>
      </c>
      <c r="Q6624" s="3" t="s">
        <v>1310</v>
      </c>
      <c r="R6624" s="3" t="s">
        <v>386</v>
      </c>
      <c r="S6624" s="3" t="s">
        <v>6703</v>
      </c>
      <c r="T6624" s="3" t="str">
        <f t="shared" si="444"/>
        <v>ทุ่งมะพร้าวท้ายเหมืองพังงา</v>
      </c>
      <c r="U6624" s="3" t="s">
        <v>6472</v>
      </c>
      <c r="V6624" s="3" t="str">
        <f t="shared" si="445"/>
        <v/>
      </c>
      <c r="W6624" s="3" t="e">
        <f t="shared" si="446"/>
        <v>#NUM!</v>
      </c>
      <c r="X6624" s="3" t="str">
        <f t="shared" si="447"/>
        <v/>
      </c>
    </row>
    <row r="6625" spans="14:24" ht="14.5" customHeight="1">
      <c r="N6625">
        <v>6622</v>
      </c>
      <c r="O6625" s="4">
        <v>82120</v>
      </c>
      <c r="P6625" s="3" t="s">
        <v>6707</v>
      </c>
      <c r="Q6625" s="3" t="s">
        <v>1310</v>
      </c>
      <c r="R6625" s="3" t="s">
        <v>386</v>
      </c>
      <c r="S6625" s="3" t="s">
        <v>6703</v>
      </c>
      <c r="T6625" s="3" t="str">
        <f t="shared" si="444"/>
        <v>ลำภีท้ายเหมืองพังงา</v>
      </c>
      <c r="U6625" s="3" t="s">
        <v>6472</v>
      </c>
      <c r="V6625" s="3" t="str">
        <f t="shared" si="445"/>
        <v/>
      </c>
      <c r="W6625" s="3" t="e">
        <f t="shared" si="446"/>
        <v>#NUM!</v>
      </c>
      <c r="X6625" s="3" t="str">
        <f t="shared" si="447"/>
        <v/>
      </c>
    </row>
    <row r="6626" spans="14:24" ht="14.5" customHeight="1">
      <c r="N6626">
        <v>6623</v>
      </c>
      <c r="O6626" s="4">
        <v>82210</v>
      </c>
      <c r="P6626" s="3" t="s">
        <v>6708</v>
      </c>
      <c r="Q6626" s="3" t="s">
        <v>1310</v>
      </c>
      <c r="R6626" s="3" t="s">
        <v>386</v>
      </c>
      <c r="S6626" s="3" t="s">
        <v>6703</v>
      </c>
      <c r="T6626" s="3" t="str">
        <f t="shared" si="444"/>
        <v>ลำแก่นท้ายเหมืองพังงา</v>
      </c>
      <c r="U6626" s="3" t="s">
        <v>6472</v>
      </c>
      <c r="V6626" s="3" t="str">
        <f t="shared" si="445"/>
        <v/>
      </c>
      <c r="W6626" s="3" t="e">
        <f t="shared" si="446"/>
        <v>#NUM!</v>
      </c>
      <c r="X6626" s="3" t="str">
        <f t="shared" si="447"/>
        <v/>
      </c>
    </row>
    <row r="6627" spans="14:24" ht="14.5" customHeight="1">
      <c r="N6627">
        <v>6624</v>
      </c>
      <c r="O6627" s="4">
        <v>83000</v>
      </c>
      <c r="P6627" s="3" t="s">
        <v>4724</v>
      </c>
      <c r="Q6627" s="3" t="s">
        <v>1426</v>
      </c>
      <c r="R6627" s="3" t="s">
        <v>405</v>
      </c>
      <c r="S6627" s="3" t="s">
        <v>6709</v>
      </c>
      <c r="T6627" s="3" t="str">
        <f t="shared" si="444"/>
        <v>ตลาดใหญ่เมืองภูเก็ตภูเก็ต</v>
      </c>
      <c r="U6627" s="3" t="s">
        <v>6472</v>
      </c>
      <c r="V6627" s="3" t="str">
        <f t="shared" si="445"/>
        <v/>
      </c>
      <c r="W6627" s="3" t="e">
        <f t="shared" si="446"/>
        <v>#NUM!</v>
      </c>
      <c r="X6627" s="3" t="str">
        <f t="shared" si="447"/>
        <v/>
      </c>
    </row>
    <row r="6628" spans="14:24" ht="14.5" customHeight="1">
      <c r="N6628">
        <v>6625</v>
      </c>
      <c r="O6628" s="4">
        <v>83000</v>
      </c>
      <c r="P6628" s="3" t="s">
        <v>6710</v>
      </c>
      <c r="Q6628" s="3" t="s">
        <v>1426</v>
      </c>
      <c r="R6628" s="3" t="s">
        <v>405</v>
      </c>
      <c r="S6628" s="3" t="s">
        <v>6709</v>
      </c>
      <c r="T6628" s="3" t="str">
        <f t="shared" si="444"/>
        <v>ตลาดเหนือเมืองภูเก็ตภูเก็ต</v>
      </c>
      <c r="U6628" s="3" t="s">
        <v>6472</v>
      </c>
      <c r="V6628" s="3" t="str">
        <f t="shared" si="445"/>
        <v/>
      </c>
      <c r="W6628" s="3" t="e">
        <f t="shared" si="446"/>
        <v>#NUM!</v>
      </c>
      <c r="X6628" s="3" t="str">
        <f t="shared" si="447"/>
        <v/>
      </c>
    </row>
    <row r="6629" spans="14:24" ht="14.5" customHeight="1">
      <c r="N6629">
        <v>6626</v>
      </c>
      <c r="O6629" s="4">
        <v>83000</v>
      </c>
      <c r="P6629" s="3" t="s">
        <v>1649</v>
      </c>
      <c r="Q6629" s="3" t="s">
        <v>1426</v>
      </c>
      <c r="R6629" s="3" t="s">
        <v>405</v>
      </c>
      <c r="S6629" s="3" t="s">
        <v>6709</v>
      </c>
      <c r="T6629" s="3" t="str">
        <f t="shared" si="444"/>
        <v>เกาะแก้วเมืองภูเก็ตภูเก็ต</v>
      </c>
      <c r="U6629" s="3" t="s">
        <v>6472</v>
      </c>
      <c r="V6629" s="3" t="str">
        <f t="shared" si="445"/>
        <v/>
      </c>
      <c r="W6629" s="3" t="e">
        <f t="shared" si="446"/>
        <v>#NUM!</v>
      </c>
      <c r="X6629" s="3" t="str">
        <f t="shared" si="447"/>
        <v/>
      </c>
    </row>
    <row r="6630" spans="14:24" ht="14.5" customHeight="1">
      <c r="N6630">
        <v>6627</v>
      </c>
      <c r="O6630" s="4">
        <v>83000</v>
      </c>
      <c r="P6630" s="3" t="s">
        <v>848</v>
      </c>
      <c r="Q6630" s="3" t="s">
        <v>1426</v>
      </c>
      <c r="R6630" s="3" t="s">
        <v>405</v>
      </c>
      <c r="S6630" s="3" t="s">
        <v>6709</v>
      </c>
      <c r="T6630" s="3" t="str">
        <f t="shared" si="444"/>
        <v>รัษฎาเมืองภูเก็ตภูเก็ต</v>
      </c>
      <c r="U6630" s="3" t="s">
        <v>6472</v>
      </c>
      <c r="V6630" s="3" t="str">
        <f t="shared" si="445"/>
        <v/>
      </c>
      <c r="W6630" s="3" t="e">
        <f t="shared" si="446"/>
        <v>#NUM!</v>
      </c>
      <c r="X6630" s="3" t="str">
        <f t="shared" si="447"/>
        <v/>
      </c>
    </row>
    <row r="6631" spans="14:24" ht="14.5" customHeight="1">
      <c r="N6631">
        <v>6628</v>
      </c>
      <c r="O6631" s="4">
        <v>83000</v>
      </c>
      <c r="P6631" s="3" t="s">
        <v>6711</v>
      </c>
      <c r="Q6631" s="3" t="s">
        <v>1426</v>
      </c>
      <c r="R6631" s="3" t="s">
        <v>405</v>
      </c>
      <c r="S6631" s="3" t="s">
        <v>6709</v>
      </c>
      <c r="T6631" s="3" t="str">
        <f t="shared" si="444"/>
        <v>วิชิตเมืองภูเก็ตภูเก็ต</v>
      </c>
      <c r="U6631" s="3" t="s">
        <v>6472</v>
      </c>
      <c r="V6631" s="3" t="str">
        <f t="shared" si="445"/>
        <v/>
      </c>
      <c r="W6631" s="3" t="e">
        <f t="shared" si="446"/>
        <v>#NUM!</v>
      </c>
      <c r="X6631" s="3" t="str">
        <f t="shared" si="447"/>
        <v/>
      </c>
    </row>
    <row r="6632" spans="14:24" ht="14.5" customHeight="1">
      <c r="N6632">
        <v>6629</v>
      </c>
      <c r="O6632" s="4">
        <v>83130</v>
      </c>
      <c r="P6632" s="3" t="s">
        <v>6570</v>
      </c>
      <c r="Q6632" s="3" t="s">
        <v>1426</v>
      </c>
      <c r="R6632" s="3" t="s">
        <v>405</v>
      </c>
      <c r="S6632" s="3" t="s">
        <v>6709</v>
      </c>
      <c r="T6632" s="3" t="str">
        <f t="shared" si="444"/>
        <v>ฉลองเมืองภูเก็ตภูเก็ต</v>
      </c>
      <c r="U6632" s="3" t="s">
        <v>6472</v>
      </c>
      <c r="V6632" s="3" t="str">
        <f t="shared" si="445"/>
        <v/>
      </c>
      <c r="W6632" s="3" t="e">
        <f t="shared" si="446"/>
        <v>#NUM!</v>
      </c>
      <c r="X6632" s="3" t="str">
        <f t="shared" si="447"/>
        <v/>
      </c>
    </row>
    <row r="6633" spans="14:24" ht="14.5" customHeight="1">
      <c r="N6633">
        <v>6630</v>
      </c>
      <c r="O6633" s="4">
        <v>83130</v>
      </c>
      <c r="P6633" s="3" t="s">
        <v>6712</v>
      </c>
      <c r="Q6633" s="3" t="s">
        <v>1426</v>
      </c>
      <c r="R6633" s="3" t="s">
        <v>405</v>
      </c>
      <c r="S6633" s="3" t="s">
        <v>6709</v>
      </c>
      <c r="T6633" s="3" t="str">
        <f t="shared" si="444"/>
        <v>ราไวย์เมืองภูเก็ตภูเก็ต</v>
      </c>
      <c r="U6633" s="3" t="s">
        <v>6472</v>
      </c>
      <c r="V6633" s="3" t="str">
        <f t="shared" si="445"/>
        <v/>
      </c>
      <c r="W6633" s="3" t="e">
        <f t="shared" si="446"/>
        <v>#NUM!</v>
      </c>
      <c r="X6633" s="3" t="str">
        <f t="shared" si="447"/>
        <v/>
      </c>
    </row>
    <row r="6634" spans="14:24" ht="14.5" customHeight="1">
      <c r="N6634">
        <v>6631</v>
      </c>
      <c r="O6634" s="4">
        <v>83100</v>
      </c>
      <c r="P6634" s="3" t="s">
        <v>6713</v>
      </c>
      <c r="Q6634" s="3" t="s">
        <v>1426</v>
      </c>
      <c r="R6634" s="3" t="s">
        <v>405</v>
      </c>
      <c r="S6634" s="3" t="s">
        <v>6709</v>
      </c>
      <c r="T6634" s="3" t="str">
        <f t="shared" si="444"/>
        <v>กะรนเมืองภูเก็ตภูเก็ต</v>
      </c>
      <c r="U6634" s="3" t="s">
        <v>6472</v>
      </c>
      <c r="V6634" s="3" t="str">
        <f t="shared" si="445"/>
        <v/>
      </c>
      <c r="W6634" s="3" t="e">
        <f t="shared" si="446"/>
        <v>#NUM!</v>
      </c>
      <c r="X6634" s="3" t="str">
        <f t="shared" si="447"/>
        <v/>
      </c>
    </row>
    <row r="6635" spans="14:24" ht="14.5" customHeight="1">
      <c r="N6635">
        <v>6632</v>
      </c>
      <c r="O6635" s="4">
        <v>83120</v>
      </c>
      <c r="P6635" s="3" t="s">
        <v>1423</v>
      </c>
      <c r="Q6635" s="3" t="s">
        <v>1423</v>
      </c>
      <c r="R6635" s="3" t="s">
        <v>405</v>
      </c>
      <c r="S6635" s="3" t="s">
        <v>6714</v>
      </c>
      <c r="T6635" s="3" t="str">
        <f t="shared" si="444"/>
        <v>กะทู้กะทู้ภูเก็ต</v>
      </c>
      <c r="U6635" s="3" t="s">
        <v>6472</v>
      </c>
      <c r="V6635" s="3" t="str">
        <f t="shared" si="445"/>
        <v/>
      </c>
      <c r="W6635" s="3" t="e">
        <f t="shared" si="446"/>
        <v>#NUM!</v>
      </c>
      <c r="X6635" s="3" t="str">
        <f t="shared" si="447"/>
        <v/>
      </c>
    </row>
    <row r="6636" spans="14:24" ht="14.5" customHeight="1">
      <c r="N6636">
        <v>6633</v>
      </c>
      <c r="O6636" s="4">
        <v>83150</v>
      </c>
      <c r="P6636" s="3" t="s">
        <v>6715</v>
      </c>
      <c r="Q6636" s="3" t="s">
        <v>1423</v>
      </c>
      <c r="R6636" s="3" t="s">
        <v>405</v>
      </c>
      <c r="S6636" s="3" t="s">
        <v>6714</v>
      </c>
      <c r="T6636" s="3" t="str">
        <f t="shared" si="444"/>
        <v>ป่าตองกะทู้ภูเก็ต</v>
      </c>
      <c r="U6636" s="3" t="s">
        <v>6472</v>
      </c>
      <c r="V6636" s="3" t="str">
        <f t="shared" si="445"/>
        <v/>
      </c>
      <c r="W6636" s="3" t="e">
        <f t="shared" si="446"/>
        <v>#NUM!</v>
      </c>
      <c r="X6636" s="3" t="str">
        <f t="shared" si="447"/>
        <v/>
      </c>
    </row>
    <row r="6637" spans="14:24" ht="14.5" customHeight="1">
      <c r="N6637">
        <v>6634</v>
      </c>
      <c r="O6637" s="4">
        <v>83150</v>
      </c>
      <c r="P6637" s="3" t="s">
        <v>6716</v>
      </c>
      <c r="Q6637" s="3" t="s">
        <v>1423</v>
      </c>
      <c r="R6637" s="3" t="s">
        <v>405</v>
      </c>
      <c r="S6637" s="3" t="s">
        <v>6714</v>
      </c>
      <c r="T6637" s="3" t="str">
        <f t="shared" si="444"/>
        <v>กมลากะทู้ภูเก็ต</v>
      </c>
      <c r="U6637" s="3" t="s">
        <v>6472</v>
      </c>
      <c r="V6637" s="3" t="str">
        <f t="shared" si="445"/>
        <v/>
      </c>
      <c r="W6637" s="3" t="e">
        <f t="shared" si="446"/>
        <v>#NUM!</v>
      </c>
      <c r="X6637" s="3" t="str">
        <f t="shared" si="447"/>
        <v/>
      </c>
    </row>
    <row r="6638" spans="14:24" ht="14.5" customHeight="1">
      <c r="N6638">
        <v>6635</v>
      </c>
      <c r="O6638" s="4">
        <v>83110</v>
      </c>
      <c r="P6638" s="3" t="s">
        <v>6717</v>
      </c>
      <c r="Q6638" s="3" t="s">
        <v>1425</v>
      </c>
      <c r="R6638" s="3" t="s">
        <v>405</v>
      </c>
      <c r="S6638" s="3" t="s">
        <v>6718</v>
      </c>
      <c r="T6638" s="3" t="str">
        <f t="shared" si="444"/>
        <v>เทพกระษัตรีถลางภูเก็ต</v>
      </c>
      <c r="U6638" s="3" t="s">
        <v>6472</v>
      </c>
      <c r="V6638" s="3" t="str">
        <f t="shared" si="445"/>
        <v/>
      </c>
      <c r="W6638" s="3" t="e">
        <f t="shared" si="446"/>
        <v>#NUM!</v>
      </c>
      <c r="X6638" s="3" t="str">
        <f t="shared" si="447"/>
        <v/>
      </c>
    </row>
    <row r="6639" spans="14:24" ht="14.5" customHeight="1">
      <c r="N6639">
        <v>6636</v>
      </c>
      <c r="O6639" s="4">
        <v>83110</v>
      </c>
      <c r="P6639" s="3" t="s">
        <v>6719</v>
      </c>
      <c r="Q6639" s="3" t="s">
        <v>1425</v>
      </c>
      <c r="R6639" s="3" t="s">
        <v>405</v>
      </c>
      <c r="S6639" s="3" t="s">
        <v>6718</v>
      </c>
      <c r="T6639" s="3" t="str">
        <f t="shared" si="444"/>
        <v>ศรีสุนทรถลางภูเก็ต</v>
      </c>
      <c r="U6639" s="3" t="s">
        <v>6472</v>
      </c>
      <c r="V6639" s="3" t="str">
        <f t="shared" si="445"/>
        <v/>
      </c>
      <c r="W6639" s="3" t="e">
        <f t="shared" si="446"/>
        <v>#NUM!</v>
      </c>
      <c r="X6639" s="3" t="str">
        <f t="shared" si="447"/>
        <v/>
      </c>
    </row>
    <row r="6640" spans="14:24" ht="14.5" customHeight="1">
      <c r="N6640">
        <v>6637</v>
      </c>
      <c r="O6640" s="4">
        <v>83110</v>
      </c>
      <c r="P6640" s="3" t="s">
        <v>6720</v>
      </c>
      <c r="Q6640" s="3" t="s">
        <v>1425</v>
      </c>
      <c r="R6640" s="3" t="s">
        <v>405</v>
      </c>
      <c r="S6640" s="3" t="s">
        <v>6718</v>
      </c>
      <c r="T6640" s="3" t="str">
        <f t="shared" si="444"/>
        <v>เชิงทะเลถลางภูเก็ต</v>
      </c>
      <c r="U6640" s="3" t="s">
        <v>6472</v>
      </c>
      <c r="V6640" s="3" t="str">
        <f t="shared" si="445"/>
        <v/>
      </c>
      <c r="W6640" s="3" t="e">
        <f t="shared" si="446"/>
        <v>#NUM!</v>
      </c>
      <c r="X6640" s="3" t="str">
        <f t="shared" si="447"/>
        <v/>
      </c>
    </row>
    <row r="6641" spans="14:24" ht="14.5" customHeight="1">
      <c r="N6641">
        <v>6638</v>
      </c>
      <c r="O6641" s="4">
        <v>83110</v>
      </c>
      <c r="P6641" s="3" t="s">
        <v>6721</v>
      </c>
      <c r="Q6641" s="3" t="s">
        <v>1425</v>
      </c>
      <c r="R6641" s="3" t="s">
        <v>405</v>
      </c>
      <c r="S6641" s="3" t="s">
        <v>6718</v>
      </c>
      <c r="T6641" s="3" t="str">
        <f t="shared" si="444"/>
        <v>ป่าคลอกถลางภูเก็ต</v>
      </c>
      <c r="U6641" s="3" t="s">
        <v>6472</v>
      </c>
      <c r="V6641" s="3" t="str">
        <f t="shared" si="445"/>
        <v/>
      </c>
      <c r="W6641" s="3" t="e">
        <f t="shared" si="446"/>
        <v>#NUM!</v>
      </c>
      <c r="X6641" s="3" t="str">
        <f t="shared" si="447"/>
        <v/>
      </c>
    </row>
    <row r="6642" spans="14:24" ht="14.5" customHeight="1">
      <c r="N6642">
        <v>6639</v>
      </c>
      <c r="O6642" s="4">
        <v>83110</v>
      </c>
      <c r="P6642" s="3" t="s">
        <v>6722</v>
      </c>
      <c r="Q6642" s="3" t="s">
        <v>1425</v>
      </c>
      <c r="R6642" s="3" t="s">
        <v>405</v>
      </c>
      <c r="S6642" s="3" t="s">
        <v>6718</v>
      </c>
      <c r="T6642" s="3" t="str">
        <f t="shared" si="444"/>
        <v>ไม้ขาวถลางภูเก็ต</v>
      </c>
      <c r="U6642" s="3" t="s">
        <v>6472</v>
      </c>
      <c r="V6642" s="3" t="str">
        <f t="shared" si="445"/>
        <v/>
      </c>
      <c r="W6642" s="3" t="e">
        <f t="shared" si="446"/>
        <v>#NUM!</v>
      </c>
      <c r="X6642" s="3" t="str">
        <f t="shared" si="447"/>
        <v/>
      </c>
    </row>
    <row r="6643" spans="14:24" ht="14.5" customHeight="1">
      <c r="N6643">
        <v>6640</v>
      </c>
      <c r="O6643" s="4">
        <v>83110</v>
      </c>
      <c r="P6643" s="3" t="s">
        <v>6723</v>
      </c>
      <c r="Q6643" s="3" t="s">
        <v>1425</v>
      </c>
      <c r="R6643" s="3" t="s">
        <v>405</v>
      </c>
      <c r="S6643" s="3" t="s">
        <v>6718</v>
      </c>
      <c r="T6643" s="3" t="str">
        <f t="shared" si="444"/>
        <v>สาคูถลางภูเก็ต</v>
      </c>
      <c r="U6643" s="3" t="s">
        <v>6472</v>
      </c>
      <c r="V6643" s="3" t="str">
        <f t="shared" si="445"/>
        <v/>
      </c>
      <c r="W6643" s="3" t="e">
        <f t="shared" si="446"/>
        <v>#NUM!</v>
      </c>
      <c r="X6643" s="3" t="str">
        <f t="shared" si="447"/>
        <v/>
      </c>
    </row>
    <row r="6644" spans="14:24" ht="14.5" customHeight="1">
      <c r="N6644">
        <v>6641</v>
      </c>
      <c r="O6644" s="4">
        <v>84000</v>
      </c>
      <c r="P6644" s="3" t="s">
        <v>782</v>
      </c>
      <c r="Q6644" s="3" t="s">
        <v>1946</v>
      </c>
      <c r="R6644" s="3" t="s">
        <v>486</v>
      </c>
      <c r="S6644" s="3" t="s">
        <v>6724</v>
      </c>
      <c r="T6644" s="3" t="str">
        <f t="shared" si="444"/>
        <v>ตลาดเมืองสุราษฎร์ธานีสุราษฎร์ธานี</v>
      </c>
      <c r="U6644" s="3" t="s">
        <v>6472</v>
      </c>
      <c r="V6644" s="3" t="str">
        <f t="shared" si="445"/>
        <v/>
      </c>
      <c r="W6644" s="3" t="e">
        <f t="shared" si="446"/>
        <v>#NUM!</v>
      </c>
      <c r="X6644" s="3" t="str">
        <f t="shared" si="447"/>
        <v/>
      </c>
    </row>
    <row r="6645" spans="14:24" ht="14.5" customHeight="1">
      <c r="N6645">
        <v>6642</v>
      </c>
      <c r="O6645" s="4">
        <v>84000</v>
      </c>
      <c r="P6645" s="3" t="s">
        <v>6725</v>
      </c>
      <c r="Q6645" s="3" t="s">
        <v>1946</v>
      </c>
      <c r="R6645" s="3" t="s">
        <v>486</v>
      </c>
      <c r="S6645" s="3" t="s">
        <v>6724</v>
      </c>
      <c r="T6645" s="3" t="str">
        <f t="shared" si="444"/>
        <v>มะขามเตี้ยเมืองสุราษฎร์ธานีสุราษฎร์ธานี</v>
      </c>
      <c r="U6645" s="3" t="s">
        <v>6472</v>
      </c>
      <c r="V6645" s="3" t="str">
        <f t="shared" si="445"/>
        <v/>
      </c>
      <c r="W6645" s="3" t="e">
        <f t="shared" si="446"/>
        <v>#NUM!</v>
      </c>
      <c r="X6645" s="3" t="str">
        <f t="shared" si="447"/>
        <v/>
      </c>
    </row>
    <row r="6646" spans="14:24" ht="14.5" customHeight="1">
      <c r="N6646">
        <v>6643</v>
      </c>
      <c r="O6646" s="4">
        <v>84000</v>
      </c>
      <c r="P6646" s="3" t="s">
        <v>6350</v>
      </c>
      <c r="Q6646" s="3" t="s">
        <v>1946</v>
      </c>
      <c r="R6646" s="3" t="s">
        <v>486</v>
      </c>
      <c r="S6646" s="3" t="s">
        <v>6724</v>
      </c>
      <c r="T6646" s="3" t="str">
        <f t="shared" si="444"/>
        <v>วัดประดู่เมืองสุราษฎร์ธานีสุราษฎร์ธานี</v>
      </c>
      <c r="U6646" s="3" t="s">
        <v>6472</v>
      </c>
      <c r="V6646" s="3" t="str">
        <f t="shared" si="445"/>
        <v/>
      </c>
      <c r="W6646" s="3" t="e">
        <f t="shared" si="446"/>
        <v>#NUM!</v>
      </c>
      <c r="X6646" s="3" t="str">
        <f t="shared" si="447"/>
        <v/>
      </c>
    </row>
    <row r="6647" spans="14:24" ht="14.5" customHeight="1">
      <c r="N6647">
        <v>6644</v>
      </c>
      <c r="O6647" s="4">
        <v>84100</v>
      </c>
      <c r="P6647" s="3" t="s">
        <v>6492</v>
      </c>
      <c r="Q6647" s="3" t="s">
        <v>1946</v>
      </c>
      <c r="R6647" s="3" t="s">
        <v>486</v>
      </c>
      <c r="S6647" s="3" t="s">
        <v>6724</v>
      </c>
      <c r="T6647" s="3" t="str">
        <f t="shared" si="444"/>
        <v>ขุนทะเลเมืองสุราษฎร์ธานีสุราษฎร์ธานี</v>
      </c>
      <c r="U6647" s="3" t="s">
        <v>6472</v>
      </c>
      <c r="V6647" s="3" t="str">
        <f t="shared" si="445"/>
        <v/>
      </c>
      <c r="W6647" s="3" t="e">
        <f t="shared" si="446"/>
        <v>#NUM!</v>
      </c>
      <c r="X6647" s="3" t="str">
        <f t="shared" si="447"/>
        <v/>
      </c>
    </row>
    <row r="6648" spans="14:24" ht="14.5" customHeight="1">
      <c r="N6648">
        <v>6645</v>
      </c>
      <c r="O6648" s="4">
        <v>84000</v>
      </c>
      <c r="P6648" s="3" t="s">
        <v>6726</v>
      </c>
      <c r="Q6648" s="3" t="s">
        <v>1946</v>
      </c>
      <c r="R6648" s="3" t="s">
        <v>486</v>
      </c>
      <c r="S6648" s="3" t="s">
        <v>6724</v>
      </c>
      <c r="T6648" s="3" t="str">
        <f t="shared" si="444"/>
        <v>บางใบไม้เมืองสุราษฎร์ธานีสุราษฎร์ธานี</v>
      </c>
      <c r="U6648" s="3" t="s">
        <v>6472</v>
      </c>
      <c r="V6648" s="3" t="str">
        <f t="shared" si="445"/>
        <v/>
      </c>
      <c r="W6648" s="3" t="e">
        <f t="shared" si="446"/>
        <v>#NUM!</v>
      </c>
      <c r="X6648" s="3" t="str">
        <f t="shared" si="447"/>
        <v/>
      </c>
    </row>
    <row r="6649" spans="14:24" ht="14.5" customHeight="1">
      <c r="N6649">
        <v>6646</v>
      </c>
      <c r="O6649" s="4">
        <v>84000</v>
      </c>
      <c r="P6649" s="3" t="s">
        <v>6727</v>
      </c>
      <c r="Q6649" s="3" t="s">
        <v>1946</v>
      </c>
      <c r="R6649" s="3" t="s">
        <v>486</v>
      </c>
      <c r="S6649" s="3" t="s">
        <v>6724</v>
      </c>
      <c r="T6649" s="3" t="str">
        <f t="shared" si="444"/>
        <v>บางชนะเมืองสุราษฎร์ธานีสุราษฎร์ธานี</v>
      </c>
      <c r="U6649" s="3" t="s">
        <v>6472</v>
      </c>
      <c r="V6649" s="3" t="str">
        <f t="shared" si="445"/>
        <v/>
      </c>
      <c r="W6649" s="3" t="e">
        <f t="shared" si="446"/>
        <v>#NUM!</v>
      </c>
      <c r="X6649" s="3" t="str">
        <f t="shared" si="447"/>
        <v/>
      </c>
    </row>
    <row r="6650" spans="14:24" ht="14.5" customHeight="1">
      <c r="N6650">
        <v>6647</v>
      </c>
      <c r="O6650" s="4">
        <v>84000</v>
      </c>
      <c r="P6650" s="3" t="s">
        <v>1432</v>
      </c>
      <c r="Q6650" s="3" t="s">
        <v>1946</v>
      </c>
      <c r="R6650" s="3" t="s">
        <v>486</v>
      </c>
      <c r="S6650" s="3" t="s">
        <v>6724</v>
      </c>
      <c r="T6650" s="3" t="str">
        <f t="shared" si="444"/>
        <v>คลองน้อยเมืองสุราษฎร์ธานีสุราษฎร์ธานี</v>
      </c>
      <c r="U6650" s="3" t="s">
        <v>6472</v>
      </c>
      <c r="V6650" s="3" t="str">
        <f t="shared" si="445"/>
        <v/>
      </c>
      <c r="W6650" s="3" t="e">
        <f t="shared" si="446"/>
        <v>#NUM!</v>
      </c>
      <c r="X6650" s="3" t="str">
        <f t="shared" si="447"/>
        <v/>
      </c>
    </row>
    <row r="6651" spans="14:24" ht="14.5" customHeight="1">
      <c r="N6651">
        <v>6648</v>
      </c>
      <c r="O6651" s="4">
        <v>84000</v>
      </c>
      <c r="P6651" s="3" t="s">
        <v>1142</v>
      </c>
      <c r="Q6651" s="3" t="s">
        <v>1946</v>
      </c>
      <c r="R6651" s="3" t="s">
        <v>486</v>
      </c>
      <c r="S6651" s="3" t="s">
        <v>6724</v>
      </c>
      <c r="T6651" s="3" t="str">
        <f t="shared" si="444"/>
        <v>บางไทรเมืองสุราษฎร์ธานีสุราษฎร์ธานี</v>
      </c>
      <c r="U6651" s="3" t="s">
        <v>6472</v>
      </c>
      <c r="V6651" s="3" t="str">
        <f t="shared" si="445"/>
        <v/>
      </c>
      <c r="W6651" s="3" t="e">
        <f t="shared" si="446"/>
        <v>#NUM!</v>
      </c>
      <c r="X6651" s="3" t="str">
        <f t="shared" si="447"/>
        <v/>
      </c>
    </row>
    <row r="6652" spans="14:24" ht="14.5" customHeight="1">
      <c r="N6652">
        <v>6649</v>
      </c>
      <c r="O6652" s="4">
        <v>84000</v>
      </c>
      <c r="P6652" s="3" t="s">
        <v>6728</v>
      </c>
      <c r="Q6652" s="3" t="s">
        <v>1946</v>
      </c>
      <c r="R6652" s="3" t="s">
        <v>486</v>
      </c>
      <c r="S6652" s="3" t="s">
        <v>6724</v>
      </c>
      <c r="T6652" s="3" t="str">
        <f t="shared" si="444"/>
        <v>บางโพธิ์เมืองสุราษฎร์ธานีสุราษฎร์ธานี</v>
      </c>
      <c r="U6652" s="3" t="s">
        <v>6472</v>
      </c>
      <c r="V6652" s="3" t="str">
        <f t="shared" si="445"/>
        <v/>
      </c>
      <c r="W6652" s="3" t="e">
        <f t="shared" si="446"/>
        <v>#NUM!</v>
      </c>
      <c r="X6652" s="3" t="str">
        <f t="shared" si="447"/>
        <v/>
      </c>
    </row>
    <row r="6653" spans="14:24" ht="14.5" customHeight="1">
      <c r="N6653">
        <v>6650</v>
      </c>
      <c r="O6653" s="4">
        <v>84000</v>
      </c>
      <c r="P6653" s="3" t="s">
        <v>2532</v>
      </c>
      <c r="Q6653" s="3" t="s">
        <v>1946</v>
      </c>
      <c r="R6653" s="3" t="s">
        <v>486</v>
      </c>
      <c r="S6653" s="3" t="s">
        <v>6724</v>
      </c>
      <c r="T6653" s="3" t="str">
        <f t="shared" si="444"/>
        <v>บางกุ้งเมืองสุราษฎร์ธานีสุราษฎร์ธานี</v>
      </c>
      <c r="U6653" s="3" t="s">
        <v>6472</v>
      </c>
      <c r="V6653" s="3" t="str">
        <f t="shared" si="445"/>
        <v/>
      </c>
      <c r="W6653" s="3" t="e">
        <f t="shared" si="446"/>
        <v>#NUM!</v>
      </c>
      <c r="X6653" s="3" t="str">
        <f t="shared" si="447"/>
        <v/>
      </c>
    </row>
    <row r="6654" spans="14:24" ht="14.5" customHeight="1">
      <c r="N6654">
        <v>6651</v>
      </c>
      <c r="O6654" s="4">
        <v>84000</v>
      </c>
      <c r="P6654" s="3" t="s">
        <v>6729</v>
      </c>
      <c r="Q6654" s="3" t="s">
        <v>1946</v>
      </c>
      <c r="R6654" s="3" t="s">
        <v>486</v>
      </c>
      <c r="S6654" s="3" t="s">
        <v>6724</v>
      </c>
      <c r="T6654" s="3" t="str">
        <f t="shared" si="444"/>
        <v>คลองฉนากเมืองสุราษฎร์ธานีสุราษฎร์ธานี</v>
      </c>
      <c r="U6654" s="3" t="s">
        <v>6472</v>
      </c>
      <c r="V6654" s="3" t="str">
        <f t="shared" si="445"/>
        <v/>
      </c>
      <c r="W6654" s="3" t="e">
        <f t="shared" si="446"/>
        <v>#NUM!</v>
      </c>
      <c r="X6654" s="3" t="str">
        <f t="shared" si="447"/>
        <v/>
      </c>
    </row>
    <row r="6655" spans="14:24" ht="14.5" customHeight="1">
      <c r="N6655">
        <v>6652</v>
      </c>
      <c r="O6655" s="4">
        <v>84290</v>
      </c>
      <c r="P6655" s="3" t="s">
        <v>6730</v>
      </c>
      <c r="Q6655" s="3" t="s">
        <v>1916</v>
      </c>
      <c r="R6655" s="3" t="s">
        <v>486</v>
      </c>
      <c r="S6655" s="3" t="s">
        <v>6731</v>
      </c>
      <c r="T6655" s="3" t="str">
        <f t="shared" si="444"/>
        <v>ท่าทองใหม่กาญจนดิษฐ์สุราษฎร์ธานี</v>
      </c>
      <c r="U6655" s="3" t="s">
        <v>6472</v>
      </c>
      <c r="V6655" s="3" t="str">
        <f t="shared" si="445"/>
        <v/>
      </c>
      <c r="W6655" s="3" t="e">
        <f t="shared" si="446"/>
        <v>#NUM!</v>
      </c>
      <c r="X6655" s="3" t="str">
        <f t="shared" si="447"/>
        <v/>
      </c>
    </row>
    <row r="6656" spans="14:24" ht="14.5" customHeight="1">
      <c r="N6656">
        <v>6653</v>
      </c>
      <c r="O6656" s="4">
        <v>84160</v>
      </c>
      <c r="P6656" s="3" t="s">
        <v>5764</v>
      </c>
      <c r="Q6656" s="3" t="s">
        <v>1916</v>
      </c>
      <c r="R6656" s="3" t="s">
        <v>486</v>
      </c>
      <c r="S6656" s="3" t="s">
        <v>6731</v>
      </c>
      <c r="T6656" s="3" t="str">
        <f t="shared" si="444"/>
        <v>ท่าทองกาญจนดิษฐ์สุราษฎร์ธานี</v>
      </c>
      <c r="U6656" s="3" t="s">
        <v>6472</v>
      </c>
      <c r="V6656" s="3" t="str">
        <f t="shared" si="445"/>
        <v/>
      </c>
      <c r="W6656" s="3" t="e">
        <f t="shared" si="446"/>
        <v>#NUM!</v>
      </c>
      <c r="X6656" s="3" t="str">
        <f t="shared" si="447"/>
        <v/>
      </c>
    </row>
    <row r="6657" spans="14:24" ht="14.5" customHeight="1">
      <c r="N6657">
        <v>6654</v>
      </c>
      <c r="O6657" s="4">
        <v>84160</v>
      </c>
      <c r="P6657" s="3" t="s">
        <v>6732</v>
      </c>
      <c r="Q6657" s="3" t="s">
        <v>1916</v>
      </c>
      <c r="R6657" s="3" t="s">
        <v>486</v>
      </c>
      <c r="S6657" s="3" t="s">
        <v>6731</v>
      </c>
      <c r="T6657" s="3" t="str">
        <f t="shared" si="444"/>
        <v>กะแดะกาญจนดิษฐ์สุราษฎร์ธานี</v>
      </c>
      <c r="U6657" s="3" t="s">
        <v>6472</v>
      </c>
      <c r="V6657" s="3" t="str">
        <f t="shared" si="445"/>
        <v/>
      </c>
      <c r="W6657" s="3" t="e">
        <f t="shared" si="446"/>
        <v>#NUM!</v>
      </c>
      <c r="X6657" s="3" t="str">
        <f t="shared" si="447"/>
        <v/>
      </c>
    </row>
    <row r="6658" spans="14:24" ht="14.5" customHeight="1">
      <c r="N6658">
        <v>6655</v>
      </c>
      <c r="O6658" s="4">
        <v>84290</v>
      </c>
      <c r="P6658" s="3" t="s">
        <v>6733</v>
      </c>
      <c r="Q6658" s="3" t="s">
        <v>1916</v>
      </c>
      <c r="R6658" s="3" t="s">
        <v>486</v>
      </c>
      <c r="S6658" s="3" t="s">
        <v>6731</v>
      </c>
      <c r="T6658" s="3" t="str">
        <f t="shared" si="444"/>
        <v>ทุ่งกงกาญจนดิษฐ์สุราษฎร์ธานี</v>
      </c>
      <c r="U6658" s="3" t="s">
        <v>6472</v>
      </c>
      <c r="V6658" s="3" t="str">
        <f t="shared" si="445"/>
        <v/>
      </c>
      <c r="W6658" s="3" t="e">
        <f t="shared" si="446"/>
        <v>#NUM!</v>
      </c>
      <c r="X6658" s="3" t="str">
        <f t="shared" si="447"/>
        <v/>
      </c>
    </row>
    <row r="6659" spans="14:24" ht="14.5" customHeight="1">
      <c r="N6659">
        <v>6656</v>
      </c>
      <c r="O6659" s="4">
        <v>84160</v>
      </c>
      <c r="P6659" s="3" t="s">
        <v>6734</v>
      </c>
      <c r="Q6659" s="3" t="s">
        <v>1916</v>
      </c>
      <c r="R6659" s="3" t="s">
        <v>486</v>
      </c>
      <c r="S6659" s="3" t="s">
        <v>6731</v>
      </c>
      <c r="T6659" s="3" t="str">
        <f t="shared" si="444"/>
        <v>กรูดกาญจนดิษฐ์สุราษฎร์ธานี</v>
      </c>
      <c r="U6659" s="3" t="s">
        <v>6472</v>
      </c>
      <c r="V6659" s="3" t="str">
        <f t="shared" si="445"/>
        <v/>
      </c>
      <c r="W6659" s="3" t="e">
        <f t="shared" si="446"/>
        <v>#NUM!</v>
      </c>
      <c r="X6659" s="3" t="str">
        <f t="shared" si="447"/>
        <v/>
      </c>
    </row>
    <row r="6660" spans="14:24" ht="14.5" customHeight="1">
      <c r="N6660">
        <v>6657</v>
      </c>
      <c r="O6660" s="4">
        <v>84160</v>
      </c>
      <c r="P6660" s="3" t="s">
        <v>6603</v>
      </c>
      <c r="Q6660" s="3" t="s">
        <v>1916</v>
      </c>
      <c r="R6660" s="3" t="s">
        <v>486</v>
      </c>
      <c r="S6660" s="3" t="s">
        <v>6731</v>
      </c>
      <c r="T6660" s="3" t="str">
        <f t="shared" si="444"/>
        <v>ช้างซ้ายกาญจนดิษฐ์สุราษฎร์ธานี</v>
      </c>
      <c r="U6660" s="3" t="s">
        <v>6472</v>
      </c>
      <c r="V6660" s="3" t="str">
        <f t="shared" si="445"/>
        <v/>
      </c>
      <c r="W6660" s="3" t="e">
        <f t="shared" si="446"/>
        <v>#NUM!</v>
      </c>
      <c r="X6660" s="3" t="str">
        <f t="shared" si="447"/>
        <v/>
      </c>
    </row>
    <row r="6661" spans="14:24" ht="14.5" customHeight="1">
      <c r="N6661">
        <v>6658</v>
      </c>
      <c r="O6661" s="4">
        <v>84160</v>
      </c>
      <c r="P6661" s="3" t="s">
        <v>6735</v>
      </c>
      <c r="Q6661" s="3" t="s">
        <v>1916</v>
      </c>
      <c r="R6661" s="3" t="s">
        <v>486</v>
      </c>
      <c r="S6661" s="3" t="s">
        <v>6731</v>
      </c>
      <c r="T6661" s="3" t="str">
        <f t="shared" ref="T6661:T6724" si="448">P6661&amp;Q6661&amp;R6661</f>
        <v>พลายวาสกาญจนดิษฐ์สุราษฎร์ธานี</v>
      </c>
      <c r="U6661" s="3" t="s">
        <v>6472</v>
      </c>
      <c r="V6661" s="3" t="str">
        <f t="shared" ref="V6661:V6724" si="449">IF($V$1=$S6661,$N6661,"")</f>
        <v/>
      </c>
      <c r="W6661" s="3" t="e">
        <f t="shared" ref="W6661:W6724" si="450">SMALL($V$4:$V$7439,N6661)</f>
        <v>#NUM!</v>
      </c>
      <c r="X6661" s="3" t="str">
        <f t="shared" ref="X6661:X6724" si="451">IFERROR(INDEX($P$4:$P$7439,$W6661,1),"")</f>
        <v/>
      </c>
    </row>
    <row r="6662" spans="14:24" ht="14.5" customHeight="1">
      <c r="N6662">
        <v>6659</v>
      </c>
      <c r="O6662" s="4">
        <v>84160</v>
      </c>
      <c r="P6662" s="3" t="s">
        <v>6736</v>
      </c>
      <c r="Q6662" s="3" t="s">
        <v>1916</v>
      </c>
      <c r="R6662" s="3" t="s">
        <v>486</v>
      </c>
      <c r="S6662" s="3" t="s">
        <v>6731</v>
      </c>
      <c r="T6662" s="3" t="str">
        <f t="shared" si="448"/>
        <v>ป่าร่อนกาญจนดิษฐ์สุราษฎร์ธานี</v>
      </c>
      <c r="U6662" s="3" t="s">
        <v>6472</v>
      </c>
      <c r="V6662" s="3" t="str">
        <f t="shared" si="449"/>
        <v/>
      </c>
      <c r="W6662" s="3" t="e">
        <f t="shared" si="450"/>
        <v>#NUM!</v>
      </c>
      <c r="X6662" s="3" t="str">
        <f t="shared" si="451"/>
        <v/>
      </c>
    </row>
    <row r="6663" spans="14:24" ht="14.5" customHeight="1">
      <c r="N6663">
        <v>6660</v>
      </c>
      <c r="O6663" s="4">
        <v>84160</v>
      </c>
      <c r="P6663" s="3" t="s">
        <v>2377</v>
      </c>
      <c r="Q6663" s="3" t="s">
        <v>1916</v>
      </c>
      <c r="R6663" s="3" t="s">
        <v>486</v>
      </c>
      <c r="S6663" s="3" t="s">
        <v>6731</v>
      </c>
      <c r="T6663" s="3" t="str">
        <f t="shared" si="448"/>
        <v>ตะเคียนทองกาญจนดิษฐ์สุราษฎร์ธานี</v>
      </c>
      <c r="U6663" s="3" t="s">
        <v>6472</v>
      </c>
      <c r="V6663" s="3" t="str">
        <f t="shared" si="449"/>
        <v/>
      </c>
      <c r="W6663" s="3" t="e">
        <f t="shared" si="450"/>
        <v>#NUM!</v>
      </c>
      <c r="X6663" s="3" t="str">
        <f t="shared" si="451"/>
        <v/>
      </c>
    </row>
    <row r="6664" spans="14:24" ht="14.5" customHeight="1">
      <c r="N6664">
        <v>6661</v>
      </c>
      <c r="O6664" s="4">
        <v>84160</v>
      </c>
      <c r="P6664" s="3" t="s">
        <v>6737</v>
      </c>
      <c r="Q6664" s="3" t="s">
        <v>1916</v>
      </c>
      <c r="R6664" s="3" t="s">
        <v>486</v>
      </c>
      <c r="S6664" s="3" t="s">
        <v>6731</v>
      </c>
      <c r="T6664" s="3" t="str">
        <f t="shared" si="448"/>
        <v>ช้างขวากาญจนดิษฐ์สุราษฎร์ธานี</v>
      </c>
      <c r="U6664" s="3" t="s">
        <v>6472</v>
      </c>
      <c r="V6664" s="3" t="str">
        <f t="shared" si="449"/>
        <v/>
      </c>
      <c r="W6664" s="3" t="e">
        <f t="shared" si="450"/>
        <v>#NUM!</v>
      </c>
      <c r="X6664" s="3" t="str">
        <f t="shared" si="451"/>
        <v/>
      </c>
    </row>
    <row r="6665" spans="14:24" ht="14.5" customHeight="1">
      <c r="N6665">
        <v>6662</v>
      </c>
      <c r="O6665" s="4">
        <v>84160</v>
      </c>
      <c r="P6665" s="3" t="s">
        <v>6738</v>
      </c>
      <c r="Q6665" s="3" t="s">
        <v>1916</v>
      </c>
      <c r="R6665" s="3" t="s">
        <v>486</v>
      </c>
      <c r="S6665" s="3" t="s">
        <v>6731</v>
      </c>
      <c r="T6665" s="3" t="str">
        <f t="shared" si="448"/>
        <v>ท่าอุแทกาญจนดิษฐ์สุราษฎร์ธานี</v>
      </c>
      <c r="U6665" s="3" t="s">
        <v>6472</v>
      </c>
      <c r="V6665" s="3" t="str">
        <f t="shared" si="449"/>
        <v/>
      </c>
      <c r="W6665" s="3" t="e">
        <f t="shared" si="450"/>
        <v>#NUM!</v>
      </c>
      <c r="X6665" s="3" t="str">
        <f t="shared" si="451"/>
        <v/>
      </c>
    </row>
    <row r="6666" spans="14:24" ht="14.5" customHeight="1">
      <c r="N6666">
        <v>6663</v>
      </c>
      <c r="O6666" s="4">
        <v>84290</v>
      </c>
      <c r="P6666" s="3" t="s">
        <v>6739</v>
      </c>
      <c r="Q6666" s="3" t="s">
        <v>1916</v>
      </c>
      <c r="R6666" s="3" t="s">
        <v>486</v>
      </c>
      <c r="S6666" s="3" t="s">
        <v>6731</v>
      </c>
      <c r="T6666" s="3" t="str">
        <f t="shared" si="448"/>
        <v>ทุ่งรังกาญจนดิษฐ์สุราษฎร์ธานี</v>
      </c>
      <c r="U6666" s="3" t="s">
        <v>6472</v>
      </c>
      <c r="V6666" s="3" t="str">
        <f t="shared" si="449"/>
        <v/>
      </c>
      <c r="W6666" s="3" t="e">
        <f t="shared" si="450"/>
        <v>#NUM!</v>
      </c>
      <c r="X6666" s="3" t="str">
        <f t="shared" si="451"/>
        <v/>
      </c>
    </row>
    <row r="6667" spans="14:24" ht="14.5" customHeight="1">
      <c r="N6667">
        <v>6664</v>
      </c>
      <c r="O6667" s="4">
        <v>84160</v>
      </c>
      <c r="P6667" s="3" t="s">
        <v>6740</v>
      </c>
      <c r="Q6667" s="3" t="s">
        <v>1916</v>
      </c>
      <c r="R6667" s="3" t="s">
        <v>486</v>
      </c>
      <c r="S6667" s="3" t="s">
        <v>6731</v>
      </c>
      <c r="T6667" s="3" t="str">
        <f t="shared" si="448"/>
        <v>คลองสระกาญจนดิษฐ์สุราษฎร์ธานี</v>
      </c>
      <c r="U6667" s="3" t="s">
        <v>6472</v>
      </c>
      <c r="V6667" s="3" t="str">
        <f t="shared" si="449"/>
        <v/>
      </c>
      <c r="W6667" s="3" t="e">
        <f t="shared" si="450"/>
        <v>#NUM!</v>
      </c>
      <c r="X6667" s="3" t="str">
        <f t="shared" si="451"/>
        <v/>
      </c>
    </row>
    <row r="6668" spans="14:24" ht="14.5" customHeight="1">
      <c r="N6668">
        <v>6665</v>
      </c>
      <c r="O6668" s="4">
        <v>84220</v>
      </c>
      <c r="P6668" s="3" t="s">
        <v>1930</v>
      </c>
      <c r="Q6668" s="3" t="s">
        <v>1930</v>
      </c>
      <c r="R6668" s="3" t="s">
        <v>486</v>
      </c>
      <c r="S6668" s="3" t="s">
        <v>6741</v>
      </c>
      <c r="T6668" s="3" t="str">
        <f t="shared" si="448"/>
        <v>ดอนสักดอนสักสุราษฎร์ธานี</v>
      </c>
      <c r="U6668" s="3" t="s">
        <v>6472</v>
      </c>
      <c r="V6668" s="3" t="str">
        <f t="shared" si="449"/>
        <v/>
      </c>
      <c r="W6668" s="3" t="e">
        <f t="shared" si="450"/>
        <v>#NUM!</v>
      </c>
      <c r="X6668" s="3" t="str">
        <f t="shared" si="451"/>
        <v/>
      </c>
    </row>
    <row r="6669" spans="14:24" ht="14.5" customHeight="1">
      <c r="N6669">
        <v>6666</v>
      </c>
      <c r="O6669" s="4">
        <v>84160</v>
      </c>
      <c r="P6669" s="3" t="s">
        <v>6742</v>
      </c>
      <c r="Q6669" s="3" t="s">
        <v>1930</v>
      </c>
      <c r="R6669" s="3" t="s">
        <v>486</v>
      </c>
      <c r="S6669" s="3" t="s">
        <v>6741</v>
      </c>
      <c r="T6669" s="3" t="str">
        <f t="shared" si="448"/>
        <v>ชลครามดอนสักสุราษฎร์ธานี</v>
      </c>
      <c r="U6669" s="3" t="s">
        <v>6472</v>
      </c>
      <c r="V6669" s="3" t="str">
        <f t="shared" si="449"/>
        <v/>
      </c>
      <c r="W6669" s="3" t="e">
        <f t="shared" si="450"/>
        <v>#NUM!</v>
      </c>
      <c r="X6669" s="3" t="str">
        <f t="shared" si="451"/>
        <v/>
      </c>
    </row>
    <row r="6670" spans="14:24" ht="14.5" customHeight="1">
      <c r="N6670">
        <v>6667</v>
      </c>
      <c r="O6670" s="4">
        <v>84220</v>
      </c>
      <c r="P6670" s="3" t="s">
        <v>6743</v>
      </c>
      <c r="Q6670" s="3" t="s">
        <v>1930</v>
      </c>
      <c r="R6670" s="3" t="s">
        <v>486</v>
      </c>
      <c r="S6670" s="3" t="s">
        <v>6741</v>
      </c>
      <c r="T6670" s="3" t="str">
        <f t="shared" si="448"/>
        <v>ไชยครามดอนสักสุราษฎร์ธานี</v>
      </c>
      <c r="U6670" s="3" t="s">
        <v>6472</v>
      </c>
      <c r="V6670" s="3" t="str">
        <f t="shared" si="449"/>
        <v/>
      </c>
      <c r="W6670" s="3" t="e">
        <f t="shared" si="450"/>
        <v>#NUM!</v>
      </c>
      <c r="X6670" s="3" t="str">
        <f t="shared" si="451"/>
        <v/>
      </c>
    </row>
    <row r="6671" spans="14:24" ht="14.5" customHeight="1">
      <c r="N6671">
        <v>6668</v>
      </c>
      <c r="O6671" s="4">
        <v>84340</v>
      </c>
      <c r="P6671" s="3" t="s">
        <v>6078</v>
      </c>
      <c r="Q6671" s="3" t="s">
        <v>1930</v>
      </c>
      <c r="R6671" s="3" t="s">
        <v>486</v>
      </c>
      <c r="S6671" s="3" t="s">
        <v>6741</v>
      </c>
      <c r="T6671" s="3" t="str">
        <f t="shared" si="448"/>
        <v>ปากแพรกดอนสักสุราษฎร์ธานี</v>
      </c>
      <c r="U6671" s="3" t="s">
        <v>6472</v>
      </c>
      <c r="V6671" s="3" t="str">
        <f t="shared" si="449"/>
        <v/>
      </c>
      <c r="W6671" s="3" t="e">
        <f t="shared" si="450"/>
        <v>#NUM!</v>
      </c>
      <c r="X6671" s="3" t="str">
        <f t="shared" si="451"/>
        <v/>
      </c>
    </row>
    <row r="6672" spans="14:24" ht="14.5" customHeight="1">
      <c r="N6672">
        <v>6669</v>
      </c>
      <c r="O6672" s="4">
        <v>84140</v>
      </c>
      <c r="P6672" s="3" t="s">
        <v>497</v>
      </c>
      <c r="Q6672" s="3" t="s">
        <v>1920</v>
      </c>
      <c r="R6672" s="3" t="s">
        <v>486</v>
      </c>
      <c r="S6672" s="3" t="s">
        <v>6744</v>
      </c>
      <c r="T6672" s="3" t="str">
        <f t="shared" si="448"/>
        <v>อ่างทองเกาะสมุยสุราษฎร์ธานี</v>
      </c>
      <c r="U6672" s="3" t="s">
        <v>6472</v>
      </c>
      <c r="V6672" s="3" t="str">
        <f t="shared" si="449"/>
        <v/>
      </c>
      <c r="W6672" s="3" t="e">
        <f t="shared" si="450"/>
        <v>#NUM!</v>
      </c>
      <c r="X6672" s="3" t="str">
        <f t="shared" si="451"/>
        <v/>
      </c>
    </row>
    <row r="6673" spans="14:24" ht="14.5" customHeight="1">
      <c r="N6673">
        <v>6670</v>
      </c>
      <c r="O6673" s="4">
        <v>84140</v>
      </c>
      <c r="P6673" s="3" t="s">
        <v>6745</v>
      </c>
      <c r="Q6673" s="3" t="s">
        <v>1920</v>
      </c>
      <c r="R6673" s="3" t="s">
        <v>486</v>
      </c>
      <c r="S6673" s="3" t="s">
        <v>6744</v>
      </c>
      <c r="T6673" s="3" t="str">
        <f t="shared" si="448"/>
        <v>ลิปะน้อยเกาะสมุยสุราษฎร์ธานี</v>
      </c>
      <c r="U6673" s="3" t="s">
        <v>6472</v>
      </c>
      <c r="V6673" s="3" t="str">
        <f t="shared" si="449"/>
        <v/>
      </c>
      <c r="W6673" s="3" t="e">
        <f t="shared" si="450"/>
        <v>#NUM!</v>
      </c>
      <c r="X6673" s="3" t="str">
        <f t="shared" si="451"/>
        <v/>
      </c>
    </row>
    <row r="6674" spans="14:24" ht="14.5" customHeight="1">
      <c r="N6674">
        <v>6671</v>
      </c>
      <c r="O6674" s="4">
        <v>84140</v>
      </c>
      <c r="P6674" s="3" t="s">
        <v>6746</v>
      </c>
      <c r="Q6674" s="3" t="s">
        <v>1920</v>
      </c>
      <c r="R6674" s="3" t="s">
        <v>486</v>
      </c>
      <c r="S6674" s="3" t="s">
        <v>6744</v>
      </c>
      <c r="T6674" s="3" t="str">
        <f t="shared" si="448"/>
        <v>ตลิ่งงามเกาะสมุยสุราษฎร์ธานี</v>
      </c>
      <c r="U6674" s="3" t="s">
        <v>6472</v>
      </c>
      <c r="V6674" s="3" t="str">
        <f t="shared" si="449"/>
        <v/>
      </c>
      <c r="W6674" s="3" t="e">
        <f t="shared" si="450"/>
        <v>#NUM!</v>
      </c>
      <c r="X6674" s="3" t="str">
        <f t="shared" si="451"/>
        <v/>
      </c>
    </row>
    <row r="6675" spans="14:24" ht="14.5" customHeight="1">
      <c r="N6675">
        <v>6672</v>
      </c>
      <c r="O6675" s="4">
        <v>84140</v>
      </c>
      <c r="P6675" s="3" t="s">
        <v>2413</v>
      </c>
      <c r="Q6675" s="3" t="s">
        <v>1920</v>
      </c>
      <c r="R6675" s="3" t="s">
        <v>486</v>
      </c>
      <c r="S6675" s="3" t="s">
        <v>6744</v>
      </c>
      <c r="T6675" s="3" t="str">
        <f t="shared" si="448"/>
        <v>หน้าเมืองเกาะสมุยสุราษฎร์ธานี</v>
      </c>
      <c r="U6675" s="3" t="s">
        <v>6472</v>
      </c>
      <c r="V6675" s="3" t="str">
        <f t="shared" si="449"/>
        <v/>
      </c>
      <c r="W6675" s="3" t="e">
        <f t="shared" si="450"/>
        <v>#NUM!</v>
      </c>
      <c r="X6675" s="3" t="str">
        <f t="shared" si="451"/>
        <v/>
      </c>
    </row>
    <row r="6676" spans="14:24" ht="14.5" customHeight="1">
      <c r="N6676">
        <v>6673</v>
      </c>
      <c r="O6676" s="4">
        <v>84310</v>
      </c>
      <c r="P6676" s="3" t="s">
        <v>6747</v>
      </c>
      <c r="Q6676" s="3" t="s">
        <v>1920</v>
      </c>
      <c r="R6676" s="3" t="s">
        <v>486</v>
      </c>
      <c r="S6676" s="3" t="s">
        <v>6744</v>
      </c>
      <c r="T6676" s="3" t="str">
        <f t="shared" si="448"/>
        <v>มะเร็ตเกาะสมุยสุราษฎร์ธานี</v>
      </c>
      <c r="U6676" s="3" t="s">
        <v>6472</v>
      </c>
      <c r="V6676" s="3" t="str">
        <f t="shared" si="449"/>
        <v/>
      </c>
      <c r="W6676" s="3" t="e">
        <f t="shared" si="450"/>
        <v>#NUM!</v>
      </c>
      <c r="X6676" s="3" t="str">
        <f t="shared" si="451"/>
        <v/>
      </c>
    </row>
    <row r="6677" spans="14:24" ht="14.5" customHeight="1">
      <c r="N6677">
        <v>6674</v>
      </c>
      <c r="O6677" s="4">
        <v>84320</v>
      </c>
      <c r="P6677" s="3" t="s">
        <v>6748</v>
      </c>
      <c r="Q6677" s="3" t="s">
        <v>1920</v>
      </c>
      <c r="R6677" s="3" t="s">
        <v>486</v>
      </c>
      <c r="S6677" s="3" t="s">
        <v>6744</v>
      </c>
      <c r="T6677" s="3" t="str">
        <f t="shared" si="448"/>
        <v>บ่อผุดเกาะสมุยสุราษฎร์ธานี</v>
      </c>
      <c r="U6677" s="3" t="s">
        <v>6472</v>
      </c>
      <c r="V6677" s="3" t="str">
        <f t="shared" si="449"/>
        <v/>
      </c>
      <c r="W6677" s="3" t="e">
        <f t="shared" si="450"/>
        <v>#NUM!</v>
      </c>
      <c r="X6677" s="3" t="str">
        <f t="shared" si="451"/>
        <v/>
      </c>
    </row>
    <row r="6678" spans="14:24" ht="14.5" customHeight="1">
      <c r="N6678">
        <v>6675</v>
      </c>
      <c r="O6678" s="4">
        <v>84330</v>
      </c>
      <c r="P6678" s="3" t="s">
        <v>6749</v>
      </c>
      <c r="Q6678" s="3" t="s">
        <v>1920</v>
      </c>
      <c r="R6678" s="3" t="s">
        <v>486</v>
      </c>
      <c r="S6678" s="3" t="s">
        <v>6744</v>
      </c>
      <c r="T6678" s="3" t="str">
        <f t="shared" si="448"/>
        <v>แม่น้ำเกาะสมุยสุราษฎร์ธานี</v>
      </c>
      <c r="U6678" s="3" t="s">
        <v>6472</v>
      </c>
      <c r="V6678" s="3" t="str">
        <f t="shared" si="449"/>
        <v/>
      </c>
      <c r="W6678" s="3" t="e">
        <f t="shared" si="450"/>
        <v>#NUM!</v>
      </c>
      <c r="X6678" s="3" t="str">
        <f t="shared" si="451"/>
        <v/>
      </c>
    </row>
    <row r="6679" spans="14:24" ht="14.5" customHeight="1">
      <c r="N6679">
        <v>6676</v>
      </c>
      <c r="O6679" s="4">
        <v>84280</v>
      </c>
      <c r="P6679" s="3" t="s">
        <v>1918</v>
      </c>
      <c r="Q6679" s="3" t="s">
        <v>1918</v>
      </c>
      <c r="R6679" s="3" t="s">
        <v>486</v>
      </c>
      <c r="S6679" s="3" t="s">
        <v>6750</v>
      </c>
      <c r="T6679" s="3" t="str">
        <f t="shared" si="448"/>
        <v>เกาะพะงันเกาะพะงันสุราษฎร์ธานี</v>
      </c>
      <c r="U6679" s="3" t="s">
        <v>6472</v>
      </c>
      <c r="V6679" s="3" t="str">
        <f t="shared" si="449"/>
        <v/>
      </c>
      <c r="W6679" s="3" t="e">
        <f t="shared" si="450"/>
        <v>#NUM!</v>
      </c>
      <c r="X6679" s="3" t="str">
        <f t="shared" si="451"/>
        <v/>
      </c>
    </row>
    <row r="6680" spans="14:24" ht="14.5" customHeight="1">
      <c r="N6680">
        <v>6677</v>
      </c>
      <c r="O6680" s="4">
        <v>84280</v>
      </c>
      <c r="P6680" s="3" t="s">
        <v>6077</v>
      </c>
      <c r="Q6680" s="3" t="s">
        <v>1918</v>
      </c>
      <c r="R6680" s="3" t="s">
        <v>486</v>
      </c>
      <c r="S6680" s="3" t="s">
        <v>6750</v>
      </c>
      <c r="T6680" s="3" t="str">
        <f t="shared" si="448"/>
        <v>บ้านใต้เกาะพะงันสุราษฎร์ธานี</v>
      </c>
      <c r="U6680" s="3" t="s">
        <v>6472</v>
      </c>
      <c r="V6680" s="3" t="str">
        <f t="shared" si="449"/>
        <v/>
      </c>
      <c r="W6680" s="3" t="e">
        <f t="shared" si="450"/>
        <v>#NUM!</v>
      </c>
      <c r="X6680" s="3" t="str">
        <f t="shared" si="451"/>
        <v/>
      </c>
    </row>
    <row r="6681" spans="14:24" ht="14.5" customHeight="1">
      <c r="N6681">
        <v>6678</v>
      </c>
      <c r="O6681" s="4">
        <v>84360</v>
      </c>
      <c r="P6681" s="3" t="s">
        <v>6751</v>
      </c>
      <c r="Q6681" s="3" t="s">
        <v>1918</v>
      </c>
      <c r="R6681" s="3" t="s">
        <v>486</v>
      </c>
      <c r="S6681" s="3" t="s">
        <v>6750</v>
      </c>
      <c r="T6681" s="3" t="str">
        <f t="shared" si="448"/>
        <v>เกาะเต่าเกาะพะงันสุราษฎร์ธานี</v>
      </c>
      <c r="U6681" s="3" t="s">
        <v>6472</v>
      </c>
      <c r="V6681" s="3" t="str">
        <f t="shared" si="449"/>
        <v/>
      </c>
      <c r="W6681" s="3" t="e">
        <f t="shared" si="450"/>
        <v>#NUM!</v>
      </c>
      <c r="X6681" s="3" t="str">
        <f t="shared" si="451"/>
        <v/>
      </c>
    </row>
    <row r="6682" spans="14:24" ht="14.5" customHeight="1">
      <c r="N6682">
        <v>6679</v>
      </c>
      <c r="O6682" s="4">
        <v>84110</v>
      </c>
      <c r="P6682" s="3" t="s">
        <v>6752</v>
      </c>
      <c r="Q6682" s="3" t="s">
        <v>1928</v>
      </c>
      <c r="R6682" s="3" t="s">
        <v>486</v>
      </c>
      <c r="S6682" s="3" t="s">
        <v>6753</v>
      </c>
      <c r="T6682" s="3" t="str">
        <f t="shared" si="448"/>
        <v>ตลาดไชยาไชยาสุราษฎร์ธานี</v>
      </c>
      <c r="U6682" s="3" t="s">
        <v>6472</v>
      </c>
      <c r="V6682" s="3" t="str">
        <f t="shared" si="449"/>
        <v/>
      </c>
      <c r="W6682" s="3" t="e">
        <f t="shared" si="450"/>
        <v>#NUM!</v>
      </c>
      <c r="X6682" s="3" t="str">
        <f t="shared" si="451"/>
        <v/>
      </c>
    </row>
    <row r="6683" spans="14:24" ht="14.5" customHeight="1">
      <c r="N6683">
        <v>6680</v>
      </c>
      <c r="O6683" s="4">
        <v>84110</v>
      </c>
      <c r="P6683" s="3" t="s">
        <v>6754</v>
      </c>
      <c r="Q6683" s="3" t="s">
        <v>1928</v>
      </c>
      <c r="R6683" s="3" t="s">
        <v>486</v>
      </c>
      <c r="S6683" s="3" t="s">
        <v>6753</v>
      </c>
      <c r="T6683" s="3" t="str">
        <f t="shared" si="448"/>
        <v>พุมเรียงไชยาสุราษฎร์ธานี</v>
      </c>
      <c r="U6683" s="3" t="s">
        <v>6472</v>
      </c>
      <c r="V6683" s="3" t="str">
        <f t="shared" si="449"/>
        <v/>
      </c>
      <c r="W6683" s="3" t="e">
        <f t="shared" si="450"/>
        <v>#NUM!</v>
      </c>
      <c r="X6683" s="3" t="str">
        <f t="shared" si="451"/>
        <v/>
      </c>
    </row>
    <row r="6684" spans="14:24" ht="14.5" customHeight="1">
      <c r="N6684">
        <v>6681</v>
      </c>
      <c r="O6684" s="4">
        <v>84110</v>
      </c>
      <c r="P6684" s="3" t="s">
        <v>6755</v>
      </c>
      <c r="Q6684" s="3" t="s">
        <v>1928</v>
      </c>
      <c r="R6684" s="3" t="s">
        <v>486</v>
      </c>
      <c r="S6684" s="3" t="s">
        <v>6753</v>
      </c>
      <c r="T6684" s="3" t="str">
        <f t="shared" si="448"/>
        <v>เลม็ดไชยาสุราษฎร์ธานี</v>
      </c>
      <c r="U6684" s="3" t="s">
        <v>6472</v>
      </c>
      <c r="V6684" s="3" t="str">
        <f t="shared" si="449"/>
        <v/>
      </c>
      <c r="W6684" s="3" t="e">
        <f t="shared" si="450"/>
        <v>#NUM!</v>
      </c>
      <c r="X6684" s="3" t="str">
        <f t="shared" si="451"/>
        <v/>
      </c>
    </row>
    <row r="6685" spans="14:24" ht="14.5" customHeight="1">
      <c r="N6685">
        <v>6682</v>
      </c>
      <c r="O6685" s="4">
        <v>84110</v>
      </c>
      <c r="P6685" s="3" t="s">
        <v>4754</v>
      </c>
      <c r="Q6685" s="3" t="s">
        <v>1928</v>
      </c>
      <c r="R6685" s="3" t="s">
        <v>486</v>
      </c>
      <c r="S6685" s="3" t="s">
        <v>6753</v>
      </c>
      <c r="T6685" s="3" t="str">
        <f t="shared" si="448"/>
        <v>เวียงไชยาสุราษฎร์ธานี</v>
      </c>
      <c r="U6685" s="3" t="s">
        <v>6472</v>
      </c>
      <c r="V6685" s="3" t="str">
        <f t="shared" si="449"/>
        <v/>
      </c>
      <c r="W6685" s="3" t="e">
        <f t="shared" si="450"/>
        <v>#NUM!</v>
      </c>
      <c r="X6685" s="3" t="str">
        <f t="shared" si="451"/>
        <v/>
      </c>
    </row>
    <row r="6686" spans="14:24" ht="14.5" customHeight="1">
      <c r="N6686">
        <v>6683</v>
      </c>
      <c r="O6686" s="4">
        <v>84110</v>
      </c>
      <c r="P6686" s="3" t="s">
        <v>6756</v>
      </c>
      <c r="Q6686" s="3" t="s">
        <v>1928</v>
      </c>
      <c r="R6686" s="3" t="s">
        <v>486</v>
      </c>
      <c r="S6686" s="3" t="s">
        <v>6753</v>
      </c>
      <c r="T6686" s="3" t="str">
        <f t="shared" si="448"/>
        <v>ทุ่งไชยาสุราษฎร์ธานี</v>
      </c>
      <c r="U6686" s="3" t="s">
        <v>6472</v>
      </c>
      <c r="V6686" s="3" t="str">
        <f t="shared" si="449"/>
        <v/>
      </c>
      <c r="W6686" s="3" t="e">
        <f t="shared" si="450"/>
        <v>#NUM!</v>
      </c>
      <c r="X6686" s="3" t="str">
        <f t="shared" si="451"/>
        <v/>
      </c>
    </row>
    <row r="6687" spans="14:24" ht="14.5" customHeight="1">
      <c r="N6687">
        <v>6684</v>
      </c>
      <c r="O6687" s="4">
        <v>84110</v>
      </c>
      <c r="P6687" s="3" t="s">
        <v>6757</v>
      </c>
      <c r="Q6687" s="3" t="s">
        <v>1928</v>
      </c>
      <c r="R6687" s="3" t="s">
        <v>486</v>
      </c>
      <c r="S6687" s="3" t="s">
        <v>6753</v>
      </c>
      <c r="T6687" s="3" t="str">
        <f t="shared" si="448"/>
        <v>ป่าเวไชยาสุราษฎร์ธานี</v>
      </c>
      <c r="U6687" s="3" t="s">
        <v>6472</v>
      </c>
      <c r="V6687" s="3" t="str">
        <f t="shared" si="449"/>
        <v/>
      </c>
      <c r="W6687" s="3" t="e">
        <f t="shared" si="450"/>
        <v>#NUM!</v>
      </c>
      <c r="X6687" s="3" t="str">
        <f t="shared" si="451"/>
        <v/>
      </c>
    </row>
    <row r="6688" spans="14:24" ht="14.5" customHeight="1">
      <c r="N6688">
        <v>6685</v>
      </c>
      <c r="O6688" s="4">
        <v>84110</v>
      </c>
      <c r="P6688" s="3" t="s">
        <v>6758</v>
      </c>
      <c r="Q6688" s="3" t="s">
        <v>1928</v>
      </c>
      <c r="R6688" s="3" t="s">
        <v>486</v>
      </c>
      <c r="S6688" s="3" t="s">
        <v>6753</v>
      </c>
      <c r="T6688" s="3" t="str">
        <f t="shared" si="448"/>
        <v>ตะกรบไชยาสุราษฎร์ธานี</v>
      </c>
      <c r="U6688" s="3" t="s">
        <v>6472</v>
      </c>
      <c r="V6688" s="3" t="str">
        <f t="shared" si="449"/>
        <v/>
      </c>
      <c r="W6688" s="3" t="e">
        <f t="shared" si="450"/>
        <v>#NUM!</v>
      </c>
      <c r="X6688" s="3" t="str">
        <f t="shared" si="451"/>
        <v/>
      </c>
    </row>
    <row r="6689" spans="14:24" ht="14.5" customHeight="1">
      <c r="N6689">
        <v>6686</v>
      </c>
      <c r="O6689" s="4">
        <v>84110</v>
      </c>
      <c r="P6689" s="3" t="s">
        <v>6759</v>
      </c>
      <c r="Q6689" s="3" t="s">
        <v>1928</v>
      </c>
      <c r="R6689" s="3" t="s">
        <v>486</v>
      </c>
      <c r="S6689" s="3" t="s">
        <v>6753</v>
      </c>
      <c r="T6689" s="3" t="str">
        <f t="shared" si="448"/>
        <v>โมถ่ายไชยาสุราษฎร์ธานี</v>
      </c>
      <c r="U6689" s="3" t="s">
        <v>6472</v>
      </c>
      <c r="V6689" s="3" t="str">
        <f t="shared" si="449"/>
        <v/>
      </c>
      <c r="W6689" s="3" t="e">
        <f t="shared" si="450"/>
        <v>#NUM!</v>
      </c>
      <c r="X6689" s="3" t="str">
        <f t="shared" si="451"/>
        <v/>
      </c>
    </row>
    <row r="6690" spans="14:24" ht="14.5" customHeight="1">
      <c r="N6690">
        <v>6687</v>
      </c>
      <c r="O6690" s="4">
        <v>84110</v>
      </c>
      <c r="P6690" s="3" t="s">
        <v>6760</v>
      </c>
      <c r="Q6690" s="3" t="s">
        <v>1928</v>
      </c>
      <c r="R6690" s="3" t="s">
        <v>486</v>
      </c>
      <c r="S6690" s="3" t="s">
        <v>6753</v>
      </c>
      <c r="T6690" s="3" t="str">
        <f t="shared" si="448"/>
        <v>ปากหมากไชยาสุราษฎร์ธานี</v>
      </c>
      <c r="U6690" s="3" t="s">
        <v>6472</v>
      </c>
      <c r="V6690" s="3" t="str">
        <f t="shared" si="449"/>
        <v/>
      </c>
      <c r="W6690" s="3" t="e">
        <f t="shared" si="450"/>
        <v>#NUM!</v>
      </c>
      <c r="X6690" s="3" t="str">
        <f t="shared" si="451"/>
        <v/>
      </c>
    </row>
    <row r="6691" spans="14:24" ht="14.5" customHeight="1">
      <c r="N6691">
        <v>6688</v>
      </c>
      <c r="O6691" s="4">
        <v>84170</v>
      </c>
      <c r="P6691" s="3" t="s">
        <v>1933</v>
      </c>
      <c r="Q6691" s="3" t="s">
        <v>1933</v>
      </c>
      <c r="R6691" s="3" t="s">
        <v>486</v>
      </c>
      <c r="S6691" s="3" t="s">
        <v>6761</v>
      </c>
      <c r="T6691" s="3" t="str">
        <f t="shared" si="448"/>
        <v>ท่าชนะท่าชนะสุราษฎร์ธานี</v>
      </c>
      <c r="U6691" s="3" t="s">
        <v>6472</v>
      </c>
      <c r="V6691" s="3" t="str">
        <f t="shared" si="449"/>
        <v/>
      </c>
      <c r="W6691" s="3" t="e">
        <f t="shared" si="450"/>
        <v>#NUM!</v>
      </c>
      <c r="X6691" s="3" t="str">
        <f t="shared" si="451"/>
        <v/>
      </c>
    </row>
    <row r="6692" spans="14:24" ht="14.5" customHeight="1">
      <c r="N6692">
        <v>6689</v>
      </c>
      <c r="O6692" s="4">
        <v>84170</v>
      </c>
      <c r="P6692" s="3" t="s">
        <v>6762</v>
      </c>
      <c r="Q6692" s="3" t="s">
        <v>1933</v>
      </c>
      <c r="R6692" s="3" t="s">
        <v>486</v>
      </c>
      <c r="S6692" s="3" t="s">
        <v>6761</v>
      </c>
      <c r="T6692" s="3" t="str">
        <f t="shared" si="448"/>
        <v>สมอทองท่าชนะสุราษฎร์ธานี</v>
      </c>
      <c r="U6692" s="3" t="s">
        <v>6472</v>
      </c>
      <c r="V6692" s="3" t="str">
        <f t="shared" si="449"/>
        <v/>
      </c>
      <c r="W6692" s="3" t="e">
        <f t="shared" si="450"/>
        <v>#NUM!</v>
      </c>
      <c r="X6692" s="3" t="str">
        <f t="shared" si="451"/>
        <v/>
      </c>
    </row>
    <row r="6693" spans="14:24" ht="14.5" customHeight="1">
      <c r="N6693">
        <v>6690</v>
      </c>
      <c r="O6693" s="4">
        <v>84170</v>
      </c>
      <c r="P6693" s="3" t="s">
        <v>6763</v>
      </c>
      <c r="Q6693" s="3" t="s">
        <v>1933</v>
      </c>
      <c r="R6693" s="3" t="s">
        <v>486</v>
      </c>
      <c r="S6693" s="3" t="s">
        <v>6761</v>
      </c>
      <c r="T6693" s="3" t="str">
        <f t="shared" si="448"/>
        <v>ประสงค์ท่าชนะสุราษฎร์ธานี</v>
      </c>
      <c r="U6693" s="3" t="s">
        <v>6472</v>
      </c>
      <c r="V6693" s="3" t="str">
        <f t="shared" si="449"/>
        <v/>
      </c>
      <c r="W6693" s="3" t="e">
        <f t="shared" si="450"/>
        <v>#NUM!</v>
      </c>
      <c r="X6693" s="3" t="str">
        <f t="shared" si="451"/>
        <v/>
      </c>
    </row>
    <row r="6694" spans="14:24" ht="14.5" customHeight="1">
      <c r="N6694">
        <v>6691</v>
      </c>
      <c r="O6694" s="4">
        <v>84170</v>
      </c>
      <c r="P6694" s="3" t="s">
        <v>6764</v>
      </c>
      <c r="Q6694" s="3" t="s">
        <v>1933</v>
      </c>
      <c r="R6694" s="3" t="s">
        <v>486</v>
      </c>
      <c r="S6694" s="3" t="s">
        <v>6761</v>
      </c>
      <c r="T6694" s="3" t="str">
        <f t="shared" si="448"/>
        <v>คันธุลีท่าชนะสุราษฎร์ธานี</v>
      </c>
      <c r="U6694" s="3" t="s">
        <v>6472</v>
      </c>
      <c r="V6694" s="3" t="str">
        <f t="shared" si="449"/>
        <v/>
      </c>
      <c r="W6694" s="3" t="e">
        <f t="shared" si="450"/>
        <v>#NUM!</v>
      </c>
      <c r="X6694" s="3" t="str">
        <f t="shared" si="451"/>
        <v/>
      </c>
    </row>
    <row r="6695" spans="14:24" ht="14.5" customHeight="1">
      <c r="N6695">
        <v>6692</v>
      </c>
      <c r="O6695" s="4">
        <v>84170</v>
      </c>
      <c r="P6695" s="3" t="s">
        <v>6765</v>
      </c>
      <c r="Q6695" s="3" t="s">
        <v>1933</v>
      </c>
      <c r="R6695" s="3" t="s">
        <v>486</v>
      </c>
      <c r="S6695" s="3" t="s">
        <v>6761</v>
      </c>
      <c r="T6695" s="3" t="str">
        <f t="shared" si="448"/>
        <v>วังท่าชนะสุราษฎร์ธานี</v>
      </c>
      <c r="U6695" s="3" t="s">
        <v>6472</v>
      </c>
      <c r="V6695" s="3" t="str">
        <f t="shared" si="449"/>
        <v/>
      </c>
      <c r="W6695" s="3" t="e">
        <f t="shared" si="450"/>
        <v>#NUM!</v>
      </c>
      <c r="X6695" s="3" t="str">
        <f t="shared" si="451"/>
        <v/>
      </c>
    </row>
    <row r="6696" spans="14:24" ht="14.5" customHeight="1">
      <c r="N6696">
        <v>6693</v>
      </c>
      <c r="O6696" s="4">
        <v>84170</v>
      </c>
      <c r="P6696" s="3" t="s">
        <v>6766</v>
      </c>
      <c r="Q6696" s="3" t="s">
        <v>1933</v>
      </c>
      <c r="R6696" s="3" t="s">
        <v>486</v>
      </c>
      <c r="S6696" s="3" t="s">
        <v>6761</v>
      </c>
      <c r="T6696" s="3" t="str">
        <f t="shared" si="448"/>
        <v>คลองพาท่าชนะสุราษฎร์ธานี</v>
      </c>
      <c r="U6696" s="3" t="s">
        <v>6472</v>
      </c>
      <c r="V6696" s="3" t="str">
        <f t="shared" si="449"/>
        <v/>
      </c>
      <c r="W6696" s="3" t="e">
        <f t="shared" si="450"/>
        <v>#NUM!</v>
      </c>
      <c r="X6696" s="3" t="str">
        <f t="shared" si="451"/>
        <v/>
      </c>
    </row>
    <row r="6697" spans="14:24" ht="14.5" customHeight="1">
      <c r="N6697">
        <v>6694</v>
      </c>
      <c r="O6697" s="4">
        <v>84180</v>
      </c>
      <c r="P6697" s="3" t="s">
        <v>6767</v>
      </c>
      <c r="Q6697" s="3" t="s">
        <v>1922</v>
      </c>
      <c r="R6697" s="3" t="s">
        <v>486</v>
      </c>
      <c r="S6697" s="3" t="s">
        <v>6768</v>
      </c>
      <c r="T6697" s="3" t="str">
        <f t="shared" si="448"/>
        <v>ท่าขนอนคีรีรัฐนิคมสุราษฎร์ธานี</v>
      </c>
      <c r="U6697" s="3" t="s">
        <v>6472</v>
      </c>
      <c r="V6697" s="3" t="str">
        <f t="shared" si="449"/>
        <v/>
      </c>
      <c r="W6697" s="3" t="e">
        <f t="shared" si="450"/>
        <v>#NUM!</v>
      </c>
      <c r="X6697" s="3" t="str">
        <f t="shared" si="451"/>
        <v/>
      </c>
    </row>
    <row r="6698" spans="14:24" ht="14.5" customHeight="1">
      <c r="N6698">
        <v>6695</v>
      </c>
      <c r="O6698" s="4">
        <v>84180</v>
      </c>
      <c r="P6698" s="3" t="s">
        <v>2147</v>
      </c>
      <c r="Q6698" s="3" t="s">
        <v>1922</v>
      </c>
      <c r="R6698" s="3" t="s">
        <v>486</v>
      </c>
      <c r="S6698" s="3" t="s">
        <v>6768</v>
      </c>
      <c r="T6698" s="3" t="str">
        <f t="shared" si="448"/>
        <v>บ้านยางคีรีรัฐนิคมสุราษฎร์ธานี</v>
      </c>
      <c r="U6698" s="3" t="s">
        <v>6472</v>
      </c>
      <c r="V6698" s="3" t="str">
        <f t="shared" si="449"/>
        <v/>
      </c>
      <c r="W6698" s="3" t="e">
        <f t="shared" si="450"/>
        <v>#NUM!</v>
      </c>
      <c r="X6698" s="3" t="str">
        <f t="shared" si="451"/>
        <v/>
      </c>
    </row>
    <row r="6699" spans="14:24" ht="14.5" customHeight="1">
      <c r="N6699">
        <v>6696</v>
      </c>
      <c r="O6699" s="4">
        <v>84180</v>
      </c>
      <c r="P6699" s="3" t="s">
        <v>6769</v>
      </c>
      <c r="Q6699" s="3" t="s">
        <v>1922</v>
      </c>
      <c r="R6699" s="3" t="s">
        <v>486</v>
      </c>
      <c r="S6699" s="3" t="s">
        <v>6768</v>
      </c>
      <c r="T6699" s="3" t="str">
        <f t="shared" si="448"/>
        <v>น้ำหักคีรีรัฐนิคมสุราษฎร์ธานี</v>
      </c>
      <c r="U6699" s="3" t="s">
        <v>6472</v>
      </c>
      <c r="V6699" s="3" t="str">
        <f t="shared" si="449"/>
        <v/>
      </c>
      <c r="W6699" s="3" t="e">
        <f t="shared" si="450"/>
        <v>#NUM!</v>
      </c>
      <c r="X6699" s="3" t="str">
        <f t="shared" si="451"/>
        <v/>
      </c>
    </row>
    <row r="6700" spans="14:24" ht="14.5" customHeight="1">
      <c r="N6700">
        <v>6697</v>
      </c>
      <c r="O6700" s="4">
        <v>84180</v>
      </c>
      <c r="P6700" s="3" t="s">
        <v>6770</v>
      </c>
      <c r="Q6700" s="3" t="s">
        <v>1922</v>
      </c>
      <c r="R6700" s="3" t="s">
        <v>486</v>
      </c>
      <c r="S6700" s="3" t="s">
        <v>6768</v>
      </c>
      <c r="T6700" s="3" t="str">
        <f t="shared" si="448"/>
        <v>กะเปาคีรีรัฐนิคมสุราษฎร์ธานี</v>
      </c>
      <c r="U6700" s="3" t="s">
        <v>6472</v>
      </c>
      <c r="V6700" s="3" t="str">
        <f t="shared" si="449"/>
        <v/>
      </c>
      <c r="W6700" s="3" t="e">
        <f t="shared" si="450"/>
        <v>#NUM!</v>
      </c>
      <c r="X6700" s="3" t="str">
        <f t="shared" si="451"/>
        <v/>
      </c>
    </row>
    <row r="6701" spans="14:24" ht="14.5" customHeight="1">
      <c r="N6701">
        <v>6698</v>
      </c>
      <c r="O6701" s="4">
        <v>84180</v>
      </c>
      <c r="P6701" s="3" t="s">
        <v>2478</v>
      </c>
      <c r="Q6701" s="3" t="s">
        <v>1922</v>
      </c>
      <c r="R6701" s="3" t="s">
        <v>486</v>
      </c>
      <c r="S6701" s="3" t="s">
        <v>6768</v>
      </c>
      <c r="T6701" s="3" t="str">
        <f t="shared" si="448"/>
        <v>ท่ากระดานคีรีรัฐนิคมสุราษฎร์ธานี</v>
      </c>
      <c r="U6701" s="3" t="s">
        <v>6472</v>
      </c>
      <c r="V6701" s="3" t="str">
        <f t="shared" si="449"/>
        <v/>
      </c>
      <c r="W6701" s="3" t="e">
        <f t="shared" si="450"/>
        <v>#NUM!</v>
      </c>
      <c r="X6701" s="3" t="str">
        <f t="shared" si="451"/>
        <v/>
      </c>
    </row>
    <row r="6702" spans="14:24" ht="14.5" customHeight="1">
      <c r="N6702">
        <v>6699</v>
      </c>
      <c r="O6702" s="4">
        <v>84180</v>
      </c>
      <c r="P6702" s="3" t="s">
        <v>5760</v>
      </c>
      <c r="Q6702" s="3" t="s">
        <v>1922</v>
      </c>
      <c r="R6702" s="3" t="s">
        <v>486</v>
      </c>
      <c r="S6702" s="3" t="s">
        <v>6768</v>
      </c>
      <c r="T6702" s="3" t="str">
        <f t="shared" si="448"/>
        <v>ย่านยาวคีรีรัฐนิคมสุราษฎร์ธานี</v>
      </c>
      <c r="U6702" s="3" t="s">
        <v>6472</v>
      </c>
      <c r="V6702" s="3" t="str">
        <f t="shared" si="449"/>
        <v/>
      </c>
      <c r="W6702" s="3" t="e">
        <f t="shared" si="450"/>
        <v>#NUM!</v>
      </c>
      <c r="X6702" s="3" t="str">
        <f t="shared" si="451"/>
        <v/>
      </c>
    </row>
    <row r="6703" spans="14:24" ht="14.5" customHeight="1">
      <c r="N6703">
        <v>6700</v>
      </c>
      <c r="O6703" s="4">
        <v>84180</v>
      </c>
      <c r="P6703" s="3" t="s">
        <v>6771</v>
      </c>
      <c r="Q6703" s="3" t="s">
        <v>1922</v>
      </c>
      <c r="R6703" s="3" t="s">
        <v>486</v>
      </c>
      <c r="S6703" s="3" t="s">
        <v>6768</v>
      </c>
      <c r="T6703" s="3" t="str">
        <f t="shared" si="448"/>
        <v>ถ้ำสิงขรคีรีรัฐนิคมสุราษฎร์ธานี</v>
      </c>
      <c r="U6703" s="3" t="s">
        <v>6472</v>
      </c>
      <c r="V6703" s="3" t="str">
        <f t="shared" si="449"/>
        <v/>
      </c>
      <c r="W6703" s="3" t="e">
        <f t="shared" si="450"/>
        <v>#NUM!</v>
      </c>
      <c r="X6703" s="3" t="str">
        <f t="shared" si="451"/>
        <v/>
      </c>
    </row>
    <row r="6704" spans="14:24" ht="14.5" customHeight="1">
      <c r="N6704">
        <v>6701</v>
      </c>
      <c r="O6704" s="4">
        <v>84180</v>
      </c>
      <c r="P6704" s="3" t="s">
        <v>6772</v>
      </c>
      <c r="Q6704" s="3" t="s">
        <v>1922</v>
      </c>
      <c r="R6704" s="3" t="s">
        <v>486</v>
      </c>
      <c r="S6704" s="3" t="s">
        <v>6768</v>
      </c>
      <c r="T6704" s="3" t="str">
        <f t="shared" si="448"/>
        <v>บ้านทำเนียบคีรีรัฐนิคมสุราษฎร์ธานี</v>
      </c>
      <c r="U6704" s="3" t="s">
        <v>6472</v>
      </c>
      <c r="V6704" s="3" t="str">
        <f t="shared" si="449"/>
        <v/>
      </c>
      <c r="W6704" s="3" t="e">
        <f t="shared" si="450"/>
        <v>#NUM!</v>
      </c>
      <c r="X6704" s="3" t="str">
        <f t="shared" si="451"/>
        <v/>
      </c>
    </row>
    <row r="6705" spans="14:24" ht="14.5" customHeight="1">
      <c r="N6705">
        <v>6702</v>
      </c>
      <c r="O6705" s="4">
        <v>84230</v>
      </c>
      <c r="P6705" s="3" t="s">
        <v>502</v>
      </c>
      <c r="Q6705" s="3" t="s">
        <v>1935</v>
      </c>
      <c r="R6705" s="3" t="s">
        <v>486</v>
      </c>
      <c r="S6705" s="3" t="s">
        <v>6773</v>
      </c>
      <c r="T6705" s="3" t="str">
        <f t="shared" si="448"/>
        <v>เขาวงบ้านตาขุนสุราษฎร์ธานี</v>
      </c>
      <c r="U6705" s="3" t="s">
        <v>6472</v>
      </c>
      <c r="V6705" s="3" t="str">
        <f t="shared" si="449"/>
        <v/>
      </c>
      <c r="W6705" s="3" t="e">
        <f t="shared" si="450"/>
        <v>#NUM!</v>
      </c>
      <c r="X6705" s="3" t="str">
        <f t="shared" si="451"/>
        <v/>
      </c>
    </row>
    <row r="6706" spans="14:24" ht="14.5" customHeight="1">
      <c r="N6706">
        <v>6703</v>
      </c>
      <c r="O6706" s="4">
        <v>84230</v>
      </c>
      <c r="P6706" s="3" t="s">
        <v>6774</v>
      </c>
      <c r="Q6706" s="3" t="s">
        <v>1935</v>
      </c>
      <c r="R6706" s="3" t="s">
        <v>486</v>
      </c>
      <c r="S6706" s="3" t="s">
        <v>6773</v>
      </c>
      <c r="T6706" s="3" t="str">
        <f t="shared" si="448"/>
        <v>พะแสงบ้านตาขุนสุราษฎร์ธานี</v>
      </c>
      <c r="U6706" s="3" t="s">
        <v>6472</v>
      </c>
      <c r="V6706" s="3" t="str">
        <f t="shared" si="449"/>
        <v/>
      </c>
      <c r="W6706" s="3" t="e">
        <f t="shared" si="450"/>
        <v>#NUM!</v>
      </c>
      <c r="X6706" s="3" t="str">
        <f t="shared" si="451"/>
        <v/>
      </c>
    </row>
    <row r="6707" spans="14:24" ht="14.5" customHeight="1">
      <c r="N6707">
        <v>6704</v>
      </c>
      <c r="O6707" s="4">
        <v>84230</v>
      </c>
      <c r="P6707" s="3" t="s">
        <v>6775</v>
      </c>
      <c r="Q6707" s="3" t="s">
        <v>1935</v>
      </c>
      <c r="R6707" s="3" t="s">
        <v>486</v>
      </c>
      <c r="S6707" s="3" t="s">
        <v>6773</v>
      </c>
      <c r="T6707" s="3" t="str">
        <f t="shared" si="448"/>
        <v>พรุไทยบ้านตาขุนสุราษฎร์ธานี</v>
      </c>
      <c r="U6707" s="3" t="s">
        <v>6472</v>
      </c>
      <c r="V6707" s="3" t="str">
        <f t="shared" si="449"/>
        <v/>
      </c>
      <c r="W6707" s="3" t="e">
        <f t="shared" si="450"/>
        <v>#NUM!</v>
      </c>
      <c r="X6707" s="3" t="str">
        <f t="shared" si="451"/>
        <v/>
      </c>
    </row>
    <row r="6708" spans="14:24" ht="14.5" customHeight="1">
      <c r="N6708">
        <v>6705</v>
      </c>
      <c r="O6708" s="4">
        <v>84230</v>
      </c>
      <c r="P6708" s="3" t="s">
        <v>6776</v>
      </c>
      <c r="Q6708" s="3" t="s">
        <v>1935</v>
      </c>
      <c r="R6708" s="3" t="s">
        <v>486</v>
      </c>
      <c r="S6708" s="3" t="s">
        <v>6773</v>
      </c>
      <c r="T6708" s="3" t="str">
        <f t="shared" si="448"/>
        <v>เขาพังบ้านตาขุนสุราษฎร์ธานี</v>
      </c>
      <c r="U6708" s="3" t="s">
        <v>6472</v>
      </c>
      <c r="V6708" s="3" t="str">
        <f t="shared" si="449"/>
        <v/>
      </c>
      <c r="W6708" s="3" t="e">
        <f t="shared" si="450"/>
        <v>#NUM!</v>
      </c>
      <c r="X6708" s="3" t="str">
        <f t="shared" si="451"/>
        <v/>
      </c>
    </row>
    <row r="6709" spans="14:24" ht="14.5" customHeight="1">
      <c r="N6709">
        <v>6706</v>
      </c>
      <c r="O6709" s="4">
        <v>84250</v>
      </c>
      <c r="P6709" s="3" t="s">
        <v>1940</v>
      </c>
      <c r="Q6709" s="3" t="s">
        <v>1940</v>
      </c>
      <c r="R6709" s="3" t="s">
        <v>486</v>
      </c>
      <c r="S6709" s="3" t="s">
        <v>6777</v>
      </c>
      <c r="T6709" s="3" t="str">
        <f t="shared" si="448"/>
        <v>พนมพนมสุราษฎร์ธานี</v>
      </c>
      <c r="U6709" s="3" t="s">
        <v>6472</v>
      </c>
      <c r="V6709" s="3" t="str">
        <f t="shared" si="449"/>
        <v/>
      </c>
      <c r="W6709" s="3" t="e">
        <f t="shared" si="450"/>
        <v>#NUM!</v>
      </c>
      <c r="X6709" s="3" t="str">
        <f t="shared" si="451"/>
        <v/>
      </c>
    </row>
    <row r="6710" spans="14:24" ht="14.5" customHeight="1">
      <c r="N6710">
        <v>6707</v>
      </c>
      <c r="O6710" s="4">
        <v>84250</v>
      </c>
      <c r="P6710" s="3" t="s">
        <v>6778</v>
      </c>
      <c r="Q6710" s="3" t="s">
        <v>1940</v>
      </c>
      <c r="R6710" s="3" t="s">
        <v>486</v>
      </c>
      <c r="S6710" s="3" t="s">
        <v>6777</v>
      </c>
      <c r="T6710" s="3" t="str">
        <f t="shared" si="448"/>
        <v>ต้นยวนพนมสุราษฎร์ธานี</v>
      </c>
      <c r="U6710" s="3" t="s">
        <v>6472</v>
      </c>
      <c r="V6710" s="3" t="str">
        <f t="shared" si="449"/>
        <v/>
      </c>
      <c r="W6710" s="3" t="e">
        <f t="shared" si="450"/>
        <v>#NUM!</v>
      </c>
      <c r="X6710" s="3" t="str">
        <f t="shared" si="451"/>
        <v/>
      </c>
    </row>
    <row r="6711" spans="14:24" ht="14.5" customHeight="1">
      <c r="N6711">
        <v>6708</v>
      </c>
      <c r="O6711" s="4">
        <v>84250</v>
      </c>
      <c r="P6711" s="3" t="s">
        <v>6779</v>
      </c>
      <c r="Q6711" s="3" t="s">
        <v>1940</v>
      </c>
      <c r="R6711" s="3" t="s">
        <v>486</v>
      </c>
      <c r="S6711" s="3" t="s">
        <v>6777</v>
      </c>
      <c r="T6711" s="3" t="str">
        <f t="shared" si="448"/>
        <v>คลองศกพนมสุราษฎร์ธานี</v>
      </c>
      <c r="U6711" s="3" t="s">
        <v>6472</v>
      </c>
      <c r="V6711" s="3" t="str">
        <f t="shared" si="449"/>
        <v/>
      </c>
      <c r="W6711" s="3" t="e">
        <f t="shared" si="450"/>
        <v>#NUM!</v>
      </c>
      <c r="X6711" s="3" t="str">
        <f t="shared" si="451"/>
        <v/>
      </c>
    </row>
    <row r="6712" spans="14:24" ht="14.5" customHeight="1">
      <c r="N6712">
        <v>6709</v>
      </c>
      <c r="O6712" s="4">
        <v>84250</v>
      </c>
      <c r="P6712" s="3" t="s">
        <v>6780</v>
      </c>
      <c r="Q6712" s="3" t="s">
        <v>1940</v>
      </c>
      <c r="R6712" s="3" t="s">
        <v>486</v>
      </c>
      <c r="S6712" s="3" t="s">
        <v>6777</v>
      </c>
      <c r="T6712" s="3" t="str">
        <f t="shared" si="448"/>
        <v>พลูเถื่อนพนมสุราษฎร์ธานี</v>
      </c>
      <c r="U6712" s="3" t="s">
        <v>6472</v>
      </c>
      <c r="V6712" s="3" t="str">
        <f t="shared" si="449"/>
        <v/>
      </c>
      <c r="W6712" s="3" t="e">
        <f t="shared" si="450"/>
        <v>#NUM!</v>
      </c>
      <c r="X6712" s="3" t="str">
        <f t="shared" si="451"/>
        <v/>
      </c>
    </row>
    <row r="6713" spans="14:24" ht="14.5" customHeight="1">
      <c r="N6713">
        <v>6710</v>
      </c>
      <c r="O6713" s="4">
        <v>84250</v>
      </c>
      <c r="P6713" s="3" t="s">
        <v>6781</v>
      </c>
      <c r="Q6713" s="3" t="s">
        <v>1940</v>
      </c>
      <c r="R6713" s="3" t="s">
        <v>486</v>
      </c>
      <c r="S6713" s="3" t="s">
        <v>6777</v>
      </c>
      <c r="T6713" s="3" t="str">
        <f t="shared" si="448"/>
        <v>พังกาญจน์พนมสุราษฎร์ธานี</v>
      </c>
      <c r="U6713" s="3" t="s">
        <v>6472</v>
      </c>
      <c r="V6713" s="3" t="str">
        <f t="shared" si="449"/>
        <v/>
      </c>
      <c r="W6713" s="3" t="e">
        <f t="shared" si="450"/>
        <v>#NUM!</v>
      </c>
      <c r="X6713" s="3" t="str">
        <f t="shared" si="451"/>
        <v/>
      </c>
    </row>
    <row r="6714" spans="14:24" ht="14.5" customHeight="1">
      <c r="N6714">
        <v>6711</v>
      </c>
      <c r="O6714" s="4">
        <v>84250</v>
      </c>
      <c r="P6714" s="3" t="s">
        <v>6782</v>
      </c>
      <c r="Q6714" s="3" t="s">
        <v>1940</v>
      </c>
      <c r="R6714" s="3" t="s">
        <v>486</v>
      </c>
      <c r="S6714" s="3" t="s">
        <v>6777</v>
      </c>
      <c r="T6714" s="3" t="str">
        <f t="shared" si="448"/>
        <v>คลองชะอุ่นพนมสุราษฎร์ธานี</v>
      </c>
      <c r="U6714" s="3" t="s">
        <v>6472</v>
      </c>
      <c r="V6714" s="3" t="str">
        <f t="shared" si="449"/>
        <v/>
      </c>
      <c r="W6714" s="3" t="e">
        <f t="shared" si="450"/>
        <v>#NUM!</v>
      </c>
      <c r="X6714" s="3" t="str">
        <f t="shared" si="451"/>
        <v/>
      </c>
    </row>
    <row r="6715" spans="14:24" ht="14.5" customHeight="1">
      <c r="N6715">
        <v>6712</v>
      </c>
      <c r="O6715" s="4">
        <v>84150</v>
      </c>
      <c r="P6715" s="3" t="s">
        <v>1932</v>
      </c>
      <c r="Q6715" s="3" t="s">
        <v>1932</v>
      </c>
      <c r="R6715" s="3" t="s">
        <v>486</v>
      </c>
      <c r="S6715" s="3" t="s">
        <v>6783</v>
      </c>
      <c r="T6715" s="3" t="str">
        <f t="shared" si="448"/>
        <v>ท่าฉางท่าฉางสุราษฎร์ธานี</v>
      </c>
      <c r="U6715" s="3" t="s">
        <v>6472</v>
      </c>
      <c r="V6715" s="3" t="str">
        <f t="shared" si="449"/>
        <v/>
      </c>
      <c r="W6715" s="3" t="e">
        <f t="shared" si="450"/>
        <v>#NUM!</v>
      </c>
      <c r="X6715" s="3" t="str">
        <f t="shared" si="451"/>
        <v/>
      </c>
    </row>
    <row r="6716" spans="14:24" ht="14.5" customHeight="1">
      <c r="N6716">
        <v>6713</v>
      </c>
      <c r="O6716" s="4">
        <v>84150</v>
      </c>
      <c r="P6716" s="3" t="s">
        <v>6024</v>
      </c>
      <c r="Q6716" s="3" t="s">
        <v>1932</v>
      </c>
      <c r="R6716" s="3" t="s">
        <v>486</v>
      </c>
      <c r="S6716" s="3" t="s">
        <v>6783</v>
      </c>
      <c r="T6716" s="3" t="str">
        <f t="shared" si="448"/>
        <v>ท่าเคยท่าฉางสุราษฎร์ธานี</v>
      </c>
      <c r="U6716" s="3" t="s">
        <v>6472</v>
      </c>
      <c r="V6716" s="3" t="str">
        <f t="shared" si="449"/>
        <v/>
      </c>
      <c r="W6716" s="3" t="e">
        <f t="shared" si="450"/>
        <v>#NUM!</v>
      </c>
      <c r="X6716" s="3" t="str">
        <f t="shared" si="451"/>
        <v/>
      </c>
    </row>
    <row r="6717" spans="14:24" ht="14.5" customHeight="1">
      <c r="N6717">
        <v>6714</v>
      </c>
      <c r="O6717" s="4">
        <v>84150</v>
      </c>
      <c r="P6717" s="3" t="s">
        <v>6784</v>
      </c>
      <c r="Q6717" s="3" t="s">
        <v>1932</v>
      </c>
      <c r="R6717" s="3" t="s">
        <v>486</v>
      </c>
      <c r="S6717" s="3" t="s">
        <v>6783</v>
      </c>
      <c r="T6717" s="3" t="str">
        <f t="shared" si="448"/>
        <v>คลองไทรท่าฉางสุราษฎร์ธานี</v>
      </c>
      <c r="U6717" s="3" t="s">
        <v>6472</v>
      </c>
      <c r="V6717" s="3" t="str">
        <f t="shared" si="449"/>
        <v/>
      </c>
      <c r="W6717" s="3" t="e">
        <f t="shared" si="450"/>
        <v>#NUM!</v>
      </c>
      <c r="X6717" s="3" t="str">
        <f t="shared" si="451"/>
        <v/>
      </c>
    </row>
    <row r="6718" spans="14:24" ht="14.5" customHeight="1">
      <c r="N6718">
        <v>6715</v>
      </c>
      <c r="O6718" s="4">
        <v>84150</v>
      </c>
      <c r="P6718" s="3" t="s">
        <v>6785</v>
      </c>
      <c r="Q6718" s="3" t="s">
        <v>1932</v>
      </c>
      <c r="R6718" s="3" t="s">
        <v>486</v>
      </c>
      <c r="S6718" s="3" t="s">
        <v>6783</v>
      </c>
      <c r="T6718" s="3" t="str">
        <f t="shared" si="448"/>
        <v>เขาถ่านท่าฉางสุราษฎร์ธานี</v>
      </c>
      <c r="U6718" s="3" t="s">
        <v>6472</v>
      </c>
      <c r="V6718" s="3" t="str">
        <f t="shared" si="449"/>
        <v/>
      </c>
      <c r="W6718" s="3" t="e">
        <f t="shared" si="450"/>
        <v>#NUM!</v>
      </c>
      <c r="X6718" s="3" t="str">
        <f t="shared" si="451"/>
        <v/>
      </c>
    </row>
    <row r="6719" spans="14:24" ht="14.5" customHeight="1">
      <c r="N6719">
        <v>6716</v>
      </c>
      <c r="O6719" s="4">
        <v>84150</v>
      </c>
      <c r="P6719" s="3" t="s">
        <v>6786</v>
      </c>
      <c r="Q6719" s="3" t="s">
        <v>1932</v>
      </c>
      <c r="R6719" s="3" t="s">
        <v>486</v>
      </c>
      <c r="S6719" s="3" t="s">
        <v>6783</v>
      </c>
      <c r="T6719" s="3" t="str">
        <f t="shared" si="448"/>
        <v>เสวียดท่าฉางสุราษฎร์ธานี</v>
      </c>
      <c r="U6719" s="3" t="s">
        <v>6472</v>
      </c>
      <c r="V6719" s="3" t="str">
        <f t="shared" si="449"/>
        <v/>
      </c>
      <c r="W6719" s="3" t="e">
        <f t="shared" si="450"/>
        <v>#NUM!</v>
      </c>
      <c r="X6719" s="3" t="str">
        <f t="shared" si="451"/>
        <v/>
      </c>
    </row>
    <row r="6720" spans="14:24" ht="14.5" customHeight="1">
      <c r="N6720">
        <v>6717</v>
      </c>
      <c r="O6720" s="4">
        <v>84150</v>
      </c>
      <c r="P6720" s="3" t="s">
        <v>6787</v>
      </c>
      <c r="Q6720" s="3" t="s">
        <v>1932</v>
      </c>
      <c r="R6720" s="3" t="s">
        <v>486</v>
      </c>
      <c r="S6720" s="3" t="s">
        <v>6783</v>
      </c>
      <c r="T6720" s="3" t="str">
        <f t="shared" si="448"/>
        <v>ปากฉลุยท่าฉางสุราษฎร์ธานี</v>
      </c>
      <c r="U6720" s="3" t="s">
        <v>6472</v>
      </c>
      <c r="V6720" s="3" t="str">
        <f t="shared" si="449"/>
        <v/>
      </c>
      <c r="W6720" s="3" t="e">
        <f t="shared" si="450"/>
        <v>#NUM!</v>
      </c>
      <c r="X6720" s="3" t="str">
        <f t="shared" si="451"/>
        <v/>
      </c>
    </row>
    <row r="6721" spans="14:24" ht="14.5" customHeight="1">
      <c r="N6721">
        <v>6718</v>
      </c>
      <c r="O6721" s="4">
        <v>84120</v>
      </c>
      <c r="P6721" s="3" t="s">
        <v>6601</v>
      </c>
      <c r="Q6721" s="3" t="s">
        <v>1938</v>
      </c>
      <c r="R6721" s="3" t="s">
        <v>486</v>
      </c>
      <c r="S6721" s="3" t="s">
        <v>6788</v>
      </c>
      <c r="T6721" s="3" t="str">
        <f t="shared" si="448"/>
        <v>นาสารบ้านนาสารสุราษฎร์ธานี</v>
      </c>
      <c r="U6721" s="3" t="s">
        <v>6472</v>
      </c>
      <c r="V6721" s="3" t="str">
        <f t="shared" si="449"/>
        <v/>
      </c>
      <c r="W6721" s="3" t="e">
        <f t="shared" si="450"/>
        <v>#NUM!</v>
      </c>
      <c r="X6721" s="3" t="str">
        <f t="shared" si="451"/>
        <v/>
      </c>
    </row>
    <row r="6722" spans="14:24" ht="14.5" customHeight="1">
      <c r="N6722">
        <v>6719</v>
      </c>
      <c r="O6722" s="4">
        <v>84270</v>
      </c>
      <c r="P6722" s="3" t="s">
        <v>6789</v>
      </c>
      <c r="Q6722" s="3" t="s">
        <v>1938</v>
      </c>
      <c r="R6722" s="3" t="s">
        <v>486</v>
      </c>
      <c r="S6722" s="3" t="s">
        <v>6788</v>
      </c>
      <c r="T6722" s="3" t="str">
        <f t="shared" si="448"/>
        <v>พรุพีบ้านนาสารสุราษฎร์ธานี</v>
      </c>
      <c r="U6722" s="3" t="s">
        <v>6472</v>
      </c>
      <c r="V6722" s="3" t="str">
        <f t="shared" si="449"/>
        <v/>
      </c>
      <c r="W6722" s="3" t="e">
        <f t="shared" si="450"/>
        <v>#NUM!</v>
      </c>
      <c r="X6722" s="3" t="str">
        <f t="shared" si="451"/>
        <v/>
      </c>
    </row>
    <row r="6723" spans="14:24" ht="14.5" customHeight="1">
      <c r="N6723">
        <v>6720</v>
      </c>
      <c r="O6723" s="4">
        <v>84120</v>
      </c>
      <c r="P6723" s="3" t="s">
        <v>6790</v>
      </c>
      <c r="Q6723" s="3" t="s">
        <v>1938</v>
      </c>
      <c r="R6723" s="3" t="s">
        <v>486</v>
      </c>
      <c r="S6723" s="3" t="s">
        <v>6788</v>
      </c>
      <c r="T6723" s="3" t="str">
        <f t="shared" si="448"/>
        <v>ทุ่งเตาบ้านนาสารสุราษฎร์ธานี</v>
      </c>
      <c r="U6723" s="3" t="s">
        <v>6472</v>
      </c>
      <c r="V6723" s="3" t="str">
        <f t="shared" si="449"/>
        <v/>
      </c>
      <c r="W6723" s="3" t="e">
        <f t="shared" si="450"/>
        <v>#NUM!</v>
      </c>
      <c r="X6723" s="3" t="str">
        <f t="shared" si="451"/>
        <v/>
      </c>
    </row>
    <row r="6724" spans="14:24" ht="14.5" customHeight="1">
      <c r="N6724">
        <v>6721</v>
      </c>
      <c r="O6724" s="4">
        <v>84120</v>
      </c>
      <c r="P6724" s="3" t="s">
        <v>443</v>
      </c>
      <c r="Q6724" s="3" t="s">
        <v>1938</v>
      </c>
      <c r="R6724" s="3" t="s">
        <v>486</v>
      </c>
      <c r="S6724" s="3" t="s">
        <v>6788</v>
      </c>
      <c r="T6724" s="3" t="str">
        <f t="shared" si="448"/>
        <v>ลำพูนบ้านนาสารสุราษฎร์ธานี</v>
      </c>
      <c r="U6724" s="3" t="s">
        <v>6472</v>
      </c>
      <c r="V6724" s="3" t="str">
        <f t="shared" si="449"/>
        <v/>
      </c>
      <c r="W6724" s="3" t="e">
        <f t="shared" si="450"/>
        <v>#NUM!</v>
      </c>
      <c r="X6724" s="3" t="str">
        <f t="shared" si="451"/>
        <v/>
      </c>
    </row>
    <row r="6725" spans="14:24" ht="14.5" customHeight="1">
      <c r="N6725">
        <v>6722</v>
      </c>
      <c r="O6725" s="4">
        <v>84120</v>
      </c>
      <c r="P6725" s="3" t="s">
        <v>6791</v>
      </c>
      <c r="Q6725" s="3" t="s">
        <v>1938</v>
      </c>
      <c r="R6725" s="3" t="s">
        <v>486</v>
      </c>
      <c r="S6725" s="3" t="s">
        <v>6788</v>
      </c>
      <c r="T6725" s="3" t="str">
        <f t="shared" ref="T6725:T6788" si="452">P6725&amp;Q6725&amp;R6725</f>
        <v>ท่าชีบ้านนาสารสุราษฎร์ธานี</v>
      </c>
      <c r="U6725" s="3" t="s">
        <v>6472</v>
      </c>
      <c r="V6725" s="3" t="str">
        <f t="shared" ref="V6725:V6788" si="453">IF($V$1=$S6725,$N6725,"")</f>
        <v/>
      </c>
      <c r="W6725" s="3" t="e">
        <f t="shared" ref="W6725:W6788" si="454">SMALL($V$4:$V$7439,N6725)</f>
        <v>#NUM!</v>
      </c>
      <c r="X6725" s="3" t="str">
        <f t="shared" ref="X6725:X6788" si="455">IFERROR(INDEX($P$4:$P$7439,$W6725,1),"")</f>
        <v/>
      </c>
    </row>
    <row r="6726" spans="14:24" ht="14.5" customHeight="1">
      <c r="N6726">
        <v>6723</v>
      </c>
      <c r="O6726" s="4">
        <v>84270</v>
      </c>
      <c r="P6726" s="3" t="s">
        <v>6792</v>
      </c>
      <c r="Q6726" s="3" t="s">
        <v>1938</v>
      </c>
      <c r="R6726" s="3" t="s">
        <v>486</v>
      </c>
      <c r="S6726" s="3" t="s">
        <v>6788</v>
      </c>
      <c r="T6726" s="3" t="str">
        <f t="shared" si="452"/>
        <v>ควนศรีบ้านนาสารสุราษฎร์ธานี</v>
      </c>
      <c r="U6726" s="3" t="s">
        <v>6472</v>
      </c>
      <c r="V6726" s="3" t="str">
        <f t="shared" si="453"/>
        <v/>
      </c>
      <c r="W6726" s="3" t="e">
        <f t="shared" si="454"/>
        <v>#NUM!</v>
      </c>
      <c r="X6726" s="3" t="str">
        <f t="shared" si="455"/>
        <v/>
      </c>
    </row>
    <row r="6727" spans="14:24" ht="14.5" customHeight="1">
      <c r="N6727">
        <v>6724</v>
      </c>
      <c r="O6727" s="4">
        <v>84120</v>
      </c>
      <c r="P6727" s="3" t="s">
        <v>6793</v>
      </c>
      <c r="Q6727" s="3" t="s">
        <v>1938</v>
      </c>
      <c r="R6727" s="3" t="s">
        <v>486</v>
      </c>
      <c r="S6727" s="3" t="s">
        <v>6788</v>
      </c>
      <c r="T6727" s="3" t="str">
        <f t="shared" si="452"/>
        <v>ควนสุบรรณบ้านนาสารสุราษฎร์ธานี</v>
      </c>
      <c r="U6727" s="3" t="s">
        <v>6472</v>
      </c>
      <c r="V6727" s="3" t="str">
        <f t="shared" si="453"/>
        <v/>
      </c>
      <c r="W6727" s="3" t="e">
        <f t="shared" si="454"/>
        <v>#NUM!</v>
      </c>
      <c r="X6727" s="3" t="str">
        <f t="shared" si="455"/>
        <v/>
      </c>
    </row>
    <row r="6728" spans="14:24" ht="14.5" customHeight="1">
      <c r="N6728">
        <v>6725</v>
      </c>
      <c r="O6728" s="4">
        <v>84120</v>
      </c>
      <c r="P6728" s="3" t="s">
        <v>6794</v>
      </c>
      <c r="Q6728" s="3" t="s">
        <v>1938</v>
      </c>
      <c r="R6728" s="3" t="s">
        <v>486</v>
      </c>
      <c r="S6728" s="3" t="s">
        <v>6788</v>
      </c>
      <c r="T6728" s="3" t="str">
        <f t="shared" si="452"/>
        <v>คลองปราบบ้านนาสารสุราษฎร์ธานี</v>
      </c>
      <c r="U6728" s="3" t="s">
        <v>6472</v>
      </c>
      <c r="V6728" s="3" t="str">
        <f t="shared" si="453"/>
        <v/>
      </c>
      <c r="W6728" s="3" t="e">
        <f t="shared" si="454"/>
        <v>#NUM!</v>
      </c>
      <c r="X6728" s="3" t="str">
        <f t="shared" si="455"/>
        <v/>
      </c>
    </row>
    <row r="6729" spans="14:24" ht="14.5" customHeight="1">
      <c r="N6729">
        <v>6726</v>
      </c>
      <c r="O6729" s="4">
        <v>84120</v>
      </c>
      <c r="P6729" s="3" t="s">
        <v>6008</v>
      </c>
      <c r="Q6729" s="3" t="s">
        <v>1938</v>
      </c>
      <c r="R6729" s="3" t="s">
        <v>486</v>
      </c>
      <c r="S6729" s="3" t="s">
        <v>6788</v>
      </c>
      <c r="T6729" s="3" t="str">
        <f t="shared" si="452"/>
        <v>น้ำพุบ้านนาสารสุราษฎร์ธานี</v>
      </c>
      <c r="U6729" s="3" t="s">
        <v>6472</v>
      </c>
      <c r="V6729" s="3" t="str">
        <f t="shared" si="453"/>
        <v/>
      </c>
      <c r="W6729" s="3" t="e">
        <f t="shared" si="454"/>
        <v>#NUM!</v>
      </c>
      <c r="X6729" s="3" t="str">
        <f t="shared" si="455"/>
        <v/>
      </c>
    </row>
    <row r="6730" spans="14:24" ht="14.5" customHeight="1">
      <c r="N6730">
        <v>6727</v>
      </c>
      <c r="O6730" s="4">
        <v>84120</v>
      </c>
      <c r="P6730" s="3" t="s">
        <v>6795</v>
      </c>
      <c r="Q6730" s="3" t="s">
        <v>1938</v>
      </c>
      <c r="R6730" s="3" t="s">
        <v>486</v>
      </c>
      <c r="S6730" s="3" t="s">
        <v>6788</v>
      </c>
      <c r="T6730" s="3" t="str">
        <f t="shared" si="452"/>
        <v>ทุ่งเตาใหม่บ้านนาสารสุราษฎร์ธานี</v>
      </c>
      <c r="U6730" s="3" t="s">
        <v>6472</v>
      </c>
      <c r="V6730" s="3" t="str">
        <f t="shared" si="453"/>
        <v/>
      </c>
      <c r="W6730" s="3" t="e">
        <f t="shared" si="454"/>
        <v>#NUM!</v>
      </c>
      <c r="X6730" s="3" t="str">
        <f t="shared" si="455"/>
        <v/>
      </c>
    </row>
    <row r="6731" spans="14:24" ht="14.5" customHeight="1">
      <c r="N6731">
        <v>6728</v>
      </c>
      <c r="O6731" s="4">
        <v>84120</v>
      </c>
      <c r="P6731" s="3" t="s">
        <v>6796</v>
      </c>
      <c r="Q6731" s="3" t="s">
        <v>1938</v>
      </c>
      <c r="R6731" s="3" t="s">
        <v>486</v>
      </c>
      <c r="S6731" s="3" t="s">
        <v>6788</v>
      </c>
      <c r="T6731" s="3" t="str">
        <f t="shared" si="452"/>
        <v>เพิ่มพูนทรัพย์บ้านนาสารสุราษฎร์ธานี</v>
      </c>
      <c r="U6731" s="3" t="s">
        <v>6472</v>
      </c>
      <c r="V6731" s="3" t="str">
        <f t="shared" si="453"/>
        <v/>
      </c>
      <c r="W6731" s="3" t="e">
        <f t="shared" si="454"/>
        <v>#NUM!</v>
      </c>
      <c r="X6731" s="3" t="str">
        <f t="shared" si="455"/>
        <v/>
      </c>
    </row>
    <row r="6732" spans="14:24" ht="14.5" customHeight="1">
      <c r="N6732">
        <v>6729</v>
      </c>
      <c r="O6732" s="4">
        <v>84240</v>
      </c>
      <c r="P6732" s="3" t="s">
        <v>893</v>
      </c>
      <c r="Q6732" s="3" t="s">
        <v>1936</v>
      </c>
      <c r="R6732" s="3" t="s">
        <v>486</v>
      </c>
      <c r="S6732" s="3" t="s">
        <v>6797</v>
      </c>
      <c r="T6732" s="3" t="str">
        <f t="shared" si="452"/>
        <v>บ้านนาบ้านนาเดิมสุราษฎร์ธานี</v>
      </c>
      <c r="U6732" s="3" t="s">
        <v>6472</v>
      </c>
      <c r="V6732" s="3" t="str">
        <f t="shared" si="453"/>
        <v/>
      </c>
      <c r="W6732" s="3" t="e">
        <f t="shared" si="454"/>
        <v>#NUM!</v>
      </c>
      <c r="X6732" s="3" t="str">
        <f t="shared" si="455"/>
        <v/>
      </c>
    </row>
    <row r="6733" spans="14:24" ht="14.5" customHeight="1">
      <c r="N6733">
        <v>6730</v>
      </c>
      <c r="O6733" s="4">
        <v>84240</v>
      </c>
      <c r="P6733" s="3" t="s">
        <v>1097</v>
      </c>
      <c r="Q6733" s="3" t="s">
        <v>1936</v>
      </c>
      <c r="R6733" s="3" t="s">
        <v>486</v>
      </c>
      <c r="S6733" s="3" t="s">
        <v>6797</v>
      </c>
      <c r="T6733" s="3" t="str">
        <f t="shared" si="452"/>
        <v>ท่าเรือบ้านนาเดิมสุราษฎร์ธานี</v>
      </c>
      <c r="U6733" s="3" t="s">
        <v>6472</v>
      </c>
      <c r="V6733" s="3" t="str">
        <f t="shared" si="453"/>
        <v/>
      </c>
      <c r="W6733" s="3" t="e">
        <f t="shared" si="454"/>
        <v>#NUM!</v>
      </c>
      <c r="X6733" s="3" t="str">
        <f t="shared" si="455"/>
        <v/>
      </c>
    </row>
    <row r="6734" spans="14:24" ht="14.5" customHeight="1">
      <c r="N6734">
        <v>6731</v>
      </c>
      <c r="O6734" s="4">
        <v>84240</v>
      </c>
      <c r="P6734" s="3" t="s">
        <v>6798</v>
      </c>
      <c r="Q6734" s="3" t="s">
        <v>1936</v>
      </c>
      <c r="R6734" s="3" t="s">
        <v>486</v>
      </c>
      <c r="S6734" s="3" t="s">
        <v>6797</v>
      </c>
      <c r="T6734" s="3" t="str">
        <f t="shared" si="452"/>
        <v>ทรัพย์ทวีบ้านนาเดิมสุราษฎร์ธานี</v>
      </c>
      <c r="U6734" s="3" t="s">
        <v>6472</v>
      </c>
      <c r="V6734" s="3" t="str">
        <f t="shared" si="453"/>
        <v/>
      </c>
      <c r="W6734" s="3" t="e">
        <f t="shared" si="454"/>
        <v>#NUM!</v>
      </c>
      <c r="X6734" s="3" t="str">
        <f t="shared" si="455"/>
        <v/>
      </c>
    </row>
    <row r="6735" spans="14:24" ht="14.5" customHeight="1">
      <c r="N6735">
        <v>6732</v>
      </c>
      <c r="O6735" s="4">
        <v>84240</v>
      </c>
      <c r="P6735" s="3" t="s">
        <v>6799</v>
      </c>
      <c r="Q6735" s="3" t="s">
        <v>1936</v>
      </c>
      <c r="R6735" s="3" t="s">
        <v>486</v>
      </c>
      <c r="S6735" s="3" t="s">
        <v>6797</v>
      </c>
      <c r="T6735" s="3" t="str">
        <f t="shared" si="452"/>
        <v>นาใต้บ้านนาเดิมสุราษฎร์ธานี</v>
      </c>
      <c r="U6735" s="3" t="s">
        <v>6472</v>
      </c>
      <c r="V6735" s="3" t="str">
        <f t="shared" si="453"/>
        <v/>
      </c>
      <c r="W6735" s="3" t="e">
        <f t="shared" si="454"/>
        <v>#NUM!</v>
      </c>
      <c r="X6735" s="3" t="str">
        <f t="shared" si="455"/>
        <v/>
      </c>
    </row>
    <row r="6736" spans="14:24" ht="14.5" customHeight="1">
      <c r="N6736">
        <v>6733</v>
      </c>
      <c r="O6736" s="4">
        <v>84260</v>
      </c>
      <c r="P6736" s="3" t="s">
        <v>1924</v>
      </c>
      <c r="Q6736" s="3" t="s">
        <v>1924</v>
      </c>
      <c r="R6736" s="3" t="s">
        <v>486</v>
      </c>
      <c r="S6736" s="3" t="s">
        <v>6800</v>
      </c>
      <c r="T6736" s="3" t="str">
        <f t="shared" si="452"/>
        <v>เคียนซาเคียนซาสุราษฎร์ธานี</v>
      </c>
      <c r="U6736" s="3" t="s">
        <v>6472</v>
      </c>
      <c r="V6736" s="3" t="str">
        <f t="shared" si="453"/>
        <v/>
      </c>
      <c r="W6736" s="3" t="e">
        <f t="shared" si="454"/>
        <v>#NUM!</v>
      </c>
      <c r="X6736" s="3" t="str">
        <f t="shared" si="455"/>
        <v/>
      </c>
    </row>
    <row r="6737" spans="14:24" ht="14.5" customHeight="1">
      <c r="N6737">
        <v>6734</v>
      </c>
      <c r="O6737" s="4">
        <v>84210</v>
      </c>
      <c r="P6737" s="3" t="s">
        <v>6801</v>
      </c>
      <c r="Q6737" s="3" t="s">
        <v>1924</v>
      </c>
      <c r="R6737" s="3" t="s">
        <v>486</v>
      </c>
      <c r="S6737" s="3" t="s">
        <v>6800</v>
      </c>
      <c r="T6737" s="3" t="str">
        <f t="shared" si="452"/>
        <v>พ่วงพรมครเคียนซาสุราษฎร์ธานี</v>
      </c>
      <c r="U6737" s="3" t="s">
        <v>6472</v>
      </c>
      <c r="V6737" s="3" t="str">
        <f t="shared" si="453"/>
        <v/>
      </c>
      <c r="W6737" s="3" t="e">
        <f t="shared" si="454"/>
        <v>#NUM!</v>
      </c>
      <c r="X6737" s="3" t="str">
        <f t="shared" si="455"/>
        <v/>
      </c>
    </row>
    <row r="6738" spans="14:24" ht="14.5" customHeight="1">
      <c r="N6738">
        <v>6735</v>
      </c>
      <c r="O6738" s="4">
        <v>84260</v>
      </c>
      <c r="P6738" s="3" t="s">
        <v>6802</v>
      </c>
      <c r="Q6738" s="3" t="s">
        <v>1924</v>
      </c>
      <c r="R6738" s="3" t="s">
        <v>486</v>
      </c>
      <c r="S6738" s="3" t="s">
        <v>6800</v>
      </c>
      <c r="T6738" s="3" t="str">
        <f t="shared" si="452"/>
        <v>เขาตอกเคียนซาสุราษฎร์ธานี</v>
      </c>
      <c r="U6738" s="3" t="s">
        <v>6472</v>
      </c>
      <c r="V6738" s="3" t="str">
        <f t="shared" si="453"/>
        <v/>
      </c>
      <c r="W6738" s="3" t="e">
        <f t="shared" si="454"/>
        <v>#NUM!</v>
      </c>
      <c r="X6738" s="3" t="str">
        <f t="shared" si="455"/>
        <v/>
      </c>
    </row>
    <row r="6739" spans="14:24" ht="14.5" customHeight="1">
      <c r="N6739">
        <v>6736</v>
      </c>
      <c r="O6739" s="4">
        <v>84260</v>
      </c>
      <c r="P6739" s="3" t="s">
        <v>6803</v>
      </c>
      <c r="Q6739" s="3" t="s">
        <v>1924</v>
      </c>
      <c r="R6739" s="3" t="s">
        <v>486</v>
      </c>
      <c r="S6739" s="3" t="s">
        <v>6800</v>
      </c>
      <c r="T6739" s="3" t="str">
        <f t="shared" si="452"/>
        <v>อรัญคามวารีเคียนซาสุราษฎร์ธานี</v>
      </c>
      <c r="U6739" s="3" t="s">
        <v>6472</v>
      </c>
      <c r="V6739" s="3" t="str">
        <f t="shared" si="453"/>
        <v/>
      </c>
      <c r="W6739" s="3" t="e">
        <f t="shared" si="454"/>
        <v>#NUM!</v>
      </c>
      <c r="X6739" s="3" t="str">
        <f t="shared" si="455"/>
        <v/>
      </c>
    </row>
    <row r="6740" spans="14:24" ht="14.5" customHeight="1">
      <c r="N6740">
        <v>6737</v>
      </c>
      <c r="O6740" s="4">
        <v>84260</v>
      </c>
      <c r="P6740" s="3" t="s">
        <v>4922</v>
      </c>
      <c r="Q6740" s="3" t="s">
        <v>1924</v>
      </c>
      <c r="R6740" s="3" t="s">
        <v>486</v>
      </c>
      <c r="S6740" s="3" t="s">
        <v>6800</v>
      </c>
      <c r="T6740" s="3" t="str">
        <f t="shared" si="452"/>
        <v>บ้านเสด็จเคียนซาสุราษฎร์ธานี</v>
      </c>
      <c r="U6740" s="3" t="s">
        <v>6472</v>
      </c>
      <c r="V6740" s="3" t="str">
        <f t="shared" si="453"/>
        <v/>
      </c>
      <c r="W6740" s="3" t="e">
        <f t="shared" si="454"/>
        <v>#NUM!</v>
      </c>
      <c r="X6740" s="3" t="str">
        <f t="shared" si="455"/>
        <v/>
      </c>
    </row>
    <row r="6741" spans="14:24" ht="14.5" customHeight="1">
      <c r="N6741">
        <v>6738</v>
      </c>
      <c r="O6741" s="4">
        <v>84190</v>
      </c>
      <c r="P6741" s="3" t="s">
        <v>1949</v>
      </c>
      <c r="Q6741" s="3" t="s">
        <v>1949</v>
      </c>
      <c r="R6741" s="3" t="s">
        <v>486</v>
      </c>
      <c r="S6741" s="3" t="s">
        <v>6804</v>
      </c>
      <c r="T6741" s="3" t="str">
        <f t="shared" si="452"/>
        <v>เวียงสระเวียงสระสุราษฎร์ธานี</v>
      </c>
      <c r="U6741" s="3" t="s">
        <v>6472</v>
      </c>
      <c r="V6741" s="3" t="str">
        <f t="shared" si="453"/>
        <v/>
      </c>
      <c r="W6741" s="3" t="e">
        <f t="shared" si="454"/>
        <v>#NUM!</v>
      </c>
      <c r="X6741" s="3" t="str">
        <f t="shared" si="455"/>
        <v/>
      </c>
    </row>
    <row r="6742" spans="14:24" ht="14.5" customHeight="1">
      <c r="N6742">
        <v>6739</v>
      </c>
      <c r="O6742" s="4">
        <v>84190</v>
      </c>
      <c r="P6742" s="3" t="s">
        <v>6805</v>
      </c>
      <c r="Q6742" s="3" t="s">
        <v>1949</v>
      </c>
      <c r="R6742" s="3" t="s">
        <v>486</v>
      </c>
      <c r="S6742" s="3" t="s">
        <v>6804</v>
      </c>
      <c r="T6742" s="3" t="str">
        <f t="shared" si="452"/>
        <v>บ้านส้องเวียงสระสุราษฎร์ธานี</v>
      </c>
      <c r="U6742" s="3" t="s">
        <v>6472</v>
      </c>
      <c r="V6742" s="3" t="str">
        <f t="shared" si="453"/>
        <v/>
      </c>
      <c r="W6742" s="3" t="e">
        <f t="shared" si="454"/>
        <v>#NUM!</v>
      </c>
      <c r="X6742" s="3" t="str">
        <f t="shared" si="455"/>
        <v/>
      </c>
    </row>
    <row r="6743" spans="14:24" ht="14.5" customHeight="1">
      <c r="N6743">
        <v>6740</v>
      </c>
      <c r="O6743" s="4">
        <v>84190</v>
      </c>
      <c r="P6743" s="3" t="s">
        <v>6806</v>
      </c>
      <c r="Q6743" s="3" t="s">
        <v>1949</v>
      </c>
      <c r="R6743" s="3" t="s">
        <v>486</v>
      </c>
      <c r="S6743" s="3" t="s">
        <v>6804</v>
      </c>
      <c r="T6743" s="3" t="str">
        <f t="shared" si="452"/>
        <v>คลองฉนวนเวียงสระสุราษฎร์ธานี</v>
      </c>
      <c r="U6743" s="3" t="s">
        <v>6472</v>
      </c>
      <c r="V6743" s="3" t="str">
        <f t="shared" si="453"/>
        <v/>
      </c>
      <c r="W6743" s="3" t="e">
        <f t="shared" si="454"/>
        <v>#NUM!</v>
      </c>
      <c r="X6743" s="3" t="str">
        <f t="shared" si="455"/>
        <v/>
      </c>
    </row>
    <row r="6744" spans="14:24" ht="14.5" customHeight="1">
      <c r="N6744">
        <v>6741</v>
      </c>
      <c r="O6744" s="4">
        <v>84190</v>
      </c>
      <c r="P6744" s="3" t="s">
        <v>4154</v>
      </c>
      <c r="Q6744" s="3" t="s">
        <v>1949</v>
      </c>
      <c r="R6744" s="3" t="s">
        <v>486</v>
      </c>
      <c r="S6744" s="3" t="s">
        <v>6804</v>
      </c>
      <c r="T6744" s="3" t="str">
        <f t="shared" si="452"/>
        <v>ทุ่งหลวงเวียงสระสุราษฎร์ธานี</v>
      </c>
      <c r="U6744" s="3" t="s">
        <v>6472</v>
      </c>
      <c r="V6744" s="3" t="str">
        <f t="shared" si="453"/>
        <v/>
      </c>
      <c r="W6744" s="3" t="e">
        <f t="shared" si="454"/>
        <v>#NUM!</v>
      </c>
      <c r="X6744" s="3" t="str">
        <f t="shared" si="455"/>
        <v/>
      </c>
    </row>
    <row r="6745" spans="14:24" ht="14.5" customHeight="1">
      <c r="N6745">
        <v>6742</v>
      </c>
      <c r="O6745" s="4">
        <v>84190</v>
      </c>
      <c r="P6745" s="3" t="s">
        <v>6807</v>
      </c>
      <c r="Q6745" s="3" t="s">
        <v>1949</v>
      </c>
      <c r="R6745" s="3" t="s">
        <v>486</v>
      </c>
      <c r="S6745" s="3" t="s">
        <v>6804</v>
      </c>
      <c r="T6745" s="3" t="str">
        <f t="shared" si="452"/>
        <v>เขานิพันธ์เวียงสระสุราษฎร์ธานี</v>
      </c>
      <c r="U6745" s="3" t="s">
        <v>6472</v>
      </c>
      <c r="V6745" s="3" t="str">
        <f t="shared" si="453"/>
        <v/>
      </c>
      <c r="W6745" s="3" t="e">
        <f t="shared" si="454"/>
        <v>#NUM!</v>
      </c>
      <c r="X6745" s="3" t="str">
        <f t="shared" si="455"/>
        <v/>
      </c>
    </row>
    <row r="6746" spans="14:24" ht="14.5" customHeight="1">
      <c r="N6746">
        <v>6743</v>
      </c>
      <c r="O6746" s="4">
        <v>84210</v>
      </c>
      <c r="P6746" s="3" t="s">
        <v>6808</v>
      </c>
      <c r="Q6746" s="3" t="s">
        <v>1942</v>
      </c>
      <c r="R6746" s="3" t="s">
        <v>486</v>
      </c>
      <c r="S6746" s="3" t="s">
        <v>6809</v>
      </c>
      <c r="T6746" s="3" t="str">
        <f t="shared" si="452"/>
        <v>อิปันพระแสงสุราษฎร์ธานี</v>
      </c>
      <c r="U6746" s="3" t="s">
        <v>6472</v>
      </c>
      <c r="V6746" s="3" t="str">
        <f t="shared" si="453"/>
        <v/>
      </c>
      <c r="W6746" s="3" t="e">
        <f t="shared" si="454"/>
        <v>#NUM!</v>
      </c>
      <c r="X6746" s="3" t="str">
        <f t="shared" si="455"/>
        <v/>
      </c>
    </row>
    <row r="6747" spans="14:24" ht="14.5" customHeight="1">
      <c r="N6747">
        <v>6744</v>
      </c>
      <c r="O6747" s="4">
        <v>84210</v>
      </c>
      <c r="P6747" s="3" t="s">
        <v>6625</v>
      </c>
      <c r="Q6747" s="3" t="s">
        <v>1942</v>
      </c>
      <c r="R6747" s="3" t="s">
        <v>486</v>
      </c>
      <c r="S6747" s="3" t="s">
        <v>6809</v>
      </c>
      <c r="T6747" s="3" t="str">
        <f t="shared" si="452"/>
        <v>สินปุนพระแสงสุราษฎร์ธานี</v>
      </c>
      <c r="U6747" s="3" t="s">
        <v>6472</v>
      </c>
      <c r="V6747" s="3" t="str">
        <f t="shared" si="453"/>
        <v/>
      </c>
      <c r="W6747" s="3" t="e">
        <f t="shared" si="454"/>
        <v>#NUM!</v>
      </c>
      <c r="X6747" s="3" t="str">
        <f t="shared" si="455"/>
        <v/>
      </c>
    </row>
    <row r="6748" spans="14:24" ht="14.5" customHeight="1">
      <c r="N6748">
        <v>6745</v>
      </c>
      <c r="O6748" s="4">
        <v>84210</v>
      </c>
      <c r="P6748" s="3" t="s">
        <v>6810</v>
      </c>
      <c r="Q6748" s="3" t="s">
        <v>1942</v>
      </c>
      <c r="R6748" s="3" t="s">
        <v>486</v>
      </c>
      <c r="S6748" s="3" t="s">
        <v>6809</v>
      </c>
      <c r="T6748" s="3" t="str">
        <f t="shared" si="452"/>
        <v>บางสวรรค์พระแสงสุราษฎร์ธานี</v>
      </c>
      <c r="U6748" s="3" t="s">
        <v>6472</v>
      </c>
      <c r="V6748" s="3" t="str">
        <f t="shared" si="453"/>
        <v/>
      </c>
      <c r="W6748" s="3" t="e">
        <f t="shared" si="454"/>
        <v>#NUM!</v>
      </c>
      <c r="X6748" s="3" t="str">
        <f t="shared" si="455"/>
        <v/>
      </c>
    </row>
    <row r="6749" spans="14:24" ht="14.5" customHeight="1">
      <c r="N6749">
        <v>6746</v>
      </c>
      <c r="O6749" s="4">
        <v>84210</v>
      </c>
      <c r="P6749" s="3" t="s">
        <v>6811</v>
      </c>
      <c r="Q6749" s="3" t="s">
        <v>1942</v>
      </c>
      <c r="R6749" s="3" t="s">
        <v>486</v>
      </c>
      <c r="S6749" s="3" t="s">
        <v>6809</v>
      </c>
      <c r="T6749" s="3" t="str">
        <f t="shared" si="452"/>
        <v>ไทรขึงพระแสงสุราษฎร์ธานี</v>
      </c>
      <c r="U6749" s="3" t="s">
        <v>6472</v>
      </c>
      <c r="V6749" s="3" t="str">
        <f t="shared" si="453"/>
        <v/>
      </c>
      <c r="W6749" s="3" t="e">
        <f t="shared" si="454"/>
        <v>#NUM!</v>
      </c>
      <c r="X6749" s="3" t="str">
        <f t="shared" si="455"/>
        <v/>
      </c>
    </row>
    <row r="6750" spans="14:24" ht="14.5" customHeight="1">
      <c r="N6750">
        <v>6747</v>
      </c>
      <c r="O6750" s="4">
        <v>84210</v>
      </c>
      <c r="P6750" s="3" t="s">
        <v>6812</v>
      </c>
      <c r="Q6750" s="3" t="s">
        <v>1942</v>
      </c>
      <c r="R6750" s="3" t="s">
        <v>486</v>
      </c>
      <c r="S6750" s="3" t="s">
        <v>6809</v>
      </c>
      <c r="T6750" s="3" t="str">
        <f t="shared" si="452"/>
        <v>สินเจริญพระแสงสุราษฎร์ธานี</v>
      </c>
      <c r="U6750" s="3" t="s">
        <v>6472</v>
      </c>
      <c r="V6750" s="3" t="str">
        <f t="shared" si="453"/>
        <v/>
      </c>
      <c r="W6750" s="3" t="e">
        <f t="shared" si="454"/>
        <v>#NUM!</v>
      </c>
      <c r="X6750" s="3" t="str">
        <f t="shared" si="455"/>
        <v/>
      </c>
    </row>
    <row r="6751" spans="14:24" ht="14.5" customHeight="1">
      <c r="N6751">
        <v>6748</v>
      </c>
      <c r="O6751" s="4">
        <v>84210</v>
      </c>
      <c r="P6751" s="3" t="s">
        <v>6813</v>
      </c>
      <c r="Q6751" s="3" t="s">
        <v>1942</v>
      </c>
      <c r="R6751" s="3" t="s">
        <v>486</v>
      </c>
      <c r="S6751" s="3" t="s">
        <v>6809</v>
      </c>
      <c r="T6751" s="3" t="str">
        <f t="shared" si="452"/>
        <v>ไทรโสภาพระแสงสุราษฎร์ธานี</v>
      </c>
      <c r="U6751" s="3" t="s">
        <v>6472</v>
      </c>
      <c r="V6751" s="3" t="str">
        <f t="shared" si="453"/>
        <v/>
      </c>
      <c r="W6751" s="3" t="e">
        <f t="shared" si="454"/>
        <v>#NUM!</v>
      </c>
      <c r="X6751" s="3" t="str">
        <f t="shared" si="455"/>
        <v/>
      </c>
    </row>
    <row r="6752" spans="14:24" ht="14.5" customHeight="1">
      <c r="N6752">
        <v>6749</v>
      </c>
      <c r="O6752" s="4">
        <v>84210</v>
      </c>
      <c r="P6752" s="3" t="s">
        <v>6723</v>
      </c>
      <c r="Q6752" s="3" t="s">
        <v>1942</v>
      </c>
      <c r="R6752" s="3" t="s">
        <v>486</v>
      </c>
      <c r="S6752" s="3" t="s">
        <v>6809</v>
      </c>
      <c r="T6752" s="3" t="str">
        <f t="shared" si="452"/>
        <v>สาคูพระแสงสุราษฎร์ธานี</v>
      </c>
      <c r="U6752" s="3" t="s">
        <v>6472</v>
      </c>
      <c r="V6752" s="3" t="str">
        <f t="shared" si="453"/>
        <v/>
      </c>
      <c r="W6752" s="3" t="e">
        <f t="shared" si="454"/>
        <v>#NUM!</v>
      </c>
      <c r="X6752" s="3" t="str">
        <f t="shared" si="455"/>
        <v/>
      </c>
    </row>
    <row r="6753" spans="14:24" ht="14.5" customHeight="1">
      <c r="N6753">
        <v>6750</v>
      </c>
      <c r="O6753" s="4">
        <v>84130</v>
      </c>
      <c r="P6753" s="3" t="s">
        <v>534</v>
      </c>
      <c r="Q6753" s="3" t="s">
        <v>1944</v>
      </c>
      <c r="R6753" s="3" t="s">
        <v>486</v>
      </c>
      <c r="S6753" s="3" t="s">
        <v>6814</v>
      </c>
      <c r="T6753" s="3" t="str">
        <f t="shared" si="452"/>
        <v>ท่าข้ามพุนพินสุราษฎร์ธานี</v>
      </c>
      <c r="U6753" s="3" t="s">
        <v>6472</v>
      </c>
      <c r="V6753" s="3" t="str">
        <f t="shared" si="453"/>
        <v/>
      </c>
      <c r="W6753" s="3" t="e">
        <f t="shared" si="454"/>
        <v>#NUM!</v>
      </c>
      <c r="X6753" s="3" t="str">
        <f t="shared" si="455"/>
        <v/>
      </c>
    </row>
    <row r="6754" spans="14:24" ht="14.5" customHeight="1">
      <c r="N6754">
        <v>6751</v>
      </c>
      <c r="O6754" s="4">
        <v>84130</v>
      </c>
      <c r="P6754" s="3" t="s">
        <v>6815</v>
      </c>
      <c r="Q6754" s="3" t="s">
        <v>1944</v>
      </c>
      <c r="R6754" s="3" t="s">
        <v>486</v>
      </c>
      <c r="S6754" s="3" t="s">
        <v>6814</v>
      </c>
      <c r="T6754" s="3" t="str">
        <f t="shared" si="452"/>
        <v>ท่าสะท้อนพุนพินสุราษฎร์ธานี</v>
      </c>
      <c r="U6754" s="3" t="s">
        <v>6472</v>
      </c>
      <c r="V6754" s="3" t="str">
        <f t="shared" si="453"/>
        <v/>
      </c>
      <c r="W6754" s="3" t="e">
        <f t="shared" si="454"/>
        <v>#NUM!</v>
      </c>
      <c r="X6754" s="3" t="str">
        <f t="shared" si="455"/>
        <v/>
      </c>
    </row>
    <row r="6755" spans="14:24" ht="14.5" customHeight="1">
      <c r="N6755">
        <v>6752</v>
      </c>
      <c r="O6755" s="4">
        <v>84130</v>
      </c>
      <c r="P6755" s="3" t="s">
        <v>6816</v>
      </c>
      <c r="Q6755" s="3" t="s">
        <v>1944</v>
      </c>
      <c r="R6755" s="3" t="s">
        <v>486</v>
      </c>
      <c r="S6755" s="3" t="s">
        <v>6814</v>
      </c>
      <c r="T6755" s="3" t="str">
        <f t="shared" si="452"/>
        <v>ลีเล็ดพุนพินสุราษฎร์ธานี</v>
      </c>
      <c r="U6755" s="3" t="s">
        <v>6472</v>
      </c>
      <c r="V6755" s="3" t="str">
        <f t="shared" si="453"/>
        <v/>
      </c>
      <c r="W6755" s="3" t="e">
        <f t="shared" si="454"/>
        <v>#NUM!</v>
      </c>
      <c r="X6755" s="3" t="str">
        <f t="shared" si="455"/>
        <v/>
      </c>
    </row>
    <row r="6756" spans="14:24" ht="14.5" customHeight="1">
      <c r="N6756">
        <v>6753</v>
      </c>
      <c r="O6756" s="4">
        <v>84130</v>
      </c>
      <c r="P6756" s="3" t="s">
        <v>6817</v>
      </c>
      <c r="Q6756" s="3" t="s">
        <v>1944</v>
      </c>
      <c r="R6756" s="3" t="s">
        <v>486</v>
      </c>
      <c r="S6756" s="3" t="s">
        <v>6814</v>
      </c>
      <c r="T6756" s="3" t="str">
        <f t="shared" si="452"/>
        <v>บางมะเดื่อพุนพินสุราษฎร์ธานี</v>
      </c>
      <c r="U6756" s="3" t="s">
        <v>6472</v>
      </c>
      <c r="V6756" s="3" t="str">
        <f t="shared" si="453"/>
        <v/>
      </c>
      <c r="W6756" s="3" t="e">
        <f t="shared" si="454"/>
        <v>#NUM!</v>
      </c>
      <c r="X6756" s="3" t="str">
        <f t="shared" si="455"/>
        <v/>
      </c>
    </row>
    <row r="6757" spans="14:24" ht="14.5" customHeight="1">
      <c r="N6757">
        <v>6754</v>
      </c>
      <c r="O6757" s="4">
        <v>84130</v>
      </c>
      <c r="P6757" s="3" t="s">
        <v>6818</v>
      </c>
      <c r="Q6757" s="3" t="s">
        <v>1944</v>
      </c>
      <c r="R6757" s="3" t="s">
        <v>486</v>
      </c>
      <c r="S6757" s="3" t="s">
        <v>6814</v>
      </c>
      <c r="T6757" s="3" t="str">
        <f t="shared" si="452"/>
        <v>บางเดือนพุนพินสุราษฎร์ธานี</v>
      </c>
      <c r="U6757" s="3" t="s">
        <v>6472</v>
      </c>
      <c r="V6757" s="3" t="str">
        <f t="shared" si="453"/>
        <v/>
      </c>
      <c r="W6757" s="3" t="e">
        <f t="shared" si="454"/>
        <v>#NUM!</v>
      </c>
      <c r="X6757" s="3" t="str">
        <f t="shared" si="455"/>
        <v/>
      </c>
    </row>
    <row r="6758" spans="14:24" ht="14.5" customHeight="1">
      <c r="N6758">
        <v>6755</v>
      </c>
      <c r="O6758" s="4">
        <v>84130</v>
      </c>
      <c r="P6758" s="3" t="s">
        <v>6819</v>
      </c>
      <c r="Q6758" s="3" t="s">
        <v>1944</v>
      </c>
      <c r="R6758" s="3" t="s">
        <v>486</v>
      </c>
      <c r="S6758" s="3" t="s">
        <v>6814</v>
      </c>
      <c r="T6758" s="3" t="str">
        <f t="shared" si="452"/>
        <v>ท่าโรงช้างพุนพินสุราษฎร์ธานี</v>
      </c>
      <c r="U6758" s="3" t="s">
        <v>6472</v>
      </c>
      <c r="V6758" s="3" t="str">
        <f t="shared" si="453"/>
        <v/>
      </c>
      <c r="W6758" s="3" t="e">
        <f t="shared" si="454"/>
        <v>#NUM!</v>
      </c>
      <c r="X6758" s="3" t="str">
        <f t="shared" si="455"/>
        <v/>
      </c>
    </row>
    <row r="6759" spans="14:24" ht="14.5" customHeight="1">
      <c r="N6759">
        <v>6756</v>
      </c>
      <c r="O6759" s="4">
        <v>84130</v>
      </c>
      <c r="P6759" s="3" t="s">
        <v>6734</v>
      </c>
      <c r="Q6759" s="3" t="s">
        <v>1944</v>
      </c>
      <c r="R6759" s="3" t="s">
        <v>486</v>
      </c>
      <c r="S6759" s="3" t="s">
        <v>6814</v>
      </c>
      <c r="T6759" s="3" t="str">
        <f t="shared" si="452"/>
        <v>กรูดพุนพินสุราษฎร์ธานี</v>
      </c>
      <c r="U6759" s="3" t="s">
        <v>6472</v>
      </c>
      <c r="V6759" s="3" t="str">
        <f t="shared" si="453"/>
        <v/>
      </c>
      <c r="W6759" s="3" t="e">
        <f t="shared" si="454"/>
        <v>#NUM!</v>
      </c>
      <c r="X6759" s="3" t="str">
        <f t="shared" si="455"/>
        <v/>
      </c>
    </row>
    <row r="6760" spans="14:24" ht="14.5" customHeight="1">
      <c r="N6760">
        <v>6757</v>
      </c>
      <c r="O6760" s="4">
        <v>84130</v>
      </c>
      <c r="P6760" s="3" t="s">
        <v>1944</v>
      </c>
      <c r="Q6760" s="3" t="s">
        <v>1944</v>
      </c>
      <c r="R6760" s="3" t="s">
        <v>486</v>
      </c>
      <c r="S6760" s="3" t="s">
        <v>6814</v>
      </c>
      <c r="T6760" s="3" t="str">
        <f t="shared" si="452"/>
        <v>พุนพินพุนพินสุราษฎร์ธานี</v>
      </c>
      <c r="U6760" s="3" t="s">
        <v>6472</v>
      </c>
      <c r="V6760" s="3" t="str">
        <f t="shared" si="453"/>
        <v/>
      </c>
      <c r="W6760" s="3" t="e">
        <f t="shared" si="454"/>
        <v>#NUM!</v>
      </c>
      <c r="X6760" s="3" t="str">
        <f t="shared" si="455"/>
        <v/>
      </c>
    </row>
    <row r="6761" spans="14:24" ht="14.5" customHeight="1">
      <c r="N6761">
        <v>6758</v>
      </c>
      <c r="O6761" s="4">
        <v>84130</v>
      </c>
      <c r="P6761" s="3" t="s">
        <v>6820</v>
      </c>
      <c r="Q6761" s="3" t="s">
        <v>1944</v>
      </c>
      <c r="R6761" s="3" t="s">
        <v>486</v>
      </c>
      <c r="S6761" s="3" t="s">
        <v>6814</v>
      </c>
      <c r="T6761" s="3" t="str">
        <f t="shared" si="452"/>
        <v>บางงอนพุนพินสุราษฎร์ธานี</v>
      </c>
      <c r="U6761" s="3" t="s">
        <v>6472</v>
      </c>
      <c r="V6761" s="3" t="str">
        <f t="shared" si="453"/>
        <v/>
      </c>
      <c r="W6761" s="3" t="e">
        <f t="shared" si="454"/>
        <v>#NUM!</v>
      </c>
      <c r="X6761" s="3" t="str">
        <f t="shared" si="455"/>
        <v/>
      </c>
    </row>
    <row r="6762" spans="14:24" ht="14.5" customHeight="1">
      <c r="N6762">
        <v>6759</v>
      </c>
      <c r="O6762" s="4">
        <v>84130</v>
      </c>
      <c r="P6762" s="3" t="s">
        <v>4529</v>
      </c>
      <c r="Q6762" s="3" t="s">
        <v>1944</v>
      </c>
      <c r="R6762" s="3" t="s">
        <v>486</v>
      </c>
      <c r="S6762" s="3" t="s">
        <v>6814</v>
      </c>
      <c r="T6762" s="3" t="str">
        <f t="shared" si="452"/>
        <v>ศรีวิชัยพุนพินสุราษฎร์ธานี</v>
      </c>
      <c r="U6762" s="3" t="s">
        <v>6472</v>
      </c>
      <c r="V6762" s="3" t="str">
        <f t="shared" si="453"/>
        <v/>
      </c>
      <c r="W6762" s="3" t="e">
        <f t="shared" si="454"/>
        <v>#NUM!</v>
      </c>
      <c r="X6762" s="3" t="str">
        <f t="shared" si="455"/>
        <v/>
      </c>
    </row>
    <row r="6763" spans="14:24" ht="14.5" customHeight="1">
      <c r="N6763">
        <v>6760</v>
      </c>
      <c r="O6763" s="4">
        <v>84130</v>
      </c>
      <c r="P6763" s="3" t="s">
        <v>5587</v>
      </c>
      <c r="Q6763" s="3" t="s">
        <v>1944</v>
      </c>
      <c r="R6763" s="3" t="s">
        <v>486</v>
      </c>
      <c r="S6763" s="3" t="s">
        <v>6814</v>
      </c>
      <c r="T6763" s="3" t="str">
        <f t="shared" si="452"/>
        <v>น้ำรอบพุนพินสุราษฎร์ธานี</v>
      </c>
      <c r="U6763" s="3" t="s">
        <v>6472</v>
      </c>
      <c r="V6763" s="3" t="str">
        <f t="shared" si="453"/>
        <v/>
      </c>
      <c r="W6763" s="3" t="e">
        <f t="shared" si="454"/>
        <v>#NUM!</v>
      </c>
      <c r="X6763" s="3" t="str">
        <f t="shared" si="455"/>
        <v/>
      </c>
    </row>
    <row r="6764" spans="14:24" ht="14.5" customHeight="1">
      <c r="N6764">
        <v>6761</v>
      </c>
      <c r="O6764" s="4">
        <v>84130</v>
      </c>
      <c r="P6764" s="3" t="s">
        <v>6821</v>
      </c>
      <c r="Q6764" s="3" t="s">
        <v>1944</v>
      </c>
      <c r="R6764" s="3" t="s">
        <v>486</v>
      </c>
      <c r="S6764" s="3" t="s">
        <v>6814</v>
      </c>
      <c r="T6764" s="3" t="str">
        <f t="shared" si="452"/>
        <v>มะลวนพุนพินสุราษฎร์ธานี</v>
      </c>
      <c r="U6764" s="3" t="s">
        <v>6472</v>
      </c>
      <c r="V6764" s="3" t="str">
        <f t="shared" si="453"/>
        <v/>
      </c>
      <c r="W6764" s="3" t="e">
        <f t="shared" si="454"/>
        <v>#NUM!</v>
      </c>
      <c r="X6764" s="3" t="str">
        <f t="shared" si="455"/>
        <v/>
      </c>
    </row>
    <row r="6765" spans="14:24" ht="14.5" customHeight="1">
      <c r="N6765">
        <v>6762</v>
      </c>
      <c r="O6765" s="4">
        <v>84130</v>
      </c>
      <c r="P6765" s="3" t="s">
        <v>6822</v>
      </c>
      <c r="Q6765" s="3" t="s">
        <v>1944</v>
      </c>
      <c r="R6765" s="3" t="s">
        <v>486</v>
      </c>
      <c r="S6765" s="3" t="s">
        <v>6814</v>
      </c>
      <c r="T6765" s="3" t="str">
        <f t="shared" si="452"/>
        <v>หัวเตยพุนพินสุราษฎร์ธานี</v>
      </c>
      <c r="U6765" s="3" t="s">
        <v>6472</v>
      </c>
      <c r="V6765" s="3" t="str">
        <f t="shared" si="453"/>
        <v/>
      </c>
      <c r="W6765" s="3" t="e">
        <f t="shared" si="454"/>
        <v>#NUM!</v>
      </c>
      <c r="X6765" s="3" t="str">
        <f t="shared" si="455"/>
        <v/>
      </c>
    </row>
    <row r="6766" spans="14:24" ht="14.5" customHeight="1">
      <c r="N6766">
        <v>6763</v>
      </c>
      <c r="O6766" s="4">
        <v>84130</v>
      </c>
      <c r="P6766" s="3" t="s">
        <v>2702</v>
      </c>
      <c r="Q6766" s="3" t="s">
        <v>1944</v>
      </c>
      <c r="R6766" s="3" t="s">
        <v>486</v>
      </c>
      <c r="S6766" s="3" t="s">
        <v>6814</v>
      </c>
      <c r="T6766" s="3" t="str">
        <f t="shared" si="452"/>
        <v>หนองไทรพุนพินสุราษฎร์ธานี</v>
      </c>
      <c r="U6766" s="3" t="s">
        <v>6472</v>
      </c>
      <c r="V6766" s="3" t="str">
        <f t="shared" si="453"/>
        <v/>
      </c>
      <c r="W6766" s="3" t="e">
        <f t="shared" si="454"/>
        <v>#NUM!</v>
      </c>
      <c r="X6766" s="3" t="str">
        <f t="shared" si="455"/>
        <v/>
      </c>
    </row>
    <row r="6767" spans="14:24" ht="14.5" customHeight="1">
      <c r="N6767">
        <v>6764</v>
      </c>
      <c r="O6767" s="4">
        <v>84130</v>
      </c>
      <c r="P6767" s="3" t="s">
        <v>6823</v>
      </c>
      <c r="Q6767" s="3" t="s">
        <v>1944</v>
      </c>
      <c r="R6767" s="3" t="s">
        <v>486</v>
      </c>
      <c r="S6767" s="3" t="s">
        <v>6814</v>
      </c>
      <c r="T6767" s="3" t="str">
        <f t="shared" si="452"/>
        <v>เขาหัวควายพุนพินสุราษฎร์ธานี</v>
      </c>
      <c r="U6767" s="3" t="s">
        <v>6472</v>
      </c>
      <c r="V6767" s="3" t="str">
        <f t="shared" si="453"/>
        <v/>
      </c>
      <c r="W6767" s="3" t="e">
        <f t="shared" si="454"/>
        <v>#NUM!</v>
      </c>
      <c r="X6767" s="3" t="str">
        <f t="shared" si="455"/>
        <v/>
      </c>
    </row>
    <row r="6768" spans="14:24" ht="14.5" customHeight="1">
      <c r="N6768">
        <v>6765</v>
      </c>
      <c r="O6768" s="4">
        <v>84130</v>
      </c>
      <c r="P6768" s="3" t="s">
        <v>6824</v>
      </c>
      <c r="Q6768" s="3" t="s">
        <v>1944</v>
      </c>
      <c r="R6768" s="3" t="s">
        <v>486</v>
      </c>
      <c r="S6768" s="3" t="s">
        <v>6814</v>
      </c>
      <c r="T6768" s="3" t="str">
        <f t="shared" si="452"/>
        <v>ตะปานพุนพินสุราษฎร์ธานี</v>
      </c>
      <c r="U6768" s="3" t="s">
        <v>6472</v>
      </c>
      <c r="V6768" s="3" t="str">
        <f t="shared" si="453"/>
        <v/>
      </c>
      <c r="W6768" s="3" t="e">
        <f t="shared" si="454"/>
        <v>#NUM!</v>
      </c>
      <c r="X6768" s="3" t="str">
        <f t="shared" si="455"/>
        <v/>
      </c>
    </row>
    <row r="6769" spans="14:24" ht="14.5" customHeight="1">
      <c r="N6769">
        <v>6766</v>
      </c>
      <c r="O6769" s="4">
        <v>84350</v>
      </c>
      <c r="P6769" s="3" t="s">
        <v>6666</v>
      </c>
      <c r="Q6769" s="3" t="s">
        <v>1926</v>
      </c>
      <c r="R6769" s="3" t="s">
        <v>486</v>
      </c>
      <c r="S6769" s="3" t="s">
        <v>6825</v>
      </c>
      <c r="T6769" s="3" t="str">
        <f t="shared" si="452"/>
        <v>สองแพรกชัยบุรีสุราษฎร์ธานี</v>
      </c>
      <c r="U6769" s="3" t="s">
        <v>6472</v>
      </c>
      <c r="V6769" s="3" t="str">
        <f t="shared" si="453"/>
        <v/>
      </c>
      <c r="W6769" s="3" t="e">
        <f t="shared" si="454"/>
        <v>#NUM!</v>
      </c>
      <c r="X6769" s="3" t="str">
        <f t="shared" si="455"/>
        <v/>
      </c>
    </row>
    <row r="6770" spans="14:24" ht="14.5" customHeight="1">
      <c r="N6770">
        <v>6767</v>
      </c>
      <c r="O6770" s="4">
        <v>84350</v>
      </c>
      <c r="P6770" s="3" t="s">
        <v>1926</v>
      </c>
      <c r="Q6770" s="3" t="s">
        <v>1926</v>
      </c>
      <c r="R6770" s="3" t="s">
        <v>486</v>
      </c>
      <c r="S6770" s="3" t="s">
        <v>6825</v>
      </c>
      <c r="T6770" s="3" t="str">
        <f t="shared" si="452"/>
        <v>ชัยบุรีชัยบุรีสุราษฎร์ธานี</v>
      </c>
      <c r="U6770" s="3" t="s">
        <v>6472</v>
      </c>
      <c r="V6770" s="3" t="str">
        <f t="shared" si="453"/>
        <v/>
      </c>
      <c r="W6770" s="3" t="e">
        <f t="shared" si="454"/>
        <v>#NUM!</v>
      </c>
      <c r="X6770" s="3" t="str">
        <f t="shared" si="455"/>
        <v/>
      </c>
    </row>
    <row r="6771" spans="14:24" ht="14.5" customHeight="1">
      <c r="N6771">
        <v>6768</v>
      </c>
      <c r="O6771" s="4">
        <v>84350</v>
      </c>
      <c r="P6771" s="3" t="s">
        <v>1432</v>
      </c>
      <c r="Q6771" s="3" t="s">
        <v>1926</v>
      </c>
      <c r="R6771" s="3" t="s">
        <v>486</v>
      </c>
      <c r="S6771" s="3" t="s">
        <v>6825</v>
      </c>
      <c r="T6771" s="3" t="str">
        <f t="shared" si="452"/>
        <v>คลองน้อยชัยบุรีสุราษฎร์ธานี</v>
      </c>
      <c r="U6771" s="3" t="s">
        <v>6472</v>
      </c>
      <c r="V6771" s="3" t="str">
        <f t="shared" si="453"/>
        <v/>
      </c>
      <c r="W6771" s="3" t="e">
        <f t="shared" si="454"/>
        <v>#NUM!</v>
      </c>
      <c r="X6771" s="3" t="str">
        <f t="shared" si="455"/>
        <v/>
      </c>
    </row>
    <row r="6772" spans="14:24" ht="14.5" customHeight="1">
      <c r="N6772">
        <v>6769</v>
      </c>
      <c r="O6772" s="4">
        <v>84350</v>
      </c>
      <c r="P6772" s="3" t="s">
        <v>2587</v>
      </c>
      <c r="Q6772" s="3" t="s">
        <v>1926</v>
      </c>
      <c r="R6772" s="3" t="s">
        <v>486</v>
      </c>
      <c r="S6772" s="3" t="s">
        <v>6825</v>
      </c>
      <c r="T6772" s="3" t="str">
        <f t="shared" si="452"/>
        <v>ไทรทองชัยบุรีสุราษฎร์ธานี</v>
      </c>
      <c r="U6772" s="3" t="s">
        <v>6472</v>
      </c>
      <c r="V6772" s="3" t="str">
        <f t="shared" si="453"/>
        <v/>
      </c>
      <c r="W6772" s="3" t="e">
        <f t="shared" si="454"/>
        <v>#NUM!</v>
      </c>
      <c r="X6772" s="3" t="str">
        <f t="shared" si="455"/>
        <v/>
      </c>
    </row>
    <row r="6773" spans="14:24" ht="14.5" customHeight="1">
      <c r="N6773">
        <v>6770</v>
      </c>
      <c r="O6773" s="4">
        <v>84370</v>
      </c>
      <c r="P6773" s="3" t="s">
        <v>6826</v>
      </c>
      <c r="Q6773" s="3" t="s">
        <v>1948</v>
      </c>
      <c r="R6773" s="3" t="s">
        <v>486</v>
      </c>
      <c r="S6773" s="3" t="s">
        <v>6827</v>
      </c>
      <c r="T6773" s="3" t="str">
        <f t="shared" si="452"/>
        <v>ตะกุกใต้วิภาวดีสุราษฎร์ธานี</v>
      </c>
      <c r="U6773" s="3" t="s">
        <v>6472</v>
      </c>
      <c r="V6773" s="3" t="str">
        <f t="shared" si="453"/>
        <v/>
      </c>
      <c r="W6773" s="3" t="e">
        <f t="shared" si="454"/>
        <v>#NUM!</v>
      </c>
      <c r="X6773" s="3" t="str">
        <f t="shared" si="455"/>
        <v/>
      </c>
    </row>
    <row r="6774" spans="14:24" ht="14.5" customHeight="1">
      <c r="N6774">
        <v>6771</v>
      </c>
      <c r="O6774" s="4">
        <v>84370</v>
      </c>
      <c r="P6774" s="3" t="s">
        <v>6828</v>
      </c>
      <c r="Q6774" s="3" t="s">
        <v>1948</v>
      </c>
      <c r="R6774" s="3" t="s">
        <v>486</v>
      </c>
      <c r="S6774" s="3" t="s">
        <v>6827</v>
      </c>
      <c r="T6774" s="3" t="str">
        <f t="shared" si="452"/>
        <v>ตะกุกเหนือวิภาวดีสุราษฎร์ธานี</v>
      </c>
      <c r="U6774" s="3" t="s">
        <v>6472</v>
      </c>
      <c r="V6774" s="3" t="str">
        <f t="shared" si="453"/>
        <v/>
      </c>
      <c r="W6774" s="3" t="e">
        <f t="shared" si="454"/>
        <v>#NUM!</v>
      </c>
      <c r="X6774" s="3" t="str">
        <f t="shared" si="455"/>
        <v/>
      </c>
    </row>
    <row r="6775" spans="14:24" ht="14.5" customHeight="1">
      <c r="N6775">
        <v>6772</v>
      </c>
      <c r="O6775" s="4">
        <v>85000</v>
      </c>
      <c r="P6775" s="3" t="s">
        <v>6829</v>
      </c>
      <c r="Q6775" s="3" t="s">
        <v>1560</v>
      </c>
      <c r="R6775" s="3" t="s">
        <v>427</v>
      </c>
      <c r="S6775" s="3" t="s">
        <v>6830</v>
      </c>
      <c r="T6775" s="3" t="str">
        <f t="shared" si="452"/>
        <v>เขานิเวศน์เมืองระนองระนอง</v>
      </c>
      <c r="U6775" s="3" t="s">
        <v>6472</v>
      </c>
      <c r="V6775" s="3" t="str">
        <f t="shared" si="453"/>
        <v/>
      </c>
      <c r="W6775" s="3" t="e">
        <f t="shared" si="454"/>
        <v>#NUM!</v>
      </c>
      <c r="X6775" s="3" t="str">
        <f t="shared" si="455"/>
        <v/>
      </c>
    </row>
    <row r="6776" spans="14:24" ht="14.5" customHeight="1">
      <c r="N6776">
        <v>6773</v>
      </c>
      <c r="O6776" s="4">
        <v>85000</v>
      </c>
      <c r="P6776" s="3" t="s">
        <v>6831</v>
      </c>
      <c r="Q6776" s="3" t="s">
        <v>1560</v>
      </c>
      <c r="R6776" s="3" t="s">
        <v>427</v>
      </c>
      <c r="S6776" s="3" t="s">
        <v>6830</v>
      </c>
      <c r="T6776" s="3" t="str">
        <f t="shared" si="452"/>
        <v>ราชกรูดเมืองระนองระนอง</v>
      </c>
      <c r="U6776" s="3" t="s">
        <v>6472</v>
      </c>
      <c r="V6776" s="3" t="str">
        <f t="shared" si="453"/>
        <v/>
      </c>
      <c r="W6776" s="3" t="e">
        <f t="shared" si="454"/>
        <v>#NUM!</v>
      </c>
      <c r="X6776" s="3" t="str">
        <f t="shared" si="455"/>
        <v/>
      </c>
    </row>
    <row r="6777" spans="14:24" ht="14.5" customHeight="1">
      <c r="N6777">
        <v>6774</v>
      </c>
      <c r="O6777" s="4">
        <v>85000</v>
      </c>
      <c r="P6777" s="3" t="s">
        <v>5307</v>
      </c>
      <c r="Q6777" s="3" t="s">
        <v>1560</v>
      </c>
      <c r="R6777" s="3" t="s">
        <v>427</v>
      </c>
      <c r="S6777" s="3" t="s">
        <v>6830</v>
      </c>
      <c r="T6777" s="3" t="str">
        <f t="shared" si="452"/>
        <v>หงาวเมืองระนองระนอง</v>
      </c>
      <c r="U6777" s="3" t="s">
        <v>6472</v>
      </c>
      <c r="V6777" s="3" t="str">
        <f t="shared" si="453"/>
        <v/>
      </c>
      <c r="W6777" s="3" t="e">
        <f t="shared" si="454"/>
        <v>#NUM!</v>
      </c>
      <c r="X6777" s="3" t="str">
        <f t="shared" si="455"/>
        <v/>
      </c>
    </row>
    <row r="6778" spans="14:24" ht="14.5" customHeight="1">
      <c r="N6778">
        <v>6775</v>
      </c>
      <c r="O6778" s="4">
        <v>85000</v>
      </c>
      <c r="P6778" s="3" t="s">
        <v>6832</v>
      </c>
      <c r="Q6778" s="3" t="s">
        <v>1560</v>
      </c>
      <c r="R6778" s="3" t="s">
        <v>427</v>
      </c>
      <c r="S6778" s="3" t="s">
        <v>6830</v>
      </c>
      <c r="T6778" s="3" t="str">
        <f t="shared" si="452"/>
        <v>บางริ้นเมืองระนองระนอง</v>
      </c>
      <c r="U6778" s="3" t="s">
        <v>6472</v>
      </c>
      <c r="V6778" s="3" t="str">
        <f t="shared" si="453"/>
        <v/>
      </c>
      <c r="W6778" s="3" t="e">
        <f t="shared" si="454"/>
        <v>#NUM!</v>
      </c>
      <c r="X6778" s="3" t="str">
        <f t="shared" si="455"/>
        <v/>
      </c>
    </row>
    <row r="6779" spans="14:24" ht="14.5" customHeight="1">
      <c r="N6779">
        <v>6776</v>
      </c>
      <c r="O6779" s="4">
        <v>85000</v>
      </c>
      <c r="P6779" s="3" t="s">
        <v>725</v>
      </c>
      <c r="Q6779" s="3" t="s">
        <v>1560</v>
      </c>
      <c r="R6779" s="3" t="s">
        <v>427</v>
      </c>
      <c r="S6779" s="3" t="s">
        <v>6830</v>
      </c>
      <c r="T6779" s="3" t="str">
        <f t="shared" si="452"/>
        <v>ปากน้ำเมืองระนองระนอง</v>
      </c>
      <c r="U6779" s="3" t="s">
        <v>6472</v>
      </c>
      <c r="V6779" s="3" t="str">
        <f t="shared" si="453"/>
        <v/>
      </c>
      <c r="W6779" s="3" t="e">
        <f t="shared" si="454"/>
        <v>#NUM!</v>
      </c>
      <c r="X6779" s="3" t="str">
        <f t="shared" si="455"/>
        <v/>
      </c>
    </row>
    <row r="6780" spans="14:24" ht="14.5" customHeight="1">
      <c r="N6780">
        <v>6777</v>
      </c>
      <c r="O6780" s="4">
        <v>85000</v>
      </c>
      <c r="P6780" s="3" t="s">
        <v>6833</v>
      </c>
      <c r="Q6780" s="3" t="s">
        <v>1560</v>
      </c>
      <c r="R6780" s="3" t="s">
        <v>427</v>
      </c>
      <c r="S6780" s="3" t="s">
        <v>6830</v>
      </c>
      <c r="T6780" s="3" t="str">
        <f t="shared" si="452"/>
        <v>บางนอนเมืองระนองระนอง</v>
      </c>
      <c r="U6780" s="3" t="s">
        <v>6472</v>
      </c>
      <c r="V6780" s="3" t="str">
        <f t="shared" si="453"/>
        <v/>
      </c>
      <c r="W6780" s="3" t="e">
        <f t="shared" si="454"/>
        <v>#NUM!</v>
      </c>
      <c r="X6780" s="3" t="str">
        <f t="shared" si="455"/>
        <v/>
      </c>
    </row>
    <row r="6781" spans="14:24" ht="14.5" customHeight="1">
      <c r="N6781">
        <v>6778</v>
      </c>
      <c r="O6781" s="4">
        <v>85000</v>
      </c>
      <c r="P6781" s="3" t="s">
        <v>6834</v>
      </c>
      <c r="Q6781" s="3" t="s">
        <v>1560</v>
      </c>
      <c r="R6781" s="3" t="s">
        <v>427</v>
      </c>
      <c r="S6781" s="3" t="s">
        <v>6830</v>
      </c>
      <c r="T6781" s="3" t="str">
        <f t="shared" si="452"/>
        <v>หาดส้มแป้นเมืองระนองระนอง</v>
      </c>
      <c r="U6781" s="3" t="s">
        <v>6472</v>
      </c>
      <c r="V6781" s="3" t="str">
        <f t="shared" si="453"/>
        <v/>
      </c>
      <c r="W6781" s="3" t="e">
        <f t="shared" si="454"/>
        <v>#NUM!</v>
      </c>
      <c r="X6781" s="3" t="str">
        <f t="shared" si="455"/>
        <v/>
      </c>
    </row>
    <row r="6782" spans="14:24" ht="14.5" customHeight="1">
      <c r="N6782">
        <v>6779</v>
      </c>
      <c r="O6782" s="4">
        <v>85130</v>
      </c>
      <c r="P6782" s="3" t="s">
        <v>6835</v>
      </c>
      <c r="Q6782" s="3" t="s">
        <v>1560</v>
      </c>
      <c r="R6782" s="3" t="s">
        <v>427</v>
      </c>
      <c r="S6782" s="3" t="s">
        <v>6830</v>
      </c>
      <c r="T6782" s="3" t="str">
        <f t="shared" si="452"/>
        <v>ทรายแดงเมืองระนองระนอง</v>
      </c>
      <c r="U6782" s="3" t="s">
        <v>6472</v>
      </c>
      <c r="V6782" s="3" t="str">
        <f t="shared" si="453"/>
        <v/>
      </c>
      <c r="W6782" s="3" t="e">
        <f t="shared" si="454"/>
        <v>#NUM!</v>
      </c>
      <c r="X6782" s="3" t="str">
        <f t="shared" si="455"/>
        <v/>
      </c>
    </row>
    <row r="6783" spans="14:24" ht="14.5" customHeight="1">
      <c r="N6783">
        <v>6780</v>
      </c>
      <c r="O6783" s="4">
        <v>85000</v>
      </c>
      <c r="P6783" s="3" t="s">
        <v>6836</v>
      </c>
      <c r="Q6783" s="3" t="s">
        <v>1560</v>
      </c>
      <c r="R6783" s="3" t="s">
        <v>427</v>
      </c>
      <c r="S6783" s="3" t="s">
        <v>6830</v>
      </c>
      <c r="T6783" s="3" t="str">
        <f t="shared" si="452"/>
        <v>เกาะพยามเมืองระนองระนอง</v>
      </c>
      <c r="U6783" s="3" t="s">
        <v>6472</v>
      </c>
      <c r="V6783" s="3" t="str">
        <f t="shared" si="453"/>
        <v/>
      </c>
      <c r="W6783" s="3" t="e">
        <f t="shared" si="454"/>
        <v>#NUM!</v>
      </c>
      <c r="X6783" s="3" t="str">
        <f t="shared" si="455"/>
        <v/>
      </c>
    </row>
    <row r="6784" spans="14:24" ht="14.5" customHeight="1">
      <c r="N6784">
        <v>6781</v>
      </c>
      <c r="O6784" s="4">
        <v>85130</v>
      </c>
      <c r="P6784" s="3" t="s">
        <v>6837</v>
      </c>
      <c r="Q6784" s="3" t="s">
        <v>1562</v>
      </c>
      <c r="R6784" s="3" t="s">
        <v>427</v>
      </c>
      <c r="S6784" s="3" t="s">
        <v>6838</v>
      </c>
      <c r="T6784" s="3" t="str">
        <f t="shared" si="452"/>
        <v>ละอุ่นใต้ละอุ่นระนอง</v>
      </c>
      <c r="U6784" s="3" t="s">
        <v>6472</v>
      </c>
      <c r="V6784" s="3" t="str">
        <f t="shared" si="453"/>
        <v/>
      </c>
      <c r="W6784" s="3" t="e">
        <f t="shared" si="454"/>
        <v>#NUM!</v>
      </c>
      <c r="X6784" s="3" t="str">
        <f t="shared" si="455"/>
        <v/>
      </c>
    </row>
    <row r="6785" spans="14:24" ht="14.5" customHeight="1">
      <c r="N6785">
        <v>6782</v>
      </c>
      <c r="O6785" s="4">
        <v>85130</v>
      </c>
      <c r="P6785" s="3" t="s">
        <v>6839</v>
      </c>
      <c r="Q6785" s="3" t="s">
        <v>1562</v>
      </c>
      <c r="R6785" s="3" t="s">
        <v>427</v>
      </c>
      <c r="S6785" s="3" t="s">
        <v>6838</v>
      </c>
      <c r="T6785" s="3" t="str">
        <f t="shared" si="452"/>
        <v>ละอุ่นเหนือละอุ่นระนอง</v>
      </c>
      <c r="U6785" s="3" t="s">
        <v>6472</v>
      </c>
      <c r="V6785" s="3" t="str">
        <f t="shared" si="453"/>
        <v/>
      </c>
      <c r="W6785" s="3" t="e">
        <f t="shared" si="454"/>
        <v>#NUM!</v>
      </c>
      <c r="X6785" s="3" t="str">
        <f t="shared" si="455"/>
        <v/>
      </c>
    </row>
    <row r="6786" spans="14:24" ht="14.5" customHeight="1">
      <c r="N6786">
        <v>6783</v>
      </c>
      <c r="O6786" s="4">
        <v>85130</v>
      </c>
      <c r="P6786" s="3" t="s">
        <v>6840</v>
      </c>
      <c r="Q6786" s="3" t="s">
        <v>1562</v>
      </c>
      <c r="R6786" s="3" t="s">
        <v>427</v>
      </c>
      <c r="S6786" s="3" t="s">
        <v>6838</v>
      </c>
      <c r="T6786" s="3" t="str">
        <f t="shared" si="452"/>
        <v>บางพระใต้ละอุ่นระนอง</v>
      </c>
      <c r="U6786" s="3" t="s">
        <v>6472</v>
      </c>
      <c r="V6786" s="3" t="str">
        <f t="shared" si="453"/>
        <v/>
      </c>
      <c r="W6786" s="3" t="e">
        <f t="shared" si="454"/>
        <v>#NUM!</v>
      </c>
      <c r="X6786" s="3" t="str">
        <f t="shared" si="455"/>
        <v/>
      </c>
    </row>
    <row r="6787" spans="14:24" ht="14.5" customHeight="1">
      <c r="N6787">
        <v>6784</v>
      </c>
      <c r="O6787" s="4">
        <v>85130</v>
      </c>
      <c r="P6787" s="3" t="s">
        <v>6841</v>
      </c>
      <c r="Q6787" s="3" t="s">
        <v>1562</v>
      </c>
      <c r="R6787" s="3" t="s">
        <v>427</v>
      </c>
      <c r="S6787" s="3" t="s">
        <v>6838</v>
      </c>
      <c r="T6787" s="3" t="str">
        <f t="shared" si="452"/>
        <v>บางพระเหนือละอุ่นระนอง</v>
      </c>
      <c r="U6787" s="3" t="s">
        <v>6472</v>
      </c>
      <c r="V6787" s="3" t="str">
        <f t="shared" si="453"/>
        <v/>
      </c>
      <c r="W6787" s="3" t="e">
        <f t="shared" si="454"/>
        <v>#NUM!</v>
      </c>
      <c r="X6787" s="3" t="str">
        <f t="shared" si="455"/>
        <v/>
      </c>
    </row>
    <row r="6788" spans="14:24" ht="14.5" customHeight="1">
      <c r="N6788">
        <v>6785</v>
      </c>
      <c r="O6788" s="4">
        <v>85130</v>
      </c>
      <c r="P6788" s="3" t="s">
        <v>773</v>
      </c>
      <c r="Q6788" s="3" t="s">
        <v>1562</v>
      </c>
      <c r="R6788" s="3" t="s">
        <v>427</v>
      </c>
      <c r="S6788" s="3" t="s">
        <v>6838</v>
      </c>
      <c r="T6788" s="3" t="str">
        <f t="shared" si="452"/>
        <v>บางแก้วละอุ่นระนอง</v>
      </c>
      <c r="U6788" s="3" t="s">
        <v>6472</v>
      </c>
      <c r="V6788" s="3" t="str">
        <f t="shared" si="453"/>
        <v/>
      </c>
      <c r="W6788" s="3" t="e">
        <f t="shared" si="454"/>
        <v>#NUM!</v>
      </c>
      <c r="X6788" s="3" t="str">
        <f t="shared" si="455"/>
        <v/>
      </c>
    </row>
    <row r="6789" spans="14:24" ht="14.5" customHeight="1">
      <c r="N6789">
        <v>6786</v>
      </c>
      <c r="O6789" s="4">
        <v>85130</v>
      </c>
      <c r="P6789" s="3" t="s">
        <v>6842</v>
      </c>
      <c r="Q6789" s="3" t="s">
        <v>1562</v>
      </c>
      <c r="R6789" s="3" t="s">
        <v>427</v>
      </c>
      <c r="S6789" s="3" t="s">
        <v>6838</v>
      </c>
      <c r="T6789" s="3" t="str">
        <f t="shared" ref="T6789:T6852" si="456">P6789&amp;Q6789&amp;R6789</f>
        <v>ในวงเหนือละอุ่นระนอง</v>
      </c>
      <c r="U6789" s="3" t="s">
        <v>6472</v>
      </c>
      <c r="V6789" s="3" t="str">
        <f t="shared" ref="V6789:V6852" si="457">IF($V$1=$S6789,$N6789,"")</f>
        <v/>
      </c>
      <c r="W6789" s="3" t="e">
        <f t="shared" ref="W6789:W6852" si="458">SMALL($V$4:$V$7439,N6789)</f>
        <v>#NUM!</v>
      </c>
      <c r="X6789" s="3" t="str">
        <f t="shared" ref="X6789:X6852" si="459">IFERROR(INDEX($P$4:$P$7439,$W6789,1),"")</f>
        <v/>
      </c>
    </row>
    <row r="6790" spans="14:24" ht="14.5" customHeight="1">
      <c r="N6790">
        <v>6787</v>
      </c>
      <c r="O6790" s="4">
        <v>85130</v>
      </c>
      <c r="P6790" s="3" t="s">
        <v>6843</v>
      </c>
      <c r="Q6790" s="3" t="s">
        <v>1562</v>
      </c>
      <c r="R6790" s="3" t="s">
        <v>427</v>
      </c>
      <c r="S6790" s="3" t="s">
        <v>6838</v>
      </c>
      <c r="T6790" s="3" t="str">
        <f t="shared" si="456"/>
        <v>ในวงใต้ละอุ่นระนอง</v>
      </c>
      <c r="U6790" s="3" t="s">
        <v>6472</v>
      </c>
      <c r="V6790" s="3" t="str">
        <f t="shared" si="457"/>
        <v/>
      </c>
      <c r="W6790" s="3" t="e">
        <f t="shared" si="458"/>
        <v>#NUM!</v>
      </c>
      <c r="X6790" s="3" t="str">
        <f t="shared" si="459"/>
        <v/>
      </c>
    </row>
    <row r="6791" spans="14:24" ht="14.5" customHeight="1">
      <c r="N6791">
        <v>6788</v>
      </c>
      <c r="O6791" s="4">
        <v>85120</v>
      </c>
      <c r="P6791" s="3" t="s">
        <v>6844</v>
      </c>
      <c r="Q6791" s="3" t="s">
        <v>1558</v>
      </c>
      <c r="R6791" s="3" t="s">
        <v>427</v>
      </c>
      <c r="S6791" s="3" t="s">
        <v>6845</v>
      </c>
      <c r="T6791" s="3" t="str">
        <f t="shared" si="456"/>
        <v>ม่วงกลวงกะเปอร์ระนอง</v>
      </c>
      <c r="U6791" s="3" t="s">
        <v>6472</v>
      </c>
      <c r="V6791" s="3" t="str">
        <f t="shared" si="457"/>
        <v/>
      </c>
      <c r="W6791" s="3" t="e">
        <f t="shared" si="458"/>
        <v>#NUM!</v>
      </c>
      <c r="X6791" s="3" t="str">
        <f t="shared" si="459"/>
        <v/>
      </c>
    </row>
    <row r="6792" spans="14:24" ht="14.5" customHeight="1">
      <c r="N6792">
        <v>6789</v>
      </c>
      <c r="O6792" s="4">
        <v>85120</v>
      </c>
      <c r="P6792" s="3" t="s">
        <v>1558</v>
      </c>
      <c r="Q6792" s="3" t="s">
        <v>1558</v>
      </c>
      <c r="R6792" s="3" t="s">
        <v>427</v>
      </c>
      <c r="S6792" s="3" t="s">
        <v>6845</v>
      </c>
      <c r="T6792" s="3" t="str">
        <f t="shared" si="456"/>
        <v>กะเปอร์กะเปอร์ระนอง</v>
      </c>
      <c r="U6792" s="3" t="s">
        <v>6472</v>
      </c>
      <c r="V6792" s="3" t="str">
        <f t="shared" si="457"/>
        <v/>
      </c>
      <c r="W6792" s="3" t="e">
        <f t="shared" si="458"/>
        <v>#NUM!</v>
      </c>
      <c r="X6792" s="3" t="str">
        <f t="shared" si="459"/>
        <v/>
      </c>
    </row>
    <row r="6793" spans="14:24" ht="14.5" customHeight="1">
      <c r="N6793">
        <v>6790</v>
      </c>
      <c r="O6793" s="4">
        <v>85120</v>
      </c>
      <c r="P6793" s="3" t="s">
        <v>6846</v>
      </c>
      <c r="Q6793" s="3" t="s">
        <v>1558</v>
      </c>
      <c r="R6793" s="3" t="s">
        <v>427</v>
      </c>
      <c r="S6793" s="3" t="s">
        <v>6845</v>
      </c>
      <c r="T6793" s="3" t="str">
        <f t="shared" si="456"/>
        <v>เชี่ยวเหลียงกะเปอร์ระนอง</v>
      </c>
      <c r="U6793" s="3" t="s">
        <v>6472</v>
      </c>
      <c r="V6793" s="3" t="str">
        <f t="shared" si="457"/>
        <v/>
      </c>
      <c r="W6793" s="3" t="e">
        <f t="shared" si="458"/>
        <v>#NUM!</v>
      </c>
      <c r="X6793" s="3" t="str">
        <f t="shared" si="459"/>
        <v/>
      </c>
    </row>
    <row r="6794" spans="14:24" ht="14.5" customHeight="1">
      <c r="N6794">
        <v>6791</v>
      </c>
      <c r="O6794" s="4">
        <v>85120</v>
      </c>
      <c r="P6794" s="3" t="s">
        <v>893</v>
      </c>
      <c r="Q6794" s="3" t="s">
        <v>1558</v>
      </c>
      <c r="R6794" s="3" t="s">
        <v>427</v>
      </c>
      <c r="S6794" s="3" t="s">
        <v>6845</v>
      </c>
      <c r="T6794" s="3" t="str">
        <f t="shared" si="456"/>
        <v>บ้านนากะเปอร์ระนอง</v>
      </c>
      <c r="U6794" s="3" t="s">
        <v>6472</v>
      </c>
      <c r="V6794" s="3" t="str">
        <f t="shared" si="457"/>
        <v/>
      </c>
      <c r="W6794" s="3" t="e">
        <f t="shared" si="458"/>
        <v>#NUM!</v>
      </c>
      <c r="X6794" s="3" t="str">
        <f t="shared" si="459"/>
        <v/>
      </c>
    </row>
    <row r="6795" spans="14:24" ht="14.5" customHeight="1">
      <c r="N6795">
        <v>6792</v>
      </c>
      <c r="O6795" s="4">
        <v>85120</v>
      </c>
      <c r="P6795" s="3" t="s">
        <v>6847</v>
      </c>
      <c r="Q6795" s="3" t="s">
        <v>1558</v>
      </c>
      <c r="R6795" s="3" t="s">
        <v>427</v>
      </c>
      <c r="S6795" s="3" t="s">
        <v>6845</v>
      </c>
      <c r="T6795" s="3" t="str">
        <f t="shared" si="456"/>
        <v>บางหินกะเปอร์ระนอง</v>
      </c>
      <c r="U6795" s="3" t="s">
        <v>6472</v>
      </c>
      <c r="V6795" s="3" t="str">
        <f t="shared" si="457"/>
        <v/>
      </c>
      <c r="W6795" s="3" t="e">
        <f t="shared" si="458"/>
        <v>#NUM!</v>
      </c>
      <c r="X6795" s="3" t="str">
        <f t="shared" si="459"/>
        <v/>
      </c>
    </row>
    <row r="6796" spans="14:24" ht="14.5" customHeight="1">
      <c r="N6796">
        <v>6793</v>
      </c>
      <c r="O6796" s="4">
        <v>85110</v>
      </c>
      <c r="P6796" s="3" t="s">
        <v>6848</v>
      </c>
      <c r="Q6796" s="3" t="s">
        <v>1556</v>
      </c>
      <c r="R6796" s="3" t="s">
        <v>427</v>
      </c>
      <c r="S6796" s="3" t="s">
        <v>6849</v>
      </c>
      <c r="T6796" s="3" t="str">
        <f t="shared" si="456"/>
        <v>น้ำจืดกระบุรีระนอง</v>
      </c>
      <c r="U6796" s="3" t="s">
        <v>6472</v>
      </c>
      <c r="V6796" s="3" t="str">
        <f t="shared" si="457"/>
        <v/>
      </c>
      <c r="W6796" s="3" t="e">
        <f t="shared" si="458"/>
        <v>#NUM!</v>
      </c>
      <c r="X6796" s="3" t="str">
        <f t="shared" si="459"/>
        <v/>
      </c>
    </row>
    <row r="6797" spans="14:24" ht="14.5" customHeight="1">
      <c r="N6797">
        <v>6794</v>
      </c>
      <c r="O6797" s="4">
        <v>85110</v>
      </c>
      <c r="P6797" s="3" t="s">
        <v>6850</v>
      </c>
      <c r="Q6797" s="3" t="s">
        <v>1556</v>
      </c>
      <c r="R6797" s="3" t="s">
        <v>427</v>
      </c>
      <c r="S6797" s="3" t="s">
        <v>6849</v>
      </c>
      <c r="T6797" s="3" t="str">
        <f t="shared" si="456"/>
        <v>น้ำจืดน้อยกระบุรีระนอง</v>
      </c>
      <c r="U6797" s="3" t="s">
        <v>6472</v>
      </c>
      <c r="V6797" s="3" t="str">
        <f t="shared" si="457"/>
        <v/>
      </c>
      <c r="W6797" s="3" t="e">
        <f t="shared" si="458"/>
        <v>#NUM!</v>
      </c>
      <c r="X6797" s="3" t="str">
        <f t="shared" si="459"/>
        <v/>
      </c>
    </row>
    <row r="6798" spans="14:24" ht="14.5" customHeight="1">
      <c r="N6798">
        <v>6795</v>
      </c>
      <c r="O6798" s="4">
        <v>85110</v>
      </c>
      <c r="P6798" s="3" t="s">
        <v>6851</v>
      </c>
      <c r="Q6798" s="3" t="s">
        <v>1556</v>
      </c>
      <c r="R6798" s="3" t="s">
        <v>427</v>
      </c>
      <c r="S6798" s="3" t="s">
        <v>6849</v>
      </c>
      <c r="T6798" s="3" t="str">
        <f t="shared" si="456"/>
        <v>มะมุกระบุรีระนอง</v>
      </c>
      <c r="U6798" s="3" t="s">
        <v>6472</v>
      </c>
      <c r="V6798" s="3" t="str">
        <f t="shared" si="457"/>
        <v/>
      </c>
      <c r="W6798" s="3" t="e">
        <f t="shared" si="458"/>
        <v>#NUM!</v>
      </c>
      <c r="X6798" s="3" t="str">
        <f t="shared" si="459"/>
        <v/>
      </c>
    </row>
    <row r="6799" spans="14:24" ht="14.5" customHeight="1">
      <c r="N6799">
        <v>6796</v>
      </c>
      <c r="O6799" s="4">
        <v>85110</v>
      </c>
      <c r="P6799" s="3" t="s">
        <v>1126</v>
      </c>
      <c r="Q6799" s="3" t="s">
        <v>1556</v>
      </c>
      <c r="R6799" s="3" t="s">
        <v>427</v>
      </c>
      <c r="S6799" s="3" t="s">
        <v>6849</v>
      </c>
      <c r="T6799" s="3" t="str">
        <f t="shared" si="456"/>
        <v>ปากจั่นกระบุรีระนอง</v>
      </c>
      <c r="U6799" s="3" t="s">
        <v>6472</v>
      </c>
      <c r="V6799" s="3" t="str">
        <f t="shared" si="457"/>
        <v/>
      </c>
      <c r="W6799" s="3" t="e">
        <f t="shared" si="458"/>
        <v>#NUM!</v>
      </c>
      <c r="X6799" s="3" t="str">
        <f t="shared" si="459"/>
        <v/>
      </c>
    </row>
    <row r="6800" spans="14:24" ht="14.5" customHeight="1">
      <c r="N6800">
        <v>6797</v>
      </c>
      <c r="O6800" s="4">
        <v>85110</v>
      </c>
      <c r="P6800" s="3" t="s">
        <v>6852</v>
      </c>
      <c r="Q6800" s="3" t="s">
        <v>1556</v>
      </c>
      <c r="R6800" s="3" t="s">
        <v>427</v>
      </c>
      <c r="S6800" s="3" t="s">
        <v>6849</v>
      </c>
      <c r="T6800" s="3" t="str">
        <f t="shared" si="456"/>
        <v>ลำเลียงกระบุรีระนอง</v>
      </c>
      <c r="U6800" s="3" t="s">
        <v>6472</v>
      </c>
      <c r="V6800" s="3" t="str">
        <f t="shared" si="457"/>
        <v/>
      </c>
      <c r="W6800" s="3" t="e">
        <f t="shared" si="458"/>
        <v>#NUM!</v>
      </c>
      <c r="X6800" s="3" t="str">
        <f t="shared" si="459"/>
        <v/>
      </c>
    </row>
    <row r="6801" spans="14:24" ht="14.5" customHeight="1">
      <c r="N6801">
        <v>6798</v>
      </c>
      <c r="O6801" s="4">
        <v>85110</v>
      </c>
      <c r="P6801" s="3" t="s">
        <v>6853</v>
      </c>
      <c r="Q6801" s="3" t="s">
        <v>1556</v>
      </c>
      <c r="R6801" s="3" t="s">
        <v>427</v>
      </c>
      <c r="S6801" s="3" t="s">
        <v>6849</v>
      </c>
      <c r="T6801" s="3" t="str">
        <f t="shared" si="456"/>
        <v>จ.ป.ร.กระบุรีระนอง</v>
      </c>
      <c r="U6801" s="3" t="s">
        <v>6472</v>
      </c>
      <c r="V6801" s="3" t="str">
        <f t="shared" si="457"/>
        <v/>
      </c>
      <c r="W6801" s="3" t="e">
        <f t="shared" si="458"/>
        <v>#NUM!</v>
      </c>
      <c r="X6801" s="3" t="str">
        <f t="shared" si="459"/>
        <v/>
      </c>
    </row>
    <row r="6802" spans="14:24" ht="14.5" customHeight="1">
      <c r="N6802">
        <v>6799</v>
      </c>
      <c r="O6802" s="4">
        <v>85110</v>
      </c>
      <c r="P6802" s="3" t="s">
        <v>871</v>
      </c>
      <c r="Q6802" s="3" t="s">
        <v>1556</v>
      </c>
      <c r="R6802" s="3" t="s">
        <v>427</v>
      </c>
      <c r="S6802" s="3" t="s">
        <v>6849</v>
      </c>
      <c r="T6802" s="3" t="str">
        <f t="shared" si="456"/>
        <v>บางใหญ่กระบุรีระนอง</v>
      </c>
      <c r="U6802" s="3" t="s">
        <v>6472</v>
      </c>
      <c r="V6802" s="3" t="str">
        <f t="shared" si="457"/>
        <v/>
      </c>
      <c r="W6802" s="3" t="e">
        <f t="shared" si="458"/>
        <v>#NUM!</v>
      </c>
      <c r="X6802" s="3" t="str">
        <f t="shared" si="459"/>
        <v/>
      </c>
    </row>
    <row r="6803" spans="14:24" ht="14.5" customHeight="1">
      <c r="N6803">
        <v>6800</v>
      </c>
      <c r="O6803" s="4">
        <v>85120</v>
      </c>
      <c r="P6803" s="3" t="s">
        <v>6854</v>
      </c>
      <c r="Q6803" s="3" t="s">
        <v>1564</v>
      </c>
      <c r="R6803" s="3" t="s">
        <v>427</v>
      </c>
      <c r="S6803" s="3" t="s">
        <v>6855</v>
      </c>
      <c r="T6803" s="3" t="str">
        <f t="shared" si="456"/>
        <v>นาคาสุขสำราญระนอง</v>
      </c>
      <c r="U6803" s="3" t="s">
        <v>6472</v>
      </c>
      <c r="V6803" s="3" t="str">
        <f t="shared" si="457"/>
        <v/>
      </c>
      <c r="W6803" s="3" t="e">
        <f t="shared" si="458"/>
        <v>#NUM!</v>
      </c>
      <c r="X6803" s="3" t="str">
        <f t="shared" si="459"/>
        <v/>
      </c>
    </row>
    <row r="6804" spans="14:24" ht="14.5" customHeight="1">
      <c r="N6804">
        <v>6801</v>
      </c>
      <c r="O6804" s="4">
        <v>85120</v>
      </c>
      <c r="P6804" s="3" t="s">
        <v>6856</v>
      </c>
      <c r="Q6804" s="3" t="s">
        <v>1564</v>
      </c>
      <c r="R6804" s="3" t="s">
        <v>427</v>
      </c>
      <c r="S6804" s="3" t="s">
        <v>6855</v>
      </c>
      <c r="T6804" s="3" t="str">
        <f t="shared" si="456"/>
        <v>กำพวนสุขสำราญระนอง</v>
      </c>
      <c r="U6804" s="3" t="s">
        <v>6472</v>
      </c>
      <c r="V6804" s="3" t="str">
        <f t="shared" si="457"/>
        <v/>
      </c>
      <c r="W6804" s="3" t="e">
        <f t="shared" si="458"/>
        <v>#NUM!</v>
      </c>
      <c r="X6804" s="3" t="str">
        <f t="shared" si="459"/>
        <v/>
      </c>
    </row>
    <row r="6805" spans="14:24" ht="14.5" customHeight="1">
      <c r="N6805">
        <v>6802</v>
      </c>
      <c r="O6805" s="4">
        <v>86000</v>
      </c>
      <c r="P6805" s="3" t="s">
        <v>6857</v>
      </c>
      <c r="Q6805" s="3" t="s">
        <v>740</v>
      </c>
      <c r="R6805" s="3" t="s">
        <v>301</v>
      </c>
      <c r="S6805" s="3" t="s">
        <v>6858</v>
      </c>
      <c r="T6805" s="3" t="str">
        <f t="shared" si="456"/>
        <v>ท่าตะเภาเมืองชุมพรชุมพร</v>
      </c>
      <c r="U6805" s="3" t="s">
        <v>6472</v>
      </c>
      <c r="V6805" s="3" t="str">
        <f t="shared" si="457"/>
        <v/>
      </c>
      <c r="W6805" s="3" t="e">
        <f t="shared" si="458"/>
        <v>#NUM!</v>
      </c>
      <c r="X6805" s="3" t="str">
        <f t="shared" si="459"/>
        <v/>
      </c>
    </row>
    <row r="6806" spans="14:24" ht="14.5" customHeight="1">
      <c r="N6806">
        <v>6803</v>
      </c>
      <c r="O6806" s="4">
        <v>86120</v>
      </c>
      <c r="P6806" s="3" t="s">
        <v>725</v>
      </c>
      <c r="Q6806" s="3" t="s">
        <v>740</v>
      </c>
      <c r="R6806" s="3" t="s">
        <v>301</v>
      </c>
      <c r="S6806" s="3" t="s">
        <v>6858</v>
      </c>
      <c r="T6806" s="3" t="str">
        <f t="shared" si="456"/>
        <v>ปากน้ำเมืองชุมพรชุมพร</v>
      </c>
      <c r="U6806" s="3" t="s">
        <v>6472</v>
      </c>
      <c r="V6806" s="3" t="str">
        <f t="shared" si="457"/>
        <v/>
      </c>
      <c r="W6806" s="3" t="e">
        <f t="shared" si="458"/>
        <v>#NUM!</v>
      </c>
      <c r="X6806" s="3" t="str">
        <f t="shared" si="459"/>
        <v/>
      </c>
    </row>
    <row r="6807" spans="14:24" ht="14.5" customHeight="1">
      <c r="N6807">
        <v>6804</v>
      </c>
      <c r="O6807" s="4">
        <v>86000</v>
      </c>
      <c r="P6807" s="3" t="s">
        <v>1379</v>
      </c>
      <c r="Q6807" s="3" t="s">
        <v>740</v>
      </c>
      <c r="R6807" s="3" t="s">
        <v>301</v>
      </c>
      <c r="S6807" s="3" t="s">
        <v>6858</v>
      </c>
      <c r="T6807" s="3" t="str">
        <f t="shared" si="456"/>
        <v>ท่ายางเมืองชุมพรชุมพร</v>
      </c>
      <c r="U6807" s="3" t="s">
        <v>6472</v>
      </c>
      <c r="V6807" s="3" t="str">
        <f t="shared" si="457"/>
        <v/>
      </c>
      <c r="W6807" s="3" t="e">
        <f t="shared" si="458"/>
        <v>#NUM!</v>
      </c>
      <c r="X6807" s="3" t="str">
        <f t="shared" si="459"/>
        <v/>
      </c>
    </row>
    <row r="6808" spans="14:24" ht="14.5" customHeight="1">
      <c r="N6808">
        <v>6805</v>
      </c>
      <c r="O6808" s="4">
        <v>86000</v>
      </c>
      <c r="P6808" s="3" t="s">
        <v>6859</v>
      </c>
      <c r="Q6808" s="3" t="s">
        <v>740</v>
      </c>
      <c r="R6808" s="3" t="s">
        <v>301</v>
      </c>
      <c r="S6808" s="3" t="s">
        <v>6858</v>
      </c>
      <c r="T6808" s="3" t="str">
        <f t="shared" si="456"/>
        <v>บางหมากเมืองชุมพรชุมพร</v>
      </c>
      <c r="U6808" s="3" t="s">
        <v>6472</v>
      </c>
      <c r="V6808" s="3" t="str">
        <f t="shared" si="457"/>
        <v/>
      </c>
      <c r="W6808" s="3" t="e">
        <f t="shared" si="458"/>
        <v>#NUM!</v>
      </c>
      <c r="X6808" s="3" t="str">
        <f t="shared" si="459"/>
        <v/>
      </c>
    </row>
    <row r="6809" spans="14:24" ht="14.5" customHeight="1">
      <c r="N6809">
        <v>6806</v>
      </c>
      <c r="O6809" s="4">
        <v>86000</v>
      </c>
      <c r="P6809" s="3" t="s">
        <v>5761</v>
      </c>
      <c r="Q6809" s="3" t="s">
        <v>740</v>
      </c>
      <c r="R6809" s="3" t="s">
        <v>301</v>
      </c>
      <c r="S6809" s="3" t="s">
        <v>6858</v>
      </c>
      <c r="T6809" s="3" t="str">
        <f t="shared" si="456"/>
        <v>นาทุ่งเมืองชุมพรชุมพร</v>
      </c>
      <c r="U6809" s="3" t="s">
        <v>6472</v>
      </c>
      <c r="V6809" s="3" t="str">
        <f t="shared" si="457"/>
        <v/>
      </c>
      <c r="W6809" s="3" t="e">
        <f t="shared" si="458"/>
        <v>#NUM!</v>
      </c>
      <c r="X6809" s="3" t="str">
        <f t="shared" si="459"/>
        <v/>
      </c>
    </row>
    <row r="6810" spans="14:24" ht="14.5" customHeight="1">
      <c r="N6810">
        <v>6807</v>
      </c>
      <c r="O6810" s="4">
        <v>86000</v>
      </c>
      <c r="P6810" s="3" t="s">
        <v>6860</v>
      </c>
      <c r="Q6810" s="3" t="s">
        <v>740</v>
      </c>
      <c r="R6810" s="3" t="s">
        <v>301</v>
      </c>
      <c r="S6810" s="3" t="s">
        <v>6858</v>
      </c>
      <c r="T6810" s="3" t="str">
        <f t="shared" si="456"/>
        <v>นาชะอังเมืองชุมพรชุมพร</v>
      </c>
      <c r="U6810" s="3" t="s">
        <v>6472</v>
      </c>
      <c r="V6810" s="3" t="str">
        <f t="shared" si="457"/>
        <v/>
      </c>
      <c r="W6810" s="3" t="e">
        <f t="shared" si="458"/>
        <v>#NUM!</v>
      </c>
      <c r="X6810" s="3" t="str">
        <f t="shared" si="459"/>
        <v/>
      </c>
    </row>
    <row r="6811" spans="14:24" ht="14.5" customHeight="1">
      <c r="N6811">
        <v>6808</v>
      </c>
      <c r="O6811" s="4">
        <v>86000</v>
      </c>
      <c r="P6811" s="3" t="s">
        <v>3426</v>
      </c>
      <c r="Q6811" s="3" t="s">
        <v>740</v>
      </c>
      <c r="R6811" s="3" t="s">
        <v>301</v>
      </c>
      <c r="S6811" s="3" t="s">
        <v>6858</v>
      </c>
      <c r="T6811" s="3" t="str">
        <f t="shared" si="456"/>
        <v>ตากแดดเมืองชุมพรชุมพร</v>
      </c>
      <c r="U6811" s="3" t="s">
        <v>6472</v>
      </c>
      <c r="V6811" s="3" t="str">
        <f t="shared" si="457"/>
        <v/>
      </c>
      <c r="W6811" s="3" t="e">
        <f t="shared" si="458"/>
        <v>#NUM!</v>
      </c>
      <c r="X6811" s="3" t="str">
        <f t="shared" si="459"/>
        <v/>
      </c>
    </row>
    <row r="6812" spans="14:24" ht="14.5" customHeight="1">
      <c r="N6812">
        <v>6809</v>
      </c>
      <c r="O6812" s="4">
        <v>86000</v>
      </c>
      <c r="P6812" s="3" t="s">
        <v>6861</v>
      </c>
      <c r="Q6812" s="3" t="s">
        <v>740</v>
      </c>
      <c r="R6812" s="3" t="s">
        <v>301</v>
      </c>
      <c r="S6812" s="3" t="s">
        <v>6858</v>
      </c>
      <c r="T6812" s="3" t="str">
        <f t="shared" si="456"/>
        <v>บางลึกเมืองชุมพรชุมพร</v>
      </c>
      <c r="U6812" s="3" t="s">
        <v>6472</v>
      </c>
      <c r="V6812" s="3" t="str">
        <f t="shared" si="457"/>
        <v/>
      </c>
      <c r="W6812" s="3" t="e">
        <f t="shared" si="458"/>
        <v>#NUM!</v>
      </c>
      <c r="X6812" s="3" t="str">
        <f t="shared" si="459"/>
        <v/>
      </c>
    </row>
    <row r="6813" spans="14:24" ht="14.5" customHeight="1">
      <c r="N6813">
        <v>6810</v>
      </c>
      <c r="O6813" s="4">
        <v>86000</v>
      </c>
      <c r="P6813" s="3" t="s">
        <v>6862</v>
      </c>
      <c r="Q6813" s="3" t="s">
        <v>740</v>
      </c>
      <c r="R6813" s="3" t="s">
        <v>301</v>
      </c>
      <c r="S6813" s="3" t="s">
        <v>6858</v>
      </c>
      <c r="T6813" s="3" t="str">
        <f t="shared" si="456"/>
        <v>หาดพันไกรเมืองชุมพรชุมพร</v>
      </c>
      <c r="U6813" s="3" t="s">
        <v>6472</v>
      </c>
      <c r="V6813" s="3" t="str">
        <f t="shared" si="457"/>
        <v/>
      </c>
      <c r="W6813" s="3" t="e">
        <f t="shared" si="458"/>
        <v>#NUM!</v>
      </c>
      <c r="X6813" s="3" t="str">
        <f t="shared" si="459"/>
        <v/>
      </c>
    </row>
    <row r="6814" spans="14:24" ht="14.5" customHeight="1">
      <c r="N6814">
        <v>6811</v>
      </c>
      <c r="O6814" s="4">
        <v>86000</v>
      </c>
      <c r="P6814" s="3" t="s">
        <v>6147</v>
      </c>
      <c r="Q6814" s="3" t="s">
        <v>740</v>
      </c>
      <c r="R6814" s="3" t="s">
        <v>301</v>
      </c>
      <c r="S6814" s="3" t="s">
        <v>6858</v>
      </c>
      <c r="T6814" s="3" t="str">
        <f t="shared" si="456"/>
        <v>วังไผ่เมืองชุมพรชุมพร</v>
      </c>
      <c r="U6814" s="3" t="s">
        <v>6472</v>
      </c>
      <c r="V6814" s="3" t="str">
        <f t="shared" si="457"/>
        <v/>
      </c>
      <c r="W6814" s="3" t="e">
        <f t="shared" si="458"/>
        <v>#NUM!</v>
      </c>
      <c r="X6814" s="3" t="str">
        <f t="shared" si="459"/>
        <v/>
      </c>
    </row>
    <row r="6815" spans="14:24" ht="14.5" customHeight="1">
      <c r="N6815">
        <v>6812</v>
      </c>
      <c r="O6815" s="4">
        <v>86190</v>
      </c>
      <c r="P6815" s="3" t="s">
        <v>387</v>
      </c>
      <c r="Q6815" s="3" t="s">
        <v>740</v>
      </c>
      <c r="R6815" s="3" t="s">
        <v>301</v>
      </c>
      <c r="S6815" s="3" t="s">
        <v>6858</v>
      </c>
      <c r="T6815" s="3" t="str">
        <f t="shared" si="456"/>
        <v>วังใหม่เมืองชุมพรชุมพร</v>
      </c>
      <c r="U6815" s="3" t="s">
        <v>6472</v>
      </c>
      <c r="V6815" s="3" t="str">
        <f t="shared" si="457"/>
        <v/>
      </c>
      <c r="W6815" s="3" t="e">
        <f t="shared" si="458"/>
        <v>#NUM!</v>
      </c>
      <c r="X6815" s="3" t="str">
        <f t="shared" si="459"/>
        <v/>
      </c>
    </row>
    <row r="6816" spans="14:24" ht="14.5" customHeight="1">
      <c r="N6816">
        <v>6813</v>
      </c>
      <c r="O6816" s="4">
        <v>86190</v>
      </c>
      <c r="P6816" s="3" t="s">
        <v>893</v>
      </c>
      <c r="Q6816" s="3" t="s">
        <v>740</v>
      </c>
      <c r="R6816" s="3" t="s">
        <v>301</v>
      </c>
      <c r="S6816" s="3" t="s">
        <v>6858</v>
      </c>
      <c r="T6816" s="3" t="str">
        <f t="shared" si="456"/>
        <v>บ้านนาเมืองชุมพรชุมพร</v>
      </c>
      <c r="U6816" s="3" t="s">
        <v>6472</v>
      </c>
      <c r="V6816" s="3" t="str">
        <f t="shared" si="457"/>
        <v/>
      </c>
      <c r="W6816" s="3" t="e">
        <f t="shared" si="458"/>
        <v>#NUM!</v>
      </c>
      <c r="X6816" s="3" t="str">
        <f t="shared" si="459"/>
        <v/>
      </c>
    </row>
    <row r="6817" spans="14:24" ht="14.5" customHeight="1">
      <c r="N6817">
        <v>6814</v>
      </c>
      <c r="O6817" s="4">
        <v>86190</v>
      </c>
      <c r="P6817" s="3" t="s">
        <v>6863</v>
      </c>
      <c r="Q6817" s="3" t="s">
        <v>740</v>
      </c>
      <c r="R6817" s="3" t="s">
        <v>301</v>
      </c>
      <c r="S6817" s="3" t="s">
        <v>6858</v>
      </c>
      <c r="T6817" s="3" t="str">
        <f t="shared" si="456"/>
        <v>ขุนกระทิงเมืองชุมพรชุมพร</v>
      </c>
      <c r="U6817" s="3" t="s">
        <v>6472</v>
      </c>
      <c r="V6817" s="3" t="str">
        <f t="shared" si="457"/>
        <v/>
      </c>
      <c r="W6817" s="3" t="e">
        <f t="shared" si="458"/>
        <v>#NUM!</v>
      </c>
      <c r="X6817" s="3" t="str">
        <f t="shared" si="459"/>
        <v/>
      </c>
    </row>
    <row r="6818" spans="14:24" ht="14.5" customHeight="1">
      <c r="N6818">
        <v>6815</v>
      </c>
      <c r="O6818" s="4">
        <v>86100</v>
      </c>
      <c r="P6818" s="3" t="s">
        <v>6864</v>
      </c>
      <c r="Q6818" s="3" t="s">
        <v>740</v>
      </c>
      <c r="R6818" s="3" t="s">
        <v>301</v>
      </c>
      <c r="S6818" s="3" t="s">
        <v>6858</v>
      </c>
      <c r="T6818" s="3" t="str">
        <f t="shared" si="456"/>
        <v>ทุ่งคาเมืองชุมพรชุมพร</v>
      </c>
      <c r="U6818" s="3" t="s">
        <v>6472</v>
      </c>
      <c r="V6818" s="3" t="str">
        <f t="shared" si="457"/>
        <v/>
      </c>
      <c r="W6818" s="3" t="e">
        <f t="shared" si="458"/>
        <v>#NUM!</v>
      </c>
      <c r="X6818" s="3" t="str">
        <f t="shared" si="459"/>
        <v/>
      </c>
    </row>
    <row r="6819" spans="14:24" ht="14.5" customHeight="1">
      <c r="N6819">
        <v>6816</v>
      </c>
      <c r="O6819" s="4">
        <v>86100</v>
      </c>
      <c r="P6819" s="3" t="s">
        <v>6865</v>
      </c>
      <c r="Q6819" s="3" t="s">
        <v>740</v>
      </c>
      <c r="R6819" s="3" t="s">
        <v>301</v>
      </c>
      <c r="S6819" s="3" t="s">
        <v>6858</v>
      </c>
      <c r="T6819" s="3" t="str">
        <f t="shared" si="456"/>
        <v>วิสัยเหนือเมืองชุมพรชุมพร</v>
      </c>
      <c r="U6819" s="3" t="s">
        <v>6472</v>
      </c>
      <c r="V6819" s="3" t="str">
        <f t="shared" si="457"/>
        <v/>
      </c>
      <c r="W6819" s="3" t="e">
        <f t="shared" si="458"/>
        <v>#NUM!</v>
      </c>
      <c r="X6819" s="3" t="str">
        <f t="shared" si="459"/>
        <v/>
      </c>
    </row>
    <row r="6820" spans="14:24" ht="14.5" customHeight="1">
      <c r="N6820">
        <v>6817</v>
      </c>
      <c r="O6820" s="4">
        <v>86120</v>
      </c>
      <c r="P6820" s="3" t="s">
        <v>6866</v>
      </c>
      <c r="Q6820" s="3" t="s">
        <v>740</v>
      </c>
      <c r="R6820" s="3" t="s">
        <v>301</v>
      </c>
      <c r="S6820" s="3" t="s">
        <v>6858</v>
      </c>
      <c r="T6820" s="3" t="str">
        <f t="shared" si="456"/>
        <v>หาดทรายรีเมืองชุมพรชุมพร</v>
      </c>
      <c r="U6820" s="3" t="s">
        <v>6472</v>
      </c>
      <c r="V6820" s="3" t="str">
        <f t="shared" si="457"/>
        <v/>
      </c>
      <c r="W6820" s="3" t="e">
        <f t="shared" si="458"/>
        <v>#NUM!</v>
      </c>
      <c r="X6820" s="3" t="str">
        <f t="shared" si="459"/>
        <v/>
      </c>
    </row>
    <row r="6821" spans="14:24" ht="14.5" customHeight="1">
      <c r="N6821">
        <v>6818</v>
      </c>
      <c r="O6821" s="4">
        <v>86100</v>
      </c>
      <c r="P6821" s="3" t="s">
        <v>6867</v>
      </c>
      <c r="Q6821" s="3" t="s">
        <v>740</v>
      </c>
      <c r="R6821" s="3" t="s">
        <v>301</v>
      </c>
      <c r="S6821" s="3" t="s">
        <v>6858</v>
      </c>
      <c r="T6821" s="3" t="str">
        <f t="shared" si="456"/>
        <v>ถ้ำสิงห์เมืองชุมพรชุมพร</v>
      </c>
      <c r="U6821" s="3" t="s">
        <v>6472</v>
      </c>
      <c r="V6821" s="3" t="str">
        <f t="shared" si="457"/>
        <v/>
      </c>
      <c r="W6821" s="3" t="e">
        <f t="shared" si="458"/>
        <v>#NUM!</v>
      </c>
      <c r="X6821" s="3" t="str">
        <f t="shared" si="459"/>
        <v/>
      </c>
    </row>
    <row r="6822" spans="14:24" ht="14.5" customHeight="1">
      <c r="N6822">
        <v>6819</v>
      </c>
      <c r="O6822" s="4">
        <v>86140</v>
      </c>
      <c r="P6822" s="3" t="s">
        <v>732</v>
      </c>
      <c r="Q6822" s="3" t="s">
        <v>732</v>
      </c>
      <c r="R6822" s="3" t="s">
        <v>301</v>
      </c>
      <c r="S6822" s="3" t="s">
        <v>6868</v>
      </c>
      <c r="T6822" s="3" t="str">
        <f t="shared" si="456"/>
        <v>ท่าแซะท่าแซะชุมพร</v>
      </c>
      <c r="U6822" s="3" t="s">
        <v>6472</v>
      </c>
      <c r="V6822" s="3" t="str">
        <f t="shared" si="457"/>
        <v/>
      </c>
      <c r="W6822" s="3" t="e">
        <f t="shared" si="458"/>
        <v>#NUM!</v>
      </c>
      <c r="X6822" s="3" t="str">
        <f t="shared" si="459"/>
        <v/>
      </c>
    </row>
    <row r="6823" spans="14:24" ht="14.5" customHeight="1">
      <c r="N6823">
        <v>6820</v>
      </c>
      <c r="O6823" s="4">
        <v>86140</v>
      </c>
      <c r="P6823" s="3" t="s">
        <v>6869</v>
      </c>
      <c r="Q6823" s="3" t="s">
        <v>732</v>
      </c>
      <c r="R6823" s="3" t="s">
        <v>301</v>
      </c>
      <c r="S6823" s="3" t="s">
        <v>6868</v>
      </c>
      <c r="T6823" s="3" t="str">
        <f t="shared" si="456"/>
        <v>คุริงท่าแซะชุมพร</v>
      </c>
      <c r="U6823" s="3" t="s">
        <v>6472</v>
      </c>
      <c r="V6823" s="3" t="str">
        <f t="shared" si="457"/>
        <v/>
      </c>
      <c r="W6823" s="3" t="e">
        <f t="shared" si="458"/>
        <v>#NUM!</v>
      </c>
      <c r="X6823" s="3" t="str">
        <f t="shared" si="459"/>
        <v/>
      </c>
    </row>
    <row r="6824" spans="14:24" ht="14.5" customHeight="1">
      <c r="N6824">
        <v>6821</v>
      </c>
      <c r="O6824" s="4">
        <v>86140</v>
      </c>
      <c r="P6824" s="3" t="s">
        <v>6870</v>
      </c>
      <c r="Q6824" s="3" t="s">
        <v>732</v>
      </c>
      <c r="R6824" s="3" t="s">
        <v>301</v>
      </c>
      <c r="S6824" s="3" t="s">
        <v>6868</v>
      </c>
      <c r="T6824" s="3" t="str">
        <f t="shared" si="456"/>
        <v>สลุยท่าแซะชุมพร</v>
      </c>
      <c r="U6824" s="3" t="s">
        <v>6472</v>
      </c>
      <c r="V6824" s="3" t="str">
        <f t="shared" si="457"/>
        <v/>
      </c>
      <c r="W6824" s="3" t="e">
        <f t="shared" si="458"/>
        <v>#NUM!</v>
      </c>
      <c r="X6824" s="3" t="str">
        <f t="shared" si="459"/>
        <v/>
      </c>
    </row>
    <row r="6825" spans="14:24" ht="14.5" customHeight="1">
      <c r="N6825">
        <v>6822</v>
      </c>
      <c r="O6825" s="4">
        <v>86140</v>
      </c>
      <c r="P6825" s="3" t="s">
        <v>6871</v>
      </c>
      <c r="Q6825" s="3" t="s">
        <v>732</v>
      </c>
      <c r="R6825" s="3" t="s">
        <v>301</v>
      </c>
      <c r="S6825" s="3" t="s">
        <v>6868</v>
      </c>
      <c r="T6825" s="3" t="str">
        <f t="shared" si="456"/>
        <v>นากระตามท่าแซะชุมพร</v>
      </c>
      <c r="U6825" s="3" t="s">
        <v>6472</v>
      </c>
      <c r="V6825" s="3" t="str">
        <f t="shared" si="457"/>
        <v/>
      </c>
      <c r="W6825" s="3" t="e">
        <f t="shared" si="458"/>
        <v>#NUM!</v>
      </c>
      <c r="X6825" s="3" t="str">
        <f t="shared" si="459"/>
        <v/>
      </c>
    </row>
    <row r="6826" spans="14:24" ht="14.5" customHeight="1">
      <c r="N6826">
        <v>6823</v>
      </c>
      <c r="O6826" s="4">
        <v>86190</v>
      </c>
      <c r="P6826" s="3" t="s">
        <v>6872</v>
      </c>
      <c r="Q6826" s="3" t="s">
        <v>732</v>
      </c>
      <c r="R6826" s="3" t="s">
        <v>301</v>
      </c>
      <c r="S6826" s="3" t="s">
        <v>6868</v>
      </c>
      <c r="T6826" s="3" t="str">
        <f t="shared" si="456"/>
        <v>รับร่อท่าแซะชุมพร</v>
      </c>
      <c r="U6826" s="3" t="s">
        <v>6472</v>
      </c>
      <c r="V6826" s="3" t="str">
        <f t="shared" si="457"/>
        <v/>
      </c>
      <c r="W6826" s="3" t="e">
        <f t="shared" si="458"/>
        <v>#NUM!</v>
      </c>
      <c r="X6826" s="3" t="str">
        <f t="shared" si="459"/>
        <v/>
      </c>
    </row>
    <row r="6827" spans="14:24" ht="14.5" customHeight="1">
      <c r="N6827">
        <v>6824</v>
      </c>
      <c r="O6827" s="4">
        <v>86140</v>
      </c>
      <c r="P6827" s="3" t="s">
        <v>534</v>
      </c>
      <c r="Q6827" s="3" t="s">
        <v>732</v>
      </c>
      <c r="R6827" s="3" t="s">
        <v>301</v>
      </c>
      <c r="S6827" s="3" t="s">
        <v>6868</v>
      </c>
      <c r="T6827" s="3" t="str">
        <f t="shared" si="456"/>
        <v>ท่าข้ามท่าแซะชุมพร</v>
      </c>
      <c r="U6827" s="3" t="s">
        <v>6472</v>
      </c>
      <c r="V6827" s="3" t="str">
        <f t="shared" si="457"/>
        <v/>
      </c>
      <c r="W6827" s="3" t="e">
        <f t="shared" si="458"/>
        <v>#NUM!</v>
      </c>
      <c r="X6827" s="3" t="str">
        <f t="shared" si="459"/>
        <v/>
      </c>
    </row>
    <row r="6828" spans="14:24" ht="14.5" customHeight="1">
      <c r="N6828">
        <v>6825</v>
      </c>
      <c r="O6828" s="4">
        <v>86140</v>
      </c>
      <c r="P6828" s="3" t="s">
        <v>6873</v>
      </c>
      <c r="Q6828" s="3" t="s">
        <v>732</v>
      </c>
      <c r="R6828" s="3" t="s">
        <v>301</v>
      </c>
      <c r="S6828" s="3" t="s">
        <v>6868</v>
      </c>
      <c r="T6828" s="3" t="str">
        <f t="shared" si="456"/>
        <v>หงษ์เจริญท่าแซะชุมพร</v>
      </c>
      <c r="U6828" s="3" t="s">
        <v>6472</v>
      </c>
      <c r="V6828" s="3" t="str">
        <f t="shared" si="457"/>
        <v/>
      </c>
      <c r="W6828" s="3" t="e">
        <f t="shared" si="458"/>
        <v>#NUM!</v>
      </c>
      <c r="X6828" s="3" t="str">
        <f t="shared" si="459"/>
        <v/>
      </c>
    </row>
    <row r="6829" spans="14:24" ht="14.5" customHeight="1">
      <c r="N6829">
        <v>6826</v>
      </c>
      <c r="O6829" s="4">
        <v>86190</v>
      </c>
      <c r="P6829" s="3" t="s">
        <v>6874</v>
      </c>
      <c r="Q6829" s="3" t="s">
        <v>732</v>
      </c>
      <c r="R6829" s="3" t="s">
        <v>301</v>
      </c>
      <c r="S6829" s="3" t="s">
        <v>6868</v>
      </c>
      <c r="T6829" s="3" t="str">
        <f t="shared" si="456"/>
        <v>หินแก้วท่าแซะชุมพร</v>
      </c>
      <c r="U6829" s="3" t="s">
        <v>6472</v>
      </c>
      <c r="V6829" s="3" t="str">
        <f t="shared" si="457"/>
        <v/>
      </c>
      <c r="W6829" s="3" t="e">
        <f t="shared" si="458"/>
        <v>#NUM!</v>
      </c>
      <c r="X6829" s="3" t="str">
        <f t="shared" si="459"/>
        <v/>
      </c>
    </row>
    <row r="6830" spans="14:24" ht="14.5" customHeight="1">
      <c r="N6830">
        <v>6827</v>
      </c>
      <c r="O6830" s="4">
        <v>86140</v>
      </c>
      <c r="P6830" s="3" t="s">
        <v>6875</v>
      </c>
      <c r="Q6830" s="3" t="s">
        <v>732</v>
      </c>
      <c r="R6830" s="3" t="s">
        <v>301</v>
      </c>
      <c r="S6830" s="3" t="s">
        <v>6868</v>
      </c>
      <c r="T6830" s="3" t="str">
        <f t="shared" si="456"/>
        <v>ทรัพย์อนันต์ท่าแซะชุมพร</v>
      </c>
      <c r="U6830" s="3" t="s">
        <v>6472</v>
      </c>
      <c r="V6830" s="3" t="str">
        <f t="shared" si="457"/>
        <v/>
      </c>
      <c r="W6830" s="3" t="e">
        <f t="shared" si="458"/>
        <v>#NUM!</v>
      </c>
      <c r="X6830" s="3" t="str">
        <f t="shared" si="459"/>
        <v/>
      </c>
    </row>
    <row r="6831" spans="14:24" ht="14.5" customHeight="1">
      <c r="N6831">
        <v>6828</v>
      </c>
      <c r="O6831" s="4">
        <v>86140</v>
      </c>
      <c r="P6831" s="3" t="s">
        <v>1907</v>
      </c>
      <c r="Q6831" s="3" t="s">
        <v>732</v>
      </c>
      <c r="R6831" s="3" t="s">
        <v>301</v>
      </c>
      <c r="S6831" s="3" t="s">
        <v>6868</v>
      </c>
      <c r="T6831" s="3" t="str">
        <f t="shared" si="456"/>
        <v>สองพี่น้องท่าแซะชุมพร</v>
      </c>
      <c r="U6831" s="3" t="s">
        <v>6472</v>
      </c>
      <c r="V6831" s="3" t="str">
        <f t="shared" si="457"/>
        <v/>
      </c>
      <c r="W6831" s="3" t="e">
        <f t="shared" si="458"/>
        <v>#NUM!</v>
      </c>
      <c r="X6831" s="3" t="str">
        <f t="shared" si="459"/>
        <v/>
      </c>
    </row>
    <row r="6832" spans="14:24" ht="14.5" customHeight="1">
      <c r="N6832">
        <v>6829</v>
      </c>
      <c r="O6832" s="4">
        <v>86160</v>
      </c>
      <c r="P6832" s="3" t="s">
        <v>6876</v>
      </c>
      <c r="Q6832" s="3" t="s">
        <v>736</v>
      </c>
      <c r="R6832" s="3" t="s">
        <v>301</v>
      </c>
      <c r="S6832" s="3" t="s">
        <v>6877</v>
      </c>
      <c r="T6832" s="3" t="str">
        <f t="shared" si="456"/>
        <v>บางสนปะทิวชุมพร</v>
      </c>
      <c r="U6832" s="3" t="s">
        <v>6472</v>
      </c>
      <c r="V6832" s="3" t="str">
        <f t="shared" si="457"/>
        <v/>
      </c>
      <c r="W6832" s="3" t="e">
        <f t="shared" si="458"/>
        <v>#NUM!</v>
      </c>
      <c r="X6832" s="3" t="str">
        <f t="shared" si="459"/>
        <v/>
      </c>
    </row>
    <row r="6833" spans="14:24" ht="14.5" customHeight="1">
      <c r="N6833">
        <v>6830</v>
      </c>
      <c r="O6833" s="4">
        <v>86160</v>
      </c>
      <c r="P6833" s="3" t="s">
        <v>6878</v>
      </c>
      <c r="Q6833" s="3" t="s">
        <v>736</v>
      </c>
      <c r="R6833" s="3" t="s">
        <v>301</v>
      </c>
      <c r="S6833" s="3" t="s">
        <v>6877</v>
      </c>
      <c r="T6833" s="3" t="str">
        <f t="shared" si="456"/>
        <v>ทะเลทรัพย์ปะทิวชุมพร</v>
      </c>
      <c r="U6833" s="3" t="s">
        <v>6472</v>
      </c>
      <c r="V6833" s="3" t="str">
        <f t="shared" si="457"/>
        <v/>
      </c>
      <c r="W6833" s="3" t="e">
        <f t="shared" si="458"/>
        <v>#NUM!</v>
      </c>
      <c r="X6833" s="3" t="str">
        <f t="shared" si="459"/>
        <v/>
      </c>
    </row>
    <row r="6834" spans="14:24" ht="14.5" customHeight="1">
      <c r="N6834">
        <v>6831</v>
      </c>
      <c r="O6834" s="4">
        <v>86230</v>
      </c>
      <c r="P6834" s="3" t="s">
        <v>6879</v>
      </c>
      <c r="Q6834" s="3" t="s">
        <v>736</v>
      </c>
      <c r="R6834" s="3" t="s">
        <v>301</v>
      </c>
      <c r="S6834" s="3" t="s">
        <v>6877</v>
      </c>
      <c r="T6834" s="3" t="str">
        <f t="shared" si="456"/>
        <v>สะพลีปะทิวชุมพร</v>
      </c>
      <c r="U6834" s="3" t="s">
        <v>6472</v>
      </c>
      <c r="V6834" s="3" t="str">
        <f t="shared" si="457"/>
        <v/>
      </c>
      <c r="W6834" s="3" t="e">
        <f t="shared" si="458"/>
        <v>#NUM!</v>
      </c>
      <c r="X6834" s="3" t="str">
        <f t="shared" si="459"/>
        <v/>
      </c>
    </row>
    <row r="6835" spans="14:24" ht="14.5" customHeight="1">
      <c r="N6835">
        <v>6832</v>
      </c>
      <c r="O6835" s="4">
        <v>86160</v>
      </c>
      <c r="P6835" s="3" t="s">
        <v>6880</v>
      </c>
      <c r="Q6835" s="3" t="s">
        <v>736</v>
      </c>
      <c r="R6835" s="3" t="s">
        <v>301</v>
      </c>
      <c r="S6835" s="3" t="s">
        <v>6877</v>
      </c>
      <c r="T6835" s="3" t="str">
        <f t="shared" si="456"/>
        <v>ชุมโคปะทิวชุมพร</v>
      </c>
      <c r="U6835" s="3" t="s">
        <v>6472</v>
      </c>
      <c r="V6835" s="3" t="str">
        <f t="shared" si="457"/>
        <v/>
      </c>
      <c r="W6835" s="3" t="e">
        <f t="shared" si="458"/>
        <v>#NUM!</v>
      </c>
      <c r="X6835" s="3" t="str">
        <f t="shared" si="459"/>
        <v/>
      </c>
    </row>
    <row r="6836" spans="14:24" ht="14.5" customHeight="1">
      <c r="N6836">
        <v>6833</v>
      </c>
      <c r="O6836" s="4">
        <v>86210</v>
      </c>
      <c r="P6836" s="3" t="s">
        <v>6374</v>
      </c>
      <c r="Q6836" s="3" t="s">
        <v>736</v>
      </c>
      <c r="R6836" s="3" t="s">
        <v>301</v>
      </c>
      <c r="S6836" s="3" t="s">
        <v>6877</v>
      </c>
      <c r="T6836" s="3" t="str">
        <f t="shared" si="456"/>
        <v>ดอนยางปะทิวชุมพร</v>
      </c>
      <c r="U6836" s="3" t="s">
        <v>6472</v>
      </c>
      <c r="V6836" s="3" t="str">
        <f t="shared" si="457"/>
        <v/>
      </c>
      <c r="W6836" s="3" t="e">
        <f t="shared" si="458"/>
        <v>#NUM!</v>
      </c>
      <c r="X6836" s="3" t="str">
        <f t="shared" si="459"/>
        <v/>
      </c>
    </row>
    <row r="6837" spans="14:24" ht="14.5" customHeight="1">
      <c r="N6837">
        <v>6834</v>
      </c>
      <c r="O6837" s="4">
        <v>86210</v>
      </c>
      <c r="P6837" s="3" t="s">
        <v>6881</v>
      </c>
      <c r="Q6837" s="3" t="s">
        <v>736</v>
      </c>
      <c r="R6837" s="3" t="s">
        <v>301</v>
      </c>
      <c r="S6837" s="3" t="s">
        <v>6877</v>
      </c>
      <c r="T6837" s="3" t="str">
        <f t="shared" si="456"/>
        <v>ปากคลองปะทิวชุมพร</v>
      </c>
      <c r="U6837" s="3" t="s">
        <v>6472</v>
      </c>
      <c r="V6837" s="3" t="str">
        <f t="shared" si="457"/>
        <v/>
      </c>
      <c r="W6837" s="3" t="e">
        <f t="shared" si="458"/>
        <v>#NUM!</v>
      </c>
      <c r="X6837" s="3" t="str">
        <f t="shared" si="459"/>
        <v/>
      </c>
    </row>
    <row r="6838" spans="14:24" ht="14.5" customHeight="1">
      <c r="N6838">
        <v>6835</v>
      </c>
      <c r="O6838" s="4">
        <v>86210</v>
      </c>
      <c r="P6838" s="3" t="s">
        <v>6882</v>
      </c>
      <c r="Q6838" s="3" t="s">
        <v>736</v>
      </c>
      <c r="R6838" s="3" t="s">
        <v>301</v>
      </c>
      <c r="S6838" s="3" t="s">
        <v>6877</v>
      </c>
      <c r="T6838" s="3" t="str">
        <f t="shared" si="456"/>
        <v>เขาไชยราชปะทิวชุมพร</v>
      </c>
      <c r="U6838" s="3" t="s">
        <v>6472</v>
      </c>
      <c r="V6838" s="3" t="str">
        <f t="shared" si="457"/>
        <v/>
      </c>
      <c r="W6838" s="3" t="e">
        <f t="shared" si="458"/>
        <v>#NUM!</v>
      </c>
      <c r="X6838" s="3" t="str">
        <f t="shared" si="459"/>
        <v/>
      </c>
    </row>
    <row r="6839" spans="14:24" ht="14.5" customHeight="1">
      <c r="N6839">
        <v>6836</v>
      </c>
      <c r="O6839" s="4">
        <v>86110</v>
      </c>
      <c r="P6839" s="3" t="s">
        <v>745</v>
      </c>
      <c r="Q6839" s="3" t="s">
        <v>745</v>
      </c>
      <c r="R6839" s="3" t="s">
        <v>301</v>
      </c>
      <c r="S6839" s="3" t="s">
        <v>6883</v>
      </c>
      <c r="T6839" s="3" t="str">
        <f t="shared" si="456"/>
        <v>หลังสวนหลังสวนชุมพร</v>
      </c>
      <c r="U6839" s="3" t="s">
        <v>6472</v>
      </c>
      <c r="V6839" s="3" t="str">
        <f t="shared" si="457"/>
        <v/>
      </c>
      <c r="W6839" s="3" t="e">
        <f t="shared" si="458"/>
        <v>#NUM!</v>
      </c>
      <c r="X6839" s="3" t="str">
        <f t="shared" si="459"/>
        <v/>
      </c>
    </row>
    <row r="6840" spans="14:24" ht="14.5" customHeight="1">
      <c r="N6840">
        <v>6837</v>
      </c>
      <c r="O6840" s="4">
        <v>86110</v>
      </c>
      <c r="P6840" s="3" t="s">
        <v>6884</v>
      </c>
      <c r="Q6840" s="3" t="s">
        <v>745</v>
      </c>
      <c r="R6840" s="3" t="s">
        <v>301</v>
      </c>
      <c r="S6840" s="3" t="s">
        <v>6883</v>
      </c>
      <c r="T6840" s="3" t="str">
        <f t="shared" si="456"/>
        <v>ขันเงินหลังสวนชุมพร</v>
      </c>
      <c r="U6840" s="3" t="s">
        <v>6472</v>
      </c>
      <c r="V6840" s="3" t="str">
        <f t="shared" si="457"/>
        <v/>
      </c>
      <c r="W6840" s="3" t="e">
        <f t="shared" si="458"/>
        <v>#NUM!</v>
      </c>
      <c r="X6840" s="3" t="str">
        <f t="shared" si="459"/>
        <v/>
      </c>
    </row>
    <row r="6841" spans="14:24" ht="14.5" customHeight="1">
      <c r="N6841">
        <v>6838</v>
      </c>
      <c r="O6841" s="4">
        <v>86110</v>
      </c>
      <c r="P6841" s="3" t="s">
        <v>6885</v>
      </c>
      <c r="Q6841" s="3" t="s">
        <v>745</v>
      </c>
      <c r="R6841" s="3" t="s">
        <v>301</v>
      </c>
      <c r="S6841" s="3" t="s">
        <v>6883</v>
      </c>
      <c r="T6841" s="3" t="str">
        <f t="shared" si="456"/>
        <v>ท่ามะพลาหลังสวนชุมพร</v>
      </c>
      <c r="U6841" s="3" t="s">
        <v>6472</v>
      </c>
      <c r="V6841" s="3" t="str">
        <f t="shared" si="457"/>
        <v/>
      </c>
      <c r="W6841" s="3" t="e">
        <f t="shared" si="458"/>
        <v>#NUM!</v>
      </c>
      <c r="X6841" s="3" t="str">
        <f t="shared" si="459"/>
        <v/>
      </c>
    </row>
    <row r="6842" spans="14:24" ht="14.5" customHeight="1">
      <c r="N6842">
        <v>6839</v>
      </c>
      <c r="O6842" s="4">
        <v>86110</v>
      </c>
      <c r="P6842" s="3" t="s">
        <v>6886</v>
      </c>
      <c r="Q6842" s="3" t="s">
        <v>745</v>
      </c>
      <c r="R6842" s="3" t="s">
        <v>301</v>
      </c>
      <c r="S6842" s="3" t="s">
        <v>6883</v>
      </c>
      <c r="T6842" s="3" t="str">
        <f t="shared" si="456"/>
        <v>นาขาหลังสวนชุมพร</v>
      </c>
      <c r="U6842" s="3" t="s">
        <v>6472</v>
      </c>
      <c r="V6842" s="3" t="str">
        <f t="shared" si="457"/>
        <v/>
      </c>
      <c r="W6842" s="3" t="e">
        <f t="shared" si="458"/>
        <v>#NUM!</v>
      </c>
      <c r="X6842" s="3" t="str">
        <f t="shared" si="459"/>
        <v/>
      </c>
    </row>
    <row r="6843" spans="14:24" ht="14.5" customHeight="1">
      <c r="N6843">
        <v>6840</v>
      </c>
      <c r="O6843" s="4">
        <v>86110</v>
      </c>
      <c r="P6843" s="3" t="s">
        <v>6887</v>
      </c>
      <c r="Q6843" s="3" t="s">
        <v>745</v>
      </c>
      <c r="R6843" s="3" t="s">
        <v>301</v>
      </c>
      <c r="S6843" s="3" t="s">
        <v>6883</v>
      </c>
      <c r="T6843" s="3" t="str">
        <f t="shared" si="456"/>
        <v>นาพญาหลังสวนชุมพร</v>
      </c>
      <c r="U6843" s="3" t="s">
        <v>6472</v>
      </c>
      <c r="V6843" s="3" t="str">
        <f t="shared" si="457"/>
        <v/>
      </c>
      <c r="W6843" s="3" t="e">
        <f t="shared" si="458"/>
        <v>#NUM!</v>
      </c>
      <c r="X6843" s="3" t="str">
        <f t="shared" si="459"/>
        <v/>
      </c>
    </row>
    <row r="6844" spans="14:24" ht="14.5" customHeight="1">
      <c r="N6844">
        <v>6841</v>
      </c>
      <c r="O6844" s="4">
        <v>86110</v>
      </c>
      <c r="P6844" s="3" t="s">
        <v>6888</v>
      </c>
      <c r="Q6844" s="3" t="s">
        <v>745</v>
      </c>
      <c r="R6844" s="3" t="s">
        <v>301</v>
      </c>
      <c r="S6844" s="3" t="s">
        <v>6883</v>
      </c>
      <c r="T6844" s="3" t="str">
        <f t="shared" si="456"/>
        <v>บ้านควนหลังสวนชุมพร</v>
      </c>
      <c r="U6844" s="3" t="s">
        <v>6472</v>
      </c>
      <c r="V6844" s="3" t="str">
        <f t="shared" si="457"/>
        <v/>
      </c>
      <c r="W6844" s="3" t="e">
        <f t="shared" si="458"/>
        <v>#NUM!</v>
      </c>
      <c r="X6844" s="3" t="str">
        <f t="shared" si="459"/>
        <v/>
      </c>
    </row>
    <row r="6845" spans="14:24" ht="14.5" customHeight="1">
      <c r="N6845">
        <v>6842</v>
      </c>
      <c r="O6845" s="4">
        <v>86110</v>
      </c>
      <c r="P6845" s="3" t="s">
        <v>6889</v>
      </c>
      <c r="Q6845" s="3" t="s">
        <v>745</v>
      </c>
      <c r="R6845" s="3" t="s">
        <v>301</v>
      </c>
      <c r="S6845" s="3" t="s">
        <v>6883</v>
      </c>
      <c r="T6845" s="3" t="str">
        <f t="shared" si="456"/>
        <v>บางมะพร้าวหลังสวนชุมพร</v>
      </c>
      <c r="U6845" s="3" t="s">
        <v>6472</v>
      </c>
      <c r="V6845" s="3" t="str">
        <f t="shared" si="457"/>
        <v/>
      </c>
      <c r="W6845" s="3" t="e">
        <f t="shared" si="458"/>
        <v>#NUM!</v>
      </c>
      <c r="X6845" s="3" t="str">
        <f t="shared" si="459"/>
        <v/>
      </c>
    </row>
    <row r="6846" spans="14:24" ht="14.5" customHeight="1">
      <c r="N6846">
        <v>6843</v>
      </c>
      <c r="O6846" s="4">
        <v>86150</v>
      </c>
      <c r="P6846" s="3" t="s">
        <v>6310</v>
      </c>
      <c r="Q6846" s="3" t="s">
        <v>745</v>
      </c>
      <c r="R6846" s="3" t="s">
        <v>301</v>
      </c>
      <c r="S6846" s="3" t="s">
        <v>6883</v>
      </c>
      <c r="T6846" s="3" t="str">
        <f t="shared" si="456"/>
        <v>บางน้ำจืดหลังสวนชุมพร</v>
      </c>
      <c r="U6846" s="3" t="s">
        <v>6472</v>
      </c>
      <c r="V6846" s="3" t="str">
        <f t="shared" si="457"/>
        <v/>
      </c>
      <c r="W6846" s="3" t="e">
        <f t="shared" si="458"/>
        <v>#NUM!</v>
      </c>
      <c r="X6846" s="3" t="str">
        <f t="shared" si="459"/>
        <v/>
      </c>
    </row>
    <row r="6847" spans="14:24" ht="14.5" customHeight="1">
      <c r="N6847">
        <v>6844</v>
      </c>
      <c r="O6847" s="4">
        <v>86150</v>
      </c>
      <c r="P6847" s="3" t="s">
        <v>725</v>
      </c>
      <c r="Q6847" s="3" t="s">
        <v>745</v>
      </c>
      <c r="R6847" s="3" t="s">
        <v>301</v>
      </c>
      <c r="S6847" s="3" t="s">
        <v>6883</v>
      </c>
      <c r="T6847" s="3" t="str">
        <f t="shared" si="456"/>
        <v>ปากน้ำหลังสวนชุมพร</v>
      </c>
      <c r="U6847" s="3" t="s">
        <v>6472</v>
      </c>
      <c r="V6847" s="3" t="str">
        <f t="shared" si="457"/>
        <v/>
      </c>
      <c r="W6847" s="3" t="e">
        <f t="shared" si="458"/>
        <v>#NUM!</v>
      </c>
      <c r="X6847" s="3" t="str">
        <f t="shared" si="459"/>
        <v/>
      </c>
    </row>
    <row r="6848" spans="14:24" ht="14.5" customHeight="1">
      <c r="N6848">
        <v>6845</v>
      </c>
      <c r="O6848" s="4">
        <v>86110</v>
      </c>
      <c r="P6848" s="3" t="s">
        <v>6890</v>
      </c>
      <c r="Q6848" s="3" t="s">
        <v>745</v>
      </c>
      <c r="R6848" s="3" t="s">
        <v>301</v>
      </c>
      <c r="S6848" s="3" t="s">
        <v>6883</v>
      </c>
      <c r="T6848" s="3" t="str">
        <f t="shared" si="456"/>
        <v>พ้อแดงหลังสวนชุมพร</v>
      </c>
      <c r="U6848" s="3" t="s">
        <v>6472</v>
      </c>
      <c r="V6848" s="3" t="str">
        <f t="shared" si="457"/>
        <v/>
      </c>
      <c r="W6848" s="3" t="e">
        <f t="shared" si="458"/>
        <v>#NUM!</v>
      </c>
      <c r="X6848" s="3" t="str">
        <f t="shared" si="459"/>
        <v/>
      </c>
    </row>
    <row r="6849" spans="14:24" ht="14.5" customHeight="1">
      <c r="N6849">
        <v>6846</v>
      </c>
      <c r="O6849" s="4">
        <v>86110</v>
      </c>
      <c r="P6849" s="3" t="s">
        <v>6891</v>
      </c>
      <c r="Q6849" s="3" t="s">
        <v>745</v>
      </c>
      <c r="R6849" s="3" t="s">
        <v>301</v>
      </c>
      <c r="S6849" s="3" t="s">
        <v>6883</v>
      </c>
      <c r="T6849" s="3" t="str">
        <f t="shared" si="456"/>
        <v>แหลมทรายหลังสวนชุมพร</v>
      </c>
      <c r="U6849" s="3" t="s">
        <v>6472</v>
      </c>
      <c r="V6849" s="3" t="str">
        <f t="shared" si="457"/>
        <v/>
      </c>
      <c r="W6849" s="3" t="e">
        <f t="shared" si="458"/>
        <v>#NUM!</v>
      </c>
      <c r="X6849" s="3" t="str">
        <f t="shared" si="459"/>
        <v/>
      </c>
    </row>
    <row r="6850" spans="14:24" ht="14.5" customHeight="1">
      <c r="N6850">
        <v>6847</v>
      </c>
      <c r="O6850" s="4">
        <v>86110</v>
      </c>
      <c r="P6850" s="3" t="s">
        <v>6892</v>
      </c>
      <c r="Q6850" s="3" t="s">
        <v>745</v>
      </c>
      <c r="R6850" s="3" t="s">
        <v>301</v>
      </c>
      <c r="S6850" s="3" t="s">
        <v>6883</v>
      </c>
      <c r="T6850" s="3" t="str">
        <f t="shared" si="456"/>
        <v>วังตะกอหลังสวนชุมพร</v>
      </c>
      <c r="U6850" s="3" t="s">
        <v>6472</v>
      </c>
      <c r="V6850" s="3" t="str">
        <f t="shared" si="457"/>
        <v/>
      </c>
      <c r="W6850" s="3" t="e">
        <f t="shared" si="458"/>
        <v>#NUM!</v>
      </c>
      <c r="X6850" s="3" t="str">
        <f t="shared" si="459"/>
        <v/>
      </c>
    </row>
    <row r="6851" spans="14:24" ht="14.5" customHeight="1">
      <c r="N6851">
        <v>6848</v>
      </c>
      <c r="O6851" s="4">
        <v>86110</v>
      </c>
      <c r="P6851" s="3" t="s">
        <v>6893</v>
      </c>
      <c r="Q6851" s="3" t="s">
        <v>745</v>
      </c>
      <c r="R6851" s="3" t="s">
        <v>301</v>
      </c>
      <c r="S6851" s="3" t="s">
        <v>6883</v>
      </c>
      <c r="T6851" s="3" t="str">
        <f t="shared" si="456"/>
        <v>หาดยายหลังสวนชุมพร</v>
      </c>
      <c r="U6851" s="3" t="s">
        <v>6472</v>
      </c>
      <c r="V6851" s="3" t="str">
        <f t="shared" si="457"/>
        <v/>
      </c>
      <c r="W6851" s="3" t="e">
        <f t="shared" si="458"/>
        <v>#NUM!</v>
      </c>
      <c r="X6851" s="3" t="str">
        <f t="shared" si="459"/>
        <v/>
      </c>
    </row>
    <row r="6852" spans="14:24" ht="14.5" customHeight="1">
      <c r="N6852">
        <v>6849</v>
      </c>
      <c r="O6852" s="4">
        <v>86170</v>
      </c>
      <c r="P6852" s="3" t="s">
        <v>742</v>
      </c>
      <c r="Q6852" s="3" t="s">
        <v>742</v>
      </c>
      <c r="R6852" s="3" t="s">
        <v>301</v>
      </c>
      <c r="S6852" s="3" t="s">
        <v>6894</v>
      </c>
      <c r="T6852" s="3" t="str">
        <f t="shared" si="456"/>
        <v>ละแมละแมชุมพร</v>
      </c>
      <c r="U6852" s="3" t="s">
        <v>6472</v>
      </c>
      <c r="V6852" s="3" t="str">
        <f t="shared" si="457"/>
        <v/>
      </c>
      <c r="W6852" s="3" t="e">
        <f t="shared" si="458"/>
        <v>#NUM!</v>
      </c>
      <c r="X6852" s="3" t="str">
        <f t="shared" si="459"/>
        <v/>
      </c>
    </row>
    <row r="6853" spans="14:24" ht="14.5" customHeight="1">
      <c r="N6853">
        <v>6850</v>
      </c>
      <c r="O6853" s="4">
        <v>86170</v>
      </c>
      <c r="P6853" s="3" t="s">
        <v>4154</v>
      </c>
      <c r="Q6853" s="3" t="s">
        <v>742</v>
      </c>
      <c r="R6853" s="3" t="s">
        <v>301</v>
      </c>
      <c r="S6853" s="3" t="s">
        <v>6894</v>
      </c>
      <c r="T6853" s="3" t="str">
        <f t="shared" ref="T6853:T6916" si="460">P6853&amp;Q6853&amp;R6853</f>
        <v>ทุ่งหลวงละแมชุมพร</v>
      </c>
      <c r="U6853" s="3" t="s">
        <v>6472</v>
      </c>
      <c r="V6853" s="3" t="str">
        <f t="shared" ref="V6853:V6916" si="461">IF($V$1=$S6853,$N6853,"")</f>
        <v/>
      </c>
      <c r="W6853" s="3" t="e">
        <f t="shared" ref="W6853:W6916" si="462">SMALL($V$4:$V$7439,N6853)</f>
        <v>#NUM!</v>
      </c>
      <c r="X6853" s="3" t="str">
        <f t="shared" ref="X6853:X6916" si="463">IFERROR(INDEX($P$4:$P$7439,$W6853,1),"")</f>
        <v/>
      </c>
    </row>
    <row r="6854" spans="14:24" ht="14.5" customHeight="1">
      <c r="N6854">
        <v>6851</v>
      </c>
      <c r="O6854" s="4">
        <v>86170</v>
      </c>
      <c r="P6854" s="3" t="s">
        <v>6161</v>
      </c>
      <c r="Q6854" s="3" t="s">
        <v>742</v>
      </c>
      <c r="R6854" s="3" t="s">
        <v>301</v>
      </c>
      <c r="S6854" s="3" t="s">
        <v>6894</v>
      </c>
      <c r="T6854" s="3" t="str">
        <f t="shared" si="460"/>
        <v>สวนแตงละแมชุมพร</v>
      </c>
      <c r="U6854" s="3" t="s">
        <v>6472</v>
      </c>
      <c r="V6854" s="3" t="str">
        <f t="shared" si="461"/>
        <v/>
      </c>
      <c r="W6854" s="3" t="e">
        <f t="shared" si="462"/>
        <v>#NUM!</v>
      </c>
      <c r="X6854" s="3" t="str">
        <f t="shared" si="463"/>
        <v/>
      </c>
    </row>
    <row r="6855" spans="14:24" ht="14.5" customHeight="1">
      <c r="N6855">
        <v>6852</v>
      </c>
      <c r="O6855" s="4">
        <v>86170</v>
      </c>
      <c r="P6855" s="3" t="s">
        <v>6895</v>
      </c>
      <c r="Q6855" s="3" t="s">
        <v>742</v>
      </c>
      <c r="R6855" s="3" t="s">
        <v>301</v>
      </c>
      <c r="S6855" s="3" t="s">
        <v>6894</v>
      </c>
      <c r="T6855" s="3" t="str">
        <f t="shared" si="460"/>
        <v>ทุ่งคาวัดละแมชุมพร</v>
      </c>
      <c r="U6855" s="3" t="s">
        <v>6472</v>
      </c>
      <c r="V6855" s="3" t="str">
        <f t="shared" si="461"/>
        <v/>
      </c>
      <c r="W6855" s="3" t="e">
        <f t="shared" si="462"/>
        <v>#NUM!</v>
      </c>
      <c r="X6855" s="3" t="str">
        <f t="shared" si="463"/>
        <v/>
      </c>
    </row>
    <row r="6856" spans="14:24" ht="14.5" customHeight="1">
      <c r="N6856">
        <v>6853</v>
      </c>
      <c r="O6856" s="4">
        <v>86180</v>
      </c>
      <c r="P6856" s="3" t="s">
        <v>738</v>
      </c>
      <c r="Q6856" s="3" t="s">
        <v>738</v>
      </c>
      <c r="R6856" s="3" t="s">
        <v>301</v>
      </c>
      <c r="S6856" s="3" t="s">
        <v>6896</v>
      </c>
      <c r="T6856" s="3" t="str">
        <f t="shared" si="460"/>
        <v>พะโต๊ะพะโต๊ะชุมพร</v>
      </c>
      <c r="U6856" s="3" t="s">
        <v>6472</v>
      </c>
      <c r="V6856" s="3" t="str">
        <f t="shared" si="461"/>
        <v/>
      </c>
      <c r="W6856" s="3" t="e">
        <f t="shared" si="462"/>
        <v>#NUM!</v>
      </c>
      <c r="X6856" s="3" t="str">
        <f t="shared" si="463"/>
        <v/>
      </c>
    </row>
    <row r="6857" spans="14:24" ht="14.5" customHeight="1">
      <c r="N6857">
        <v>6854</v>
      </c>
      <c r="O6857" s="4">
        <v>86180</v>
      </c>
      <c r="P6857" s="3" t="s">
        <v>6897</v>
      </c>
      <c r="Q6857" s="3" t="s">
        <v>738</v>
      </c>
      <c r="R6857" s="3" t="s">
        <v>301</v>
      </c>
      <c r="S6857" s="3" t="s">
        <v>6896</v>
      </c>
      <c r="T6857" s="3" t="str">
        <f t="shared" si="460"/>
        <v>ปากทรงพะโต๊ะชุมพร</v>
      </c>
      <c r="U6857" s="3" t="s">
        <v>6472</v>
      </c>
      <c r="V6857" s="3" t="str">
        <f t="shared" si="461"/>
        <v/>
      </c>
      <c r="W6857" s="3" t="e">
        <f t="shared" si="462"/>
        <v>#NUM!</v>
      </c>
      <c r="X6857" s="3" t="str">
        <f t="shared" si="463"/>
        <v/>
      </c>
    </row>
    <row r="6858" spans="14:24" ht="14.5" customHeight="1">
      <c r="N6858">
        <v>6855</v>
      </c>
      <c r="O6858" s="4">
        <v>86180</v>
      </c>
      <c r="P6858" s="3" t="s">
        <v>6898</v>
      </c>
      <c r="Q6858" s="3" t="s">
        <v>738</v>
      </c>
      <c r="R6858" s="3" t="s">
        <v>301</v>
      </c>
      <c r="S6858" s="3" t="s">
        <v>6896</v>
      </c>
      <c r="T6858" s="3" t="str">
        <f t="shared" si="460"/>
        <v>ปังหวานพะโต๊ะชุมพร</v>
      </c>
      <c r="U6858" s="3" t="s">
        <v>6472</v>
      </c>
      <c r="V6858" s="3" t="str">
        <f t="shared" si="461"/>
        <v/>
      </c>
      <c r="W6858" s="3" t="e">
        <f t="shared" si="462"/>
        <v>#NUM!</v>
      </c>
      <c r="X6858" s="3" t="str">
        <f t="shared" si="463"/>
        <v/>
      </c>
    </row>
    <row r="6859" spans="14:24" ht="14.5" customHeight="1">
      <c r="N6859">
        <v>6856</v>
      </c>
      <c r="O6859" s="4">
        <v>86180</v>
      </c>
      <c r="P6859" s="3" t="s">
        <v>6899</v>
      </c>
      <c r="Q6859" s="3" t="s">
        <v>738</v>
      </c>
      <c r="R6859" s="3" t="s">
        <v>301</v>
      </c>
      <c r="S6859" s="3" t="s">
        <v>6896</v>
      </c>
      <c r="T6859" s="3" t="str">
        <f t="shared" si="460"/>
        <v>พระรักษ์พะโต๊ะชุมพร</v>
      </c>
      <c r="U6859" s="3" t="s">
        <v>6472</v>
      </c>
      <c r="V6859" s="3" t="str">
        <f t="shared" si="461"/>
        <v/>
      </c>
      <c r="W6859" s="3" t="e">
        <f t="shared" si="462"/>
        <v>#NUM!</v>
      </c>
      <c r="X6859" s="3" t="str">
        <f t="shared" si="463"/>
        <v/>
      </c>
    </row>
    <row r="6860" spans="14:24" ht="14.5" customHeight="1">
      <c r="N6860">
        <v>6857</v>
      </c>
      <c r="O6860" s="4">
        <v>86130</v>
      </c>
      <c r="P6860" s="3" t="s">
        <v>1170</v>
      </c>
      <c r="Q6860" s="3" t="s">
        <v>743</v>
      </c>
      <c r="R6860" s="3" t="s">
        <v>301</v>
      </c>
      <c r="S6860" s="3" t="s">
        <v>6900</v>
      </c>
      <c r="T6860" s="3" t="str">
        <f t="shared" si="460"/>
        <v>นาโพธิ์สวีชุมพร</v>
      </c>
      <c r="U6860" s="3" t="s">
        <v>6472</v>
      </c>
      <c r="V6860" s="3" t="str">
        <f t="shared" si="461"/>
        <v/>
      </c>
      <c r="W6860" s="3" t="e">
        <f t="shared" si="462"/>
        <v>#NUM!</v>
      </c>
      <c r="X6860" s="3" t="str">
        <f t="shared" si="463"/>
        <v/>
      </c>
    </row>
    <row r="6861" spans="14:24" ht="14.5" customHeight="1">
      <c r="N6861">
        <v>6858</v>
      </c>
      <c r="O6861" s="4">
        <v>86130</v>
      </c>
      <c r="P6861" s="3" t="s">
        <v>743</v>
      </c>
      <c r="Q6861" s="3" t="s">
        <v>743</v>
      </c>
      <c r="R6861" s="3" t="s">
        <v>301</v>
      </c>
      <c r="S6861" s="3" t="s">
        <v>6900</v>
      </c>
      <c r="T6861" s="3" t="str">
        <f t="shared" si="460"/>
        <v>สวีสวีชุมพร</v>
      </c>
      <c r="U6861" s="3" t="s">
        <v>6472</v>
      </c>
      <c r="V6861" s="3" t="str">
        <f t="shared" si="461"/>
        <v/>
      </c>
      <c r="W6861" s="3" t="e">
        <f t="shared" si="462"/>
        <v>#NUM!</v>
      </c>
      <c r="X6861" s="3" t="str">
        <f t="shared" si="463"/>
        <v/>
      </c>
    </row>
    <row r="6862" spans="14:24" ht="14.5" customHeight="1">
      <c r="N6862">
        <v>6859</v>
      </c>
      <c r="O6862" s="4">
        <v>86130</v>
      </c>
      <c r="P6862" s="3" t="s">
        <v>6901</v>
      </c>
      <c r="Q6862" s="3" t="s">
        <v>743</v>
      </c>
      <c r="R6862" s="3" t="s">
        <v>301</v>
      </c>
      <c r="S6862" s="3" t="s">
        <v>6900</v>
      </c>
      <c r="T6862" s="3" t="str">
        <f t="shared" si="460"/>
        <v>ทุ่งระยะสวีชุมพร</v>
      </c>
      <c r="U6862" s="3" t="s">
        <v>6472</v>
      </c>
      <c r="V6862" s="3" t="str">
        <f t="shared" si="461"/>
        <v/>
      </c>
      <c r="W6862" s="3" t="e">
        <f t="shared" si="462"/>
        <v>#NUM!</v>
      </c>
      <c r="X6862" s="3" t="str">
        <f t="shared" si="463"/>
        <v/>
      </c>
    </row>
    <row r="6863" spans="14:24" ht="14.5" customHeight="1">
      <c r="N6863">
        <v>6860</v>
      </c>
      <c r="O6863" s="4">
        <v>86130</v>
      </c>
      <c r="P6863" s="3" t="s">
        <v>1587</v>
      </c>
      <c r="Q6863" s="3" t="s">
        <v>743</v>
      </c>
      <c r="R6863" s="3" t="s">
        <v>301</v>
      </c>
      <c r="S6863" s="3" t="s">
        <v>6900</v>
      </c>
      <c r="T6863" s="3" t="str">
        <f t="shared" si="460"/>
        <v>ท่าหินสวีชุมพร</v>
      </c>
      <c r="U6863" s="3" t="s">
        <v>6472</v>
      </c>
      <c r="V6863" s="3" t="str">
        <f t="shared" si="461"/>
        <v/>
      </c>
      <c r="W6863" s="3" t="e">
        <f t="shared" si="462"/>
        <v>#NUM!</v>
      </c>
      <c r="X6863" s="3" t="str">
        <f t="shared" si="463"/>
        <v/>
      </c>
    </row>
    <row r="6864" spans="14:24" ht="14.5" customHeight="1">
      <c r="N6864">
        <v>6861</v>
      </c>
      <c r="O6864" s="4">
        <v>86130</v>
      </c>
      <c r="P6864" s="3" t="s">
        <v>6078</v>
      </c>
      <c r="Q6864" s="3" t="s">
        <v>743</v>
      </c>
      <c r="R6864" s="3" t="s">
        <v>301</v>
      </c>
      <c r="S6864" s="3" t="s">
        <v>6900</v>
      </c>
      <c r="T6864" s="3" t="str">
        <f t="shared" si="460"/>
        <v>ปากแพรกสวีชุมพร</v>
      </c>
      <c r="U6864" s="3" t="s">
        <v>6472</v>
      </c>
      <c r="V6864" s="3" t="str">
        <f t="shared" si="461"/>
        <v/>
      </c>
      <c r="W6864" s="3" t="e">
        <f t="shared" si="462"/>
        <v>#NUM!</v>
      </c>
      <c r="X6864" s="3" t="str">
        <f t="shared" si="463"/>
        <v/>
      </c>
    </row>
    <row r="6865" spans="14:24" ht="14.5" customHeight="1">
      <c r="N6865">
        <v>6862</v>
      </c>
      <c r="O6865" s="4">
        <v>86130</v>
      </c>
      <c r="P6865" s="3" t="s">
        <v>6902</v>
      </c>
      <c r="Q6865" s="3" t="s">
        <v>743</v>
      </c>
      <c r="R6865" s="3" t="s">
        <v>301</v>
      </c>
      <c r="S6865" s="3" t="s">
        <v>6900</v>
      </c>
      <c r="T6865" s="3" t="str">
        <f t="shared" si="460"/>
        <v>ด่านสวีสวีชุมพร</v>
      </c>
      <c r="U6865" s="3" t="s">
        <v>6472</v>
      </c>
      <c r="V6865" s="3" t="str">
        <f t="shared" si="461"/>
        <v/>
      </c>
      <c r="W6865" s="3" t="e">
        <f t="shared" si="462"/>
        <v>#NUM!</v>
      </c>
      <c r="X6865" s="3" t="str">
        <f t="shared" si="463"/>
        <v/>
      </c>
    </row>
    <row r="6866" spans="14:24" ht="14.5" customHeight="1">
      <c r="N6866">
        <v>6863</v>
      </c>
      <c r="O6866" s="4">
        <v>86130</v>
      </c>
      <c r="P6866" s="3" t="s">
        <v>6903</v>
      </c>
      <c r="Q6866" s="3" t="s">
        <v>743</v>
      </c>
      <c r="R6866" s="3" t="s">
        <v>301</v>
      </c>
      <c r="S6866" s="3" t="s">
        <v>6900</v>
      </c>
      <c r="T6866" s="3" t="str">
        <f t="shared" si="460"/>
        <v>ครนสวีชุมพร</v>
      </c>
      <c r="U6866" s="3" t="s">
        <v>6472</v>
      </c>
      <c r="V6866" s="3" t="str">
        <f t="shared" si="461"/>
        <v/>
      </c>
      <c r="W6866" s="3" t="e">
        <f t="shared" si="462"/>
        <v>#NUM!</v>
      </c>
      <c r="X6866" s="3" t="str">
        <f t="shared" si="463"/>
        <v/>
      </c>
    </row>
    <row r="6867" spans="14:24" ht="14.5" customHeight="1">
      <c r="N6867">
        <v>6864</v>
      </c>
      <c r="O6867" s="4">
        <v>86130</v>
      </c>
      <c r="P6867" s="3" t="s">
        <v>6904</v>
      </c>
      <c r="Q6867" s="3" t="s">
        <v>743</v>
      </c>
      <c r="R6867" s="3" t="s">
        <v>301</v>
      </c>
      <c r="S6867" s="3" t="s">
        <v>6900</v>
      </c>
      <c r="T6867" s="3" t="str">
        <f t="shared" si="460"/>
        <v>วิสัยใต้สวีชุมพร</v>
      </c>
      <c r="U6867" s="3" t="s">
        <v>6472</v>
      </c>
      <c r="V6867" s="3" t="str">
        <f t="shared" si="461"/>
        <v/>
      </c>
      <c r="W6867" s="3" t="e">
        <f t="shared" si="462"/>
        <v>#NUM!</v>
      </c>
      <c r="X6867" s="3" t="str">
        <f t="shared" si="463"/>
        <v/>
      </c>
    </row>
    <row r="6868" spans="14:24" ht="14.5" customHeight="1">
      <c r="N6868">
        <v>6865</v>
      </c>
      <c r="O6868" s="4">
        <v>86130</v>
      </c>
      <c r="P6868" s="3" t="s">
        <v>4930</v>
      </c>
      <c r="Q6868" s="3" t="s">
        <v>743</v>
      </c>
      <c r="R6868" s="3" t="s">
        <v>301</v>
      </c>
      <c r="S6868" s="3" t="s">
        <v>6900</v>
      </c>
      <c r="T6868" s="3" t="str">
        <f t="shared" si="460"/>
        <v>นาสักสวีชุมพร</v>
      </c>
      <c r="U6868" s="3" t="s">
        <v>6472</v>
      </c>
      <c r="V6868" s="3" t="str">
        <f t="shared" si="461"/>
        <v/>
      </c>
      <c r="W6868" s="3" t="e">
        <f t="shared" si="462"/>
        <v>#NUM!</v>
      </c>
      <c r="X6868" s="3" t="str">
        <f t="shared" si="463"/>
        <v/>
      </c>
    </row>
    <row r="6869" spans="14:24" ht="14.5" customHeight="1">
      <c r="N6869">
        <v>6866</v>
      </c>
      <c r="O6869" s="4">
        <v>86130</v>
      </c>
      <c r="P6869" s="3" t="s">
        <v>6905</v>
      </c>
      <c r="Q6869" s="3" t="s">
        <v>743</v>
      </c>
      <c r="R6869" s="3" t="s">
        <v>301</v>
      </c>
      <c r="S6869" s="3" t="s">
        <v>6900</v>
      </c>
      <c r="T6869" s="3" t="str">
        <f t="shared" si="460"/>
        <v>เขาทะลุสวีชุมพร</v>
      </c>
      <c r="U6869" s="3" t="s">
        <v>6472</v>
      </c>
      <c r="V6869" s="3" t="str">
        <f t="shared" si="461"/>
        <v/>
      </c>
      <c r="W6869" s="3" t="e">
        <f t="shared" si="462"/>
        <v>#NUM!</v>
      </c>
      <c r="X6869" s="3" t="str">
        <f t="shared" si="463"/>
        <v/>
      </c>
    </row>
    <row r="6870" spans="14:24" ht="14.5" customHeight="1">
      <c r="N6870">
        <v>6867</v>
      </c>
      <c r="O6870" s="4">
        <v>86130</v>
      </c>
      <c r="P6870" s="3" t="s">
        <v>6906</v>
      </c>
      <c r="Q6870" s="3" t="s">
        <v>743</v>
      </c>
      <c r="R6870" s="3" t="s">
        <v>301</v>
      </c>
      <c r="S6870" s="3" t="s">
        <v>6900</v>
      </c>
      <c r="T6870" s="3" t="str">
        <f t="shared" si="460"/>
        <v>เขาค่ายสวีชุมพร</v>
      </c>
      <c r="U6870" s="3" t="s">
        <v>6472</v>
      </c>
      <c r="V6870" s="3" t="str">
        <f t="shared" si="461"/>
        <v/>
      </c>
      <c r="W6870" s="3" t="e">
        <f t="shared" si="462"/>
        <v>#NUM!</v>
      </c>
      <c r="X6870" s="3" t="str">
        <f t="shared" si="463"/>
        <v/>
      </c>
    </row>
    <row r="6871" spans="14:24" ht="14.5" customHeight="1">
      <c r="N6871">
        <v>6868</v>
      </c>
      <c r="O6871" s="4">
        <v>86220</v>
      </c>
      <c r="P6871" s="3" t="s">
        <v>6907</v>
      </c>
      <c r="Q6871" s="3" t="s">
        <v>734</v>
      </c>
      <c r="R6871" s="3" t="s">
        <v>301</v>
      </c>
      <c r="S6871" s="3" t="s">
        <v>6908</v>
      </c>
      <c r="T6871" s="3" t="str">
        <f t="shared" si="460"/>
        <v>ปากตะโกทุ่งตะโกชุมพร</v>
      </c>
      <c r="U6871" s="3" t="s">
        <v>6472</v>
      </c>
      <c r="V6871" s="3" t="str">
        <f t="shared" si="461"/>
        <v/>
      </c>
      <c r="W6871" s="3" t="e">
        <f t="shared" si="462"/>
        <v>#NUM!</v>
      </c>
      <c r="X6871" s="3" t="str">
        <f t="shared" si="463"/>
        <v/>
      </c>
    </row>
    <row r="6872" spans="14:24" ht="14.5" customHeight="1">
      <c r="N6872">
        <v>6869</v>
      </c>
      <c r="O6872" s="4">
        <v>86220</v>
      </c>
      <c r="P6872" s="3" t="s">
        <v>6909</v>
      </c>
      <c r="Q6872" s="3" t="s">
        <v>734</v>
      </c>
      <c r="R6872" s="3" t="s">
        <v>301</v>
      </c>
      <c r="S6872" s="3" t="s">
        <v>6908</v>
      </c>
      <c r="T6872" s="3" t="str">
        <f t="shared" si="460"/>
        <v>ทุ่งตะไครทุ่งตะโกชุมพร</v>
      </c>
      <c r="U6872" s="3" t="s">
        <v>6472</v>
      </c>
      <c r="V6872" s="3" t="str">
        <f t="shared" si="461"/>
        <v/>
      </c>
      <c r="W6872" s="3" t="e">
        <f t="shared" si="462"/>
        <v>#NUM!</v>
      </c>
      <c r="X6872" s="3" t="str">
        <f t="shared" si="463"/>
        <v/>
      </c>
    </row>
    <row r="6873" spans="14:24" ht="14.5" customHeight="1">
      <c r="N6873">
        <v>6870</v>
      </c>
      <c r="O6873" s="4">
        <v>86220</v>
      </c>
      <c r="P6873" s="3" t="s">
        <v>2780</v>
      </c>
      <c r="Q6873" s="3" t="s">
        <v>734</v>
      </c>
      <c r="R6873" s="3" t="s">
        <v>301</v>
      </c>
      <c r="S6873" s="3" t="s">
        <v>6908</v>
      </c>
      <c r="T6873" s="3" t="str">
        <f t="shared" si="460"/>
        <v>ตะโกทุ่งตะโกชุมพร</v>
      </c>
      <c r="U6873" s="3" t="s">
        <v>6472</v>
      </c>
      <c r="V6873" s="3" t="str">
        <f t="shared" si="461"/>
        <v/>
      </c>
      <c r="W6873" s="3" t="e">
        <f t="shared" si="462"/>
        <v>#NUM!</v>
      </c>
      <c r="X6873" s="3" t="str">
        <f t="shared" si="463"/>
        <v/>
      </c>
    </row>
    <row r="6874" spans="14:24" ht="14.5" customHeight="1">
      <c r="N6874">
        <v>6871</v>
      </c>
      <c r="O6874" s="4">
        <v>86220</v>
      </c>
      <c r="P6874" s="3" t="s">
        <v>6910</v>
      </c>
      <c r="Q6874" s="3" t="s">
        <v>734</v>
      </c>
      <c r="R6874" s="3" t="s">
        <v>301</v>
      </c>
      <c r="S6874" s="3" t="s">
        <v>6908</v>
      </c>
      <c r="T6874" s="3" t="str">
        <f t="shared" si="460"/>
        <v>ช่องไม้แก้วทุ่งตะโกชุมพร</v>
      </c>
      <c r="U6874" s="3" t="s">
        <v>6472</v>
      </c>
      <c r="V6874" s="3" t="str">
        <f t="shared" si="461"/>
        <v/>
      </c>
      <c r="W6874" s="3" t="e">
        <f t="shared" si="462"/>
        <v>#NUM!</v>
      </c>
      <c r="X6874" s="3" t="str">
        <f t="shared" si="463"/>
        <v/>
      </c>
    </row>
    <row r="6875" spans="14:24" ht="14.5" customHeight="1">
      <c r="N6875">
        <v>6872</v>
      </c>
      <c r="O6875" s="4">
        <v>90000</v>
      </c>
      <c r="P6875" s="3" t="s">
        <v>5560</v>
      </c>
      <c r="Q6875" s="3" t="s">
        <v>1785</v>
      </c>
      <c r="R6875" s="3" t="s">
        <v>454</v>
      </c>
      <c r="S6875" s="3" t="s">
        <v>6911</v>
      </c>
      <c r="T6875" s="3" t="str">
        <f t="shared" si="460"/>
        <v>บ่อยางเมืองสงขลาสงขลา</v>
      </c>
      <c r="U6875" s="3" t="s">
        <v>6472</v>
      </c>
      <c r="V6875" s="3" t="str">
        <f t="shared" si="461"/>
        <v/>
      </c>
      <c r="W6875" s="3" t="e">
        <f t="shared" si="462"/>
        <v>#NUM!</v>
      </c>
      <c r="X6875" s="3" t="str">
        <f t="shared" si="463"/>
        <v/>
      </c>
    </row>
    <row r="6876" spans="14:24" ht="14.5" customHeight="1">
      <c r="N6876">
        <v>6873</v>
      </c>
      <c r="O6876" s="4">
        <v>90000</v>
      </c>
      <c r="P6876" s="3" t="s">
        <v>6912</v>
      </c>
      <c r="Q6876" s="3" t="s">
        <v>1785</v>
      </c>
      <c r="R6876" s="3" t="s">
        <v>454</v>
      </c>
      <c r="S6876" s="3" t="s">
        <v>6911</v>
      </c>
      <c r="T6876" s="3" t="str">
        <f t="shared" si="460"/>
        <v>เขารูปช้างเมืองสงขลาสงขลา</v>
      </c>
      <c r="U6876" s="3" t="s">
        <v>6472</v>
      </c>
      <c r="V6876" s="3" t="str">
        <f t="shared" si="461"/>
        <v/>
      </c>
      <c r="W6876" s="3" t="e">
        <f t="shared" si="462"/>
        <v>#NUM!</v>
      </c>
      <c r="X6876" s="3" t="str">
        <f t="shared" si="463"/>
        <v/>
      </c>
    </row>
    <row r="6877" spans="14:24" ht="14.5" customHeight="1">
      <c r="N6877">
        <v>6874</v>
      </c>
      <c r="O6877" s="4">
        <v>90000</v>
      </c>
      <c r="P6877" s="3" t="s">
        <v>6913</v>
      </c>
      <c r="Q6877" s="3" t="s">
        <v>1785</v>
      </c>
      <c r="R6877" s="3" t="s">
        <v>454</v>
      </c>
      <c r="S6877" s="3" t="s">
        <v>6911</v>
      </c>
      <c r="T6877" s="3" t="str">
        <f t="shared" si="460"/>
        <v>เกาะแต้วเมืองสงขลาสงขลา</v>
      </c>
      <c r="U6877" s="3" t="s">
        <v>6472</v>
      </c>
      <c r="V6877" s="3" t="str">
        <f t="shared" si="461"/>
        <v/>
      </c>
      <c r="W6877" s="3" t="e">
        <f t="shared" si="462"/>
        <v>#NUM!</v>
      </c>
      <c r="X6877" s="3" t="str">
        <f t="shared" si="463"/>
        <v/>
      </c>
    </row>
    <row r="6878" spans="14:24" ht="14.5" customHeight="1">
      <c r="N6878">
        <v>6875</v>
      </c>
      <c r="O6878" s="4">
        <v>90100</v>
      </c>
      <c r="P6878" s="3" t="s">
        <v>6914</v>
      </c>
      <c r="Q6878" s="3" t="s">
        <v>1785</v>
      </c>
      <c r="R6878" s="3" t="s">
        <v>454</v>
      </c>
      <c r="S6878" s="3" t="s">
        <v>6911</v>
      </c>
      <c r="T6878" s="3" t="str">
        <f t="shared" si="460"/>
        <v>พะวงเมืองสงขลาสงขลา</v>
      </c>
      <c r="U6878" s="3" t="s">
        <v>6472</v>
      </c>
      <c r="V6878" s="3" t="str">
        <f t="shared" si="461"/>
        <v/>
      </c>
      <c r="W6878" s="3" t="e">
        <f t="shared" si="462"/>
        <v>#NUM!</v>
      </c>
      <c r="X6878" s="3" t="str">
        <f t="shared" si="463"/>
        <v/>
      </c>
    </row>
    <row r="6879" spans="14:24" ht="14.5" customHeight="1">
      <c r="N6879">
        <v>6876</v>
      </c>
      <c r="O6879" s="4">
        <v>90000</v>
      </c>
      <c r="P6879" s="3" t="s">
        <v>6915</v>
      </c>
      <c r="Q6879" s="3" t="s">
        <v>1785</v>
      </c>
      <c r="R6879" s="3" t="s">
        <v>454</v>
      </c>
      <c r="S6879" s="3" t="s">
        <v>6911</v>
      </c>
      <c r="T6879" s="3" t="str">
        <f t="shared" si="460"/>
        <v>ทุ่งหวังเมืองสงขลาสงขลา</v>
      </c>
      <c r="U6879" s="3" t="s">
        <v>6472</v>
      </c>
      <c r="V6879" s="3" t="str">
        <f t="shared" si="461"/>
        <v/>
      </c>
      <c r="W6879" s="3" t="e">
        <f t="shared" si="462"/>
        <v>#NUM!</v>
      </c>
      <c r="X6879" s="3" t="str">
        <f t="shared" si="463"/>
        <v/>
      </c>
    </row>
    <row r="6880" spans="14:24" ht="14.5" customHeight="1">
      <c r="N6880">
        <v>6877</v>
      </c>
      <c r="O6880" s="4">
        <v>90100</v>
      </c>
      <c r="P6880" s="3" t="s">
        <v>6916</v>
      </c>
      <c r="Q6880" s="3" t="s">
        <v>1785</v>
      </c>
      <c r="R6880" s="3" t="s">
        <v>454</v>
      </c>
      <c r="S6880" s="3" t="s">
        <v>6911</v>
      </c>
      <c r="T6880" s="3" t="str">
        <f t="shared" si="460"/>
        <v>เกาะยอเมืองสงขลาสงขลา</v>
      </c>
      <c r="U6880" s="3" t="s">
        <v>6472</v>
      </c>
      <c r="V6880" s="3" t="str">
        <f t="shared" si="461"/>
        <v/>
      </c>
      <c r="W6880" s="3" t="e">
        <f t="shared" si="462"/>
        <v>#NUM!</v>
      </c>
      <c r="X6880" s="3" t="str">
        <f t="shared" si="463"/>
        <v/>
      </c>
    </row>
    <row r="6881" spans="14:24" ht="14.5" customHeight="1">
      <c r="N6881">
        <v>6878</v>
      </c>
      <c r="O6881" s="4">
        <v>90190</v>
      </c>
      <c r="P6881" s="3" t="s">
        <v>6917</v>
      </c>
      <c r="Q6881" s="3" t="s">
        <v>1791</v>
      </c>
      <c r="R6881" s="3" t="s">
        <v>454</v>
      </c>
      <c r="S6881" s="3" t="s">
        <v>6918</v>
      </c>
      <c r="T6881" s="3" t="str">
        <f t="shared" si="460"/>
        <v>จะทิ้งพระสทิงพระสงขลา</v>
      </c>
      <c r="U6881" s="3" t="s">
        <v>6472</v>
      </c>
      <c r="V6881" s="3" t="str">
        <f t="shared" si="461"/>
        <v/>
      </c>
      <c r="W6881" s="3" t="e">
        <f t="shared" si="462"/>
        <v>#NUM!</v>
      </c>
      <c r="X6881" s="3" t="str">
        <f t="shared" si="463"/>
        <v/>
      </c>
    </row>
    <row r="6882" spans="14:24" ht="14.5" customHeight="1">
      <c r="N6882">
        <v>6879</v>
      </c>
      <c r="O6882" s="4">
        <v>90190</v>
      </c>
      <c r="P6882" s="3" t="s">
        <v>6338</v>
      </c>
      <c r="Q6882" s="3" t="s">
        <v>1791</v>
      </c>
      <c r="R6882" s="3" t="s">
        <v>454</v>
      </c>
      <c r="S6882" s="3" t="s">
        <v>6918</v>
      </c>
      <c r="T6882" s="3" t="str">
        <f t="shared" si="460"/>
        <v>กระดังงาสทิงพระสงขลา</v>
      </c>
      <c r="U6882" s="3" t="s">
        <v>6472</v>
      </c>
      <c r="V6882" s="3" t="str">
        <f t="shared" si="461"/>
        <v/>
      </c>
      <c r="W6882" s="3" t="e">
        <f t="shared" si="462"/>
        <v>#NUM!</v>
      </c>
      <c r="X6882" s="3" t="str">
        <f t="shared" si="463"/>
        <v/>
      </c>
    </row>
    <row r="6883" spans="14:24" ht="14.5" customHeight="1">
      <c r="N6883">
        <v>6880</v>
      </c>
      <c r="O6883" s="4">
        <v>90190</v>
      </c>
      <c r="P6883" s="3" t="s">
        <v>1146</v>
      </c>
      <c r="Q6883" s="3" t="s">
        <v>1791</v>
      </c>
      <c r="R6883" s="3" t="s">
        <v>454</v>
      </c>
      <c r="S6883" s="3" t="s">
        <v>6918</v>
      </c>
      <c r="T6883" s="3" t="str">
        <f t="shared" si="460"/>
        <v>สนามชัยสทิงพระสงขลา</v>
      </c>
      <c r="U6883" s="3" t="s">
        <v>6472</v>
      </c>
      <c r="V6883" s="3" t="str">
        <f t="shared" si="461"/>
        <v/>
      </c>
      <c r="W6883" s="3" t="e">
        <f t="shared" si="462"/>
        <v>#NUM!</v>
      </c>
      <c r="X6883" s="3" t="str">
        <f t="shared" si="463"/>
        <v/>
      </c>
    </row>
    <row r="6884" spans="14:24" ht="14.5" customHeight="1">
      <c r="N6884">
        <v>6881</v>
      </c>
      <c r="O6884" s="4">
        <v>90190</v>
      </c>
      <c r="P6884" s="3" t="s">
        <v>6919</v>
      </c>
      <c r="Q6884" s="3" t="s">
        <v>1791</v>
      </c>
      <c r="R6884" s="3" t="s">
        <v>454</v>
      </c>
      <c r="S6884" s="3" t="s">
        <v>6918</v>
      </c>
      <c r="T6884" s="3" t="str">
        <f t="shared" si="460"/>
        <v>ดีหลวงสทิงพระสงขลา</v>
      </c>
      <c r="U6884" s="3" t="s">
        <v>6472</v>
      </c>
      <c r="V6884" s="3" t="str">
        <f t="shared" si="461"/>
        <v/>
      </c>
      <c r="W6884" s="3" t="e">
        <f t="shared" si="462"/>
        <v>#NUM!</v>
      </c>
      <c r="X6884" s="3" t="str">
        <f t="shared" si="463"/>
        <v/>
      </c>
    </row>
    <row r="6885" spans="14:24" ht="14.5" customHeight="1">
      <c r="N6885">
        <v>6882</v>
      </c>
      <c r="O6885" s="4">
        <v>90190</v>
      </c>
      <c r="P6885" s="3" t="s">
        <v>2574</v>
      </c>
      <c r="Q6885" s="3" t="s">
        <v>1791</v>
      </c>
      <c r="R6885" s="3" t="s">
        <v>454</v>
      </c>
      <c r="S6885" s="3" t="s">
        <v>6918</v>
      </c>
      <c r="T6885" s="3" t="str">
        <f t="shared" si="460"/>
        <v>ชุมพลสทิงพระสงขลา</v>
      </c>
      <c r="U6885" s="3" t="s">
        <v>6472</v>
      </c>
      <c r="V6885" s="3" t="str">
        <f t="shared" si="461"/>
        <v/>
      </c>
      <c r="W6885" s="3" t="e">
        <f t="shared" si="462"/>
        <v>#NUM!</v>
      </c>
      <c r="X6885" s="3" t="str">
        <f t="shared" si="463"/>
        <v/>
      </c>
    </row>
    <row r="6886" spans="14:24" ht="14.5" customHeight="1">
      <c r="N6886">
        <v>6883</v>
      </c>
      <c r="O6886" s="4">
        <v>90190</v>
      </c>
      <c r="P6886" s="3" t="s">
        <v>6920</v>
      </c>
      <c r="Q6886" s="3" t="s">
        <v>1791</v>
      </c>
      <c r="R6886" s="3" t="s">
        <v>454</v>
      </c>
      <c r="S6886" s="3" t="s">
        <v>6918</v>
      </c>
      <c r="T6886" s="3" t="str">
        <f t="shared" si="460"/>
        <v>คลองรีสทิงพระสงขลา</v>
      </c>
      <c r="U6886" s="3" t="s">
        <v>6472</v>
      </c>
      <c r="V6886" s="3" t="str">
        <f t="shared" si="461"/>
        <v/>
      </c>
      <c r="W6886" s="3" t="e">
        <f t="shared" si="462"/>
        <v>#NUM!</v>
      </c>
      <c r="X6886" s="3" t="str">
        <f t="shared" si="463"/>
        <v/>
      </c>
    </row>
    <row r="6887" spans="14:24" ht="14.5" customHeight="1">
      <c r="N6887">
        <v>6884</v>
      </c>
      <c r="O6887" s="4">
        <v>90190</v>
      </c>
      <c r="P6887" s="3" t="s">
        <v>6921</v>
      </c>
      <c r="Q6887" s="3" t="s">
        <v>1791</v>
      </c>
      <c r="R6887" s="3" t="s">
        <v>454</v>
      </c>
      <c r="S6887" s="3" t="s">
        <v>6918</v>
      </c>
      <c r="T6887" s="3" t="str">
        <f t="shared" si="460"/>
        <v>คูขุดสทิงพระสงขลา</v>
      </c>
      <c r="U6887" s="3" t="s">
        <v>6472</v>
      </c>
      <c r="V6887" s="3" t="str">
        <f t="shared" si="461"/>
        <v/>
      </c>
      <c r="W6887" s="3" t="e">
        <f t="shared" si="462"/>
        <v>#NUM!</v>
      </c>
      <c r="X6887" s="3" t="str">
        <f t="shared" si="463"/>
        <v/>
      </c>
    </row>
    <row r="6888" spans="14:24" ht="14.5" customHeight="1">
      <c r="N6888">
        <v>6885</v>
      </c>
      <c r="O6888" s="4">
        <v>90190</v>
      </c>
      <c r="P6888" s="3" t="s">
        <v>1587</v>
      </c>
      <c r="Q6888" s="3" t="s">
        <v>1791</v>
      </c>
      <c r="R6888" s="3" t="s">
        <v>454</v>
      </c>
      <c r="S6888" s="3" t="s">
        <v>6918</v>
      </c>
      <c r="T6888" s="3" t="str">
        <f t="shared" si="460"/>
        <v>ท่าหินสทิงพระสงขลา</v>
      </c>
      <c r="U6888" s="3" t="s">
        <v>6472</v>
      </c>
      <c r="V6888" s="3" t="str">
        <f t="shared" si="461"/>
        <v/>
      </c>
      <c r="W6888" s="3" t="e">
        <f t="shared" si="462"/>
        <v>#NUM!</v>
      </c>
      <c r="X6888" s="3" t="str">
        <f t="shared" si="463"/>
        <v/>
      </c>
    </row>
    <row r="6889" spans="14:24" ht="14.5" customHeight="1">
      <c r="N6889">
        <v>6886</v>
      </c>
      <c r="O6889" s="4">
        <v>90190</v>
      </c>
      <c r="P6889" s="3" t="s">
        <v>5777</v>
      </c>
      <c r="Q6889" s="3" t="s">
        <v>1791</v>
      </c>
      <c r="R6889" s="3" t="s">
        <v>454</v>
      </c>
      <c r="S6889" s="3" t="s">
        <v>6918</v>
      </c>
      <c r="T6889" s="3" t="str">
        <f t="shared" si="460"/>
        <v>วัดจันทร์สทิงพระสงขลา</v>
      </c>
      <c r="U6889" s="3" t="s">
        <v>6472</v>
      </c>
      <c r="V6889" s="3" t="str">
        <f t="shared" si="461"/>
        <v/>
      </c>
      <c r="W6889" s="3" t="e">
        <f t="shared" si="462"/>
        <v>#NUM!</v>
      </c>
      <c r="X6889" s="3" t="str">
        <f t="shared" si="463"/>
        <v/>
      </c>
    </row>
    <row r="6890" spans="14:24" ht="14.5" customHeight="1">
      <c r="N6890">
        <v>6887</v>
      </c>
      <c r="O6890" s="4">
        <v>90190</v>
      </c>
      <c r="P6890" s="3" t="s">
        <v>6922</v>
      </c>
      <c r="Q6890" s="3" t="s">
        <v>1791</v>
      </c>
      <c r="R6890" s="3" t="s">
        <v>454</v>
      </c>
      <c r="S6890" s="3" t="s">
        <v>6918</v>
      </c>
      <c r="T6890" s="3" t="str">
        <f t="shared" si="460"/>
        <v>บ่อแดงสทิงพระสงขลา</v>
      </c>
      <c r="U6890" s="3" t="s">
        <v>6472</v>
      </c>
      <c r="V6890" s="3" t="str">
        <f t="shared" si="461"/>
        <v/>
      </c>
      <c r="W6890" s="3" t="e">
        <f t="shared" si="462"/>
        <v>#NUM!</v>
      </c>
      <c r="X6890" s="3" t="str">
        <f t="shared" si="463"/>
        <v/>
      </c>
    </row>
    <row r="6891" spans="14:24" ht="14.5" customHeight="1">
      <c r="N6891">
        <v>6888</v>
      </c>
      <c r="O6891" s="4">
        <v>90190</v>
      </c>
      <c r="P6891" s="3" t="s">
        <v>6923</v>
      </c>
      <c r="Q6891" s="3" t="s">
        <v>1791</v>
      </c>
      <c r="R6891" s="3" t="s">
        <v>454</v>
      </c>
      <c r="S6891" s="3" t="s">
        <v>6918</v>
      </c>
      <c r="T6891" s="3" t="str">
        <f t="shared" si="460"/>
        <v>บ่อดานสทิงพระสงขลา</v>
      </c>
      <c r="U6891" s="3" t="s">
        <v>6472</v>
      </c>
      <c r="V6891" s="3" t="str">
        <f t="shared" si="461"/>
        <v/>
      </c>
      <c r="W6891" s="3" t="e">
        <f t="shared" si="462"/>
        <v>#NUM!</v>
      </c>
      <c r="X6891" s="3" t="str">
        <f t="shared" si="463"/>
        <v/>
      </c>
    </row>
    <row r="6892" spans="14:24" ht="14.5" customHeight="1">
      <c r="N6892">
        <v>6889</v>
      </c>
      <c r="O6892" s="4">
        <v>90130</v>
      </c>
      <c r="P6892" s="3" t="s">
        <v>893</v>
      </c>
      <c r="Q6892" s="3" t="s">
        <v>1775</v>
      </c>
      <c r="R6892" s="3" t="s">
        <v>454</v>
      </c>
      <c r="S6892" s="3" t="s">
        <v>6924</v>
      </c>
      <c r="T6892" s="3" t="str">
        <f t="shared" si="460"/>
        <v>บ้านนาจะนะสงขลา</v>
      </c>
      <c r="U6892" s="3" t="s">
        <v>6472</v>
      </c>
      <c r="V6892" s="3" t="str">
        <f t="shared" si="461"/>
        <v/>
      </c>
      <c r="W6892" s="3" t="e">
        <f t="shared" si="462"/>
        <v>#NUM!</v>
      </c>
      <c r="X6892" s="3" t="str">
        <f t="shared" si="463"/>
        <v/>
      </c>
    </row>
    <row r="6893" spans="14:24" ht="14.5" customHeight="1">
      <c r="N6893">
        <v>6890</v>
      </c>
      <c r="O6893" s="4">
        <v>90130</v>
      </c>
      <c r="P6893" s="3" t="s">
        <v>6925</v>
      </c>
      <c r="Q6893" s="3" t="s">
        <v>1775</v>
      </c>
      <c r="R6893" s="3" t="s">
        <v>454</v>
      </c>
      <c r="S6893" s="3" t="s">
        <v>6924</v>
      </c>
      <c r="T6893" s="3" t="str">
        <f t="shared" si="460"/>
        <v>ป่าชิงจะนะสงขลา</v>
      </c>
      <c r="U6893" s="3" t="s">
        <v>6472</v>
      </c>
      <c r="V6893" s="3" t="str">
        <f t="shared" si="461"/>
        <v/>
      </c>
      <c r="W6893" s="3" t="e">
        <f t="shared" si="462"/>
        <v>#NUM!</v>
      </c>
      <c r="X6893" s="3" t="str">
        <f t="shared" si="463"/>
        <v/>
      </c>
    </row>
    <row r="6894" spans="14:24" ht="14.5" customHeight="1">
      <c r="N6894">
        <v>6891</v>
      </c>
      <c r="O6894" s="4">
        <v>90130</v>
      </c>
      <c r="P6894" s="3" t="s">
        <v>6926</v>
      </c>
      <c r="Q6894" s="3" t="s">
        <v>1775</v>
      </c>
      <c r="R6894" s="3" t="s">
        <v>454</v>
      </c>
      <c r="S6894" s="3" t="s">
        <v>6924</v>
      </c>
      <c r="T6894" s="3" t="str">
        <f t="shared" si="460"/>
        <v>สะพานไม้แก่นจะนะสงขลา</v>
      </c>
      <c r="U6894" s="3" t="s">
        <v>6472</v>
      </c>
      <c r="V6894" s="3" t="str">
        <f t="shared" si="461"/>
        <v/>
      </c>
      <c r="W6894" s="3" t="e">
        <f t="shared" si="462"/>
        <v>#NUM!</v>
      </c>
      <c r="X6894" s="3" t="str">
        <f t="shared" si="463"/>
        <v/>
      </c>
    </row>
    <row r="6895" spans="14:24" ht="14.5" customHeight="1">
      <c r="N6895">
        <v>6892</v>
      </c>
      <c r="O6895" s="4">
        <v>90130</v>
      </c>
      <c r="P6895" s="3" t="s">
        <v>6927</v>
      </c>
      <c r="Q6895" s="3" t="s">
        <v>1775</v>
      </c>
      <c r="R6895" s="3" t="s">
        <v>454</v>
      </c>
      <c r="S6895" s="3" t="s">
        <v>6924</v>
      </c>
      <c r="T6895" s="3" t="str">
        <f t="shared" si="460"/>
        <v>สะกอมจะนะสงขลา</v>
      </c>
      <c r="U6895" s="3" t="s">
        <v>6472</v>
      </c>
      <c r="V6895" s="3" t="str">
        <f t="shared" si="461"/>
        <v/>
      </c>
      <c r="W6895" s="3" t="e">
        <f t="shared" si="462"/>
        <v>#NUM!</v>
      </c>
      <c r="X6895" s="3" t="str">
        <f t="shared" si="463"/>
        <v/>
      </c>
    </row>
    <row r="6896" spans="14:24" ht="14.5" customHeight="1">
      <c r="N6896">
        <v>6893</v>
      </c>
      <c r="O6896" s="4">
        <v>90130</v>
      </c>
      <c r="P6896" s="3" t="s">
        <v>921</v>
      </c>
      <c r="Q6896" s="3" t="s">
        <v>1775</v>
      </c>
      <c r="R6896" s="3" t="s">
        <v>454</v>
      </c>
      <c r="S6896" s="3" t="s">
        <v>6924</v>
      </c>
      <c r="T6896" s="3" t="str">
        <f t="shared" si="460"/>
        <v>นาหว้าจะนะสงขลา</v>
      </c>
      <c r="U6896" s="3" t="s">
        <v>6472</v>
      </c>
      <c r="V6896" s="3" t="str">
        <f t="shared" si="461"/>
        <v/>
      </c>
      <c r="W6896" s="3" t="e">
        <f t="shared" si="462"/>
        <v>#NUM!</v>
      </c>
      <c r="X6896" s="3" t="str">
        <f t="shared" si="463"/>
        <v/>
      </c>
    </row>
    <row r="6897" spans="14:24" ht="14.5" customHeight="1">
      <c r="N6897">
        <v>6894</v>
      </c>
      <c r="O6897" s="4">
        <v>90130</v>
      </c>
      <c r="P6897" s="3" t="s">
        <v>6928</v>
      </c>
      <c r="Q6897" s="3" t="s">
        <v>1775</v>
      </c>
      <c r="R6897" s="3" t="s">
        <v>454</v>
      </c>
      <c r="S6897" s="3" t="s">
        <v>6924</v>
      </c>
      <c r="T6897" s="3" t="str">
        <f t="shared" si="460"/>
        <v>นาทับจะนะสงขลา</v>
      </c>
      <c r="U6897" s="3" t="s">
        <v>6472</v>
      </c>
      <c r="V6897" s="3" t="str">
        <f t="shared" si="461"/>
        <v/>
      </c>
      <c r="W6897" s="3" t="e">
        <f t="shared" si="462"/>
        <v>#NUM!</v>
      </c>
      <c r="X6897" s="3" t="str">
        <f t="shared" si="463"/>
        <v/>
      </c>
    </row>
    <row r="6898" spans="14:24" ht="14.5" customHeight="1">
      <c r="N6898">
        <v>6895</v>
      </c>
      <c r="O6898" s="4">
        <v>90130</v>
      </c>
      <c r="P6898" s="3" t="s">
        <v>6929</v>
      </c>
      <c r="Q6898" s="3" t="s">
        <v>1775</v>
      </c>
      <c r="R6898" s="3" t="s">
        <v>454</v>
      </c>
      <c r="S6898" s="3" t="s">
        <v>6924</v>
      </c>
      <c r="T6898" s="3" t="str">
        <f t="shared" si="460"/>
        <v>น้ำขาวจะนะสงขลา</v>
      </c>
      <c r="U6898" s="3" t="s">
        <v>6472</v>
      </c>
      <c r="V6898" s="3" t="str">
        <f t="shared" si="461"/>
        <v/>
      </c>
      <c r="W6898" s="3" t="e">
        <f t="shared" si="462"/>
        <v>#NUM!</v>
      </c>
      <c r="X6898" s="3" t="str">
        <f t="shared" si="463"/>
        <v/>
      </c>
    </row>
    <row r="6899" spans="14:24" ht="14.5" customHeight="1">
      <c r="N6899">
        <v>6896</v>
      </c>
      <c r="O6899" s="4">
        <v>90130</v>
      </c>
      <c r="P6899" s="3" t="s">
        <v>6930</v>
      </c>
      <c r="Q6899" s="3" t="s">
        <v>1775</v>
      </c>
      <c r="R6899" s="3" t="s">
        <v>454</v>
      </c>
      <c r="S6899" s="3" t="s">
        <v>6924</v>
      </c>
      <c r="T6899" s="3" t="str">
        <f t="shared" si="460"/>
        <v>ขุนตัดหวายจะนะสงขลา</v>
      </c>
      <c r="U6899" s="3" t="s">
        <v>6472</v>
      </c>
      <c r="V6899" s="3" t="str">
        <f t="shared" si="461"/>
        <v/>
      </c>
      <c r="W6899" s="3" t="e">
        <f t="shared" si="462"/>
        <v>#NUM!</v>
      </c>
      <c r="X6899" s="3" t="str">
        <f t="shared" si="463"/>
        <v/>
      </c>
    </row>
    <row r="6900" spans="14:24" ht="14.5" customHeight="1">
      <c r="N6900">
        <v>6897</v>
      </c>
      <c r="O6900" s="4">
        <v>90130</v>
      </c>
      <c r="P6900" s="3" t="s">
        <v>6931</v>
      </c>
      <c r="Q6900" s="3" t="s">
        <v>1775</v>
      </c>
      <c r="R6900" s="3" t="s">
        <v>454</v>
      </c>
      <c r="S6900" s="3" t="s">
        <v>6924</v>
      </c>
      <c r="T6900" s="3" t="str">
        <f t="shared" si="460"/>
        <v>ท่าหมอไทรจะนะสงขลา</v>
      </c>
      <c r="U6900" s="3" t="s">
        <v>6472</v>
      </c>
      <c r="V6900" s="3" t="str">
        <f t="shared" si="461"/>
        <v/>
      </c>
      <c r="W6900" s="3" t="e">
        <f t="shared" si="462"/>
        <v>#NUM!</v>
      </c>
      <c r="X6900" s="3" t="str">
        <f t="shared" si="463"/>
        <v/>
      </c>
    </row>
    <row r="6901" spans="14:24" ht="14.5" customHeight="1">
      <c r="N6901">
        <v>6898</v>
      </c>
      <c r="O6901" s="4">
        <v>90130</v>
      </c>
      <c r="P6901" s="3" t="s">
        <v>6932</v>
      </c>
      <c r="Q6901" s="3" t="s">
        <v>1775</v>
      </c>
      <c r="R6901" s="3" t="s">
        <v>454</v>
      </c>
      <c r="S6901" s="3" t="s">
        <v>6924</v>
      </c>
      <c r="T6901" s="3" t="str">
        <f t="shared" si="460"/>
        <v>จะโหนงจะนะสงขลา</v>
      </c>
      <c r="U6901" s="3" t="s">
        <v>6472</v>
      </c>
      <c r="V6901" s="3" t="str">
        <f t="shared" si="461"/>
        <v/>
      </c>
      <c r="W6901" s="3" t="e">
        <f t="shared" si="462"/>
        <v>#NUM!</v>
      </c>
      <c r="X6901" s="3" t="str">
        <f t="shared" si="463"/>
        <v/>
      </c>
    </row>
    <row r="6902" spans="14:24" ht="14.5" customHeight="1">
      <c r="N6902">
        <v>6899</v>
      </c>
      <c r="O6902" s="4">
        <v>90130</v>
      </c>
      <c r="P6902" s="3" t="s">
        <v>6933</v>
      </c>
      <c r="Q6902" s="3" t="s">
        <v>1775</v>
      </c>
      <c r="R6902" s="3" t="s">
        <v>454</v>
      </c>
      <c r="S6902" s="3" t="s">
        <v>6924</v>
      </c>
      <c r="T6902" s="3" t="str">
        <f t="shared" si="460"/>
        <v>คูจะนะสงขลา</v>
      </c>
      <c r="U6902" s="3" t="s">
        <v>6472</v>
      </c>
      <c r="V6902" s="3" t="str">
        <f t="shared" si="461"/>
        <v/>
      </c>
      <c r="W6902" s="3" t="e">
        <f t="shared" si="462"/>
        <v>#NUM!</v>
      </c>
      <c r="X6902" s="3" t="str">
        <f t="shared" si="463"/>
        <v/>
      </c>
    </row>
    <row r="6903" spans="14:24" ht="14.5" customHeight="1">
      <c r="N6903">
        <v>6900</v>
      </c>
      <c r="O6903" s="4">
        <v>90130</v>
      </c>
      <c r="P6903" s="3" t="s">
        <v>6934</v>
      </c>
      <c r="Q6903" s="3" t="s">
        <v>1775</v>
      </c>
      <c r="R6903" s="3" t="s">
        <v>454</v>
      </c>
      <c r="S6903" s="3" t="s">
        <v>6924</v>
      </c>
      <c r="T6903" s="3" t="str">
        <f t="shared" si="460"/>
        <v>แคจะนะสงขลา</v>
      </c>
      <c r="U6903" s="3" t="s">
        <v>6472</v>
      </c>
      <c r="V6903" s="3" t="str">
        <f t="shared" si="461"/>
        <v/>
      </c>
      <c r="W6903" s="3" t="e">
        <f t="shared" si="462"/>
        <v>#NUM!</v>
      </c>
      <c r="X6903" s="3" t="str">
        <f t="shared" si="463"/>
        <v/>
      </c>
    </row>
    <row r="6904" spans="14:24" ht="14.5" customHeight="1">
      <c r="N6904">
        <v>6901</v>
      </c>
      <c r="O6904" s="4">
        <v>90130</v>
      </c>
      <c r="P6904" s="3" t="s">
        <v>6935</v>
      </c>
      <c r="Q6904" s="3" t="s">
        <v>1775</v>
      </c>
      <c r="R6904" s="3" t="s">
        <v>454</v>
      </c>
      <c r="S6904" s="3" t="s">
        <v>6924</v>
      </c>
      <c r="T6904" s="3" t="str">
        <f t="shared" si="460"/>
        <v>คลองเปียะจะนะสงขลา</v>
      </c>
      <c r="U6904" s="3" t="s">
        <v>6472</v>
      </c>
      <c r="V6904" s="3" t="str">
        <f t="shared" si="461"/>
        <v/>
      </c>
      <c r="W6904" s="3" t="e">
        <f t="shared" si="462"/>
        <v>#NUM!</v>
      </c>
      <c r="X6904" s="3" t="str">
        <f t="shared" si="463"/>
        <v/>
      </c>
    </row>
    <row r="6905" spans="14:24" ht="14.5" customHeight="1">
      <c r="N6905">
        <v>6902</v>
      </c>
      <c r="O6905" s="4">
        <v>90130</v>
      </c>
      <c r="P6905" s="3" t="s">
        <v>327</v>
      </c>
      <c r="Q6905" s="3" t="s">
        <v>1775</v>
      </c>
      <c r="R6905" s="3" t="s">
        <v>454</v>
      </c>
      <c r="S6905" s="3" t="s">
        <v>6924</v>
      </c>
      <c r="T6905" s="3" t="str">
        <f t="shared" si="460"/>
        <v>ตลิ่งชันจะนะสงขลา</v>
      </c>
      <c r="U6905" s="3" t="s">
        <v>6472</v>
      </c>
      <c r="V6905" s="3" t="str">
        <f t="shared" si="461"/>
        <v/>
      </c>
      <c r="W6905" s="3" t="e">
        <f t="shared" si="462"/>
        <v>#NUM!</v>
      </c>
      <c r="X6905" s="3" t="str">
        <f t="shared" si="463"/>
        <v/>
      </c>
    </row>
    <row r="6906" spans="14:24" ht="14.5" customHeight="1">
      <c r="N6906">
        <v>6903</v>
      </c>
      <c r="O6906" s="4">
        <v>90160</v>
      </c>
      <c r="P6906" s="3" t="s">
        <v>1779</v>
      </c>
      <c r="Q6906" s="3" t="s">
        <v>1779</v>
      </c>
      <c r="R6906" s="3" t="s">
        <v>454</v>
      </c>
      <c r="S6906" s="3" t="s">
        <v>6936</v>
      </c>
      <c r="T6906" s="3" t="str">
        <f t="shared" si="460"/>
        <v>นาทวีนาทวีสงขลา</v>
      </c>
      <c r="U6906" s="3" t="s">
        <v>6472</v>
      </c>
      <c r="V6906" s="3" t="str">
        <f t="shared" si="461"/>
        <v/>
      </c>
      <c r="W6906" s="3" t="e">
        <f t="shared" si="462"/>
        <v>#NUM!</v>
      </c>
      <c r="X6906" s="3" t="str">
        <f t="shared" si="463"/>
        <v/>
      </c>
    </row>
    <row r="6907" spans="14:24" ht="14.5" customHeight="1">
      <c r="N6907">
        <v>6904</v>
      </c>
      <c r="O6907" s="4">
        <v>90160</v>
      </c>
      <c r="P6907" s="3" t="s">
        <v>6937</v>
      </c>
      <c r="Q6907" s="3" t="s">
        <v>1779</v>
      </c>
      <c r="R6907" s="3" t="s">
        <v>454</v>
      </c>
      <c r="S6907" s="3" t="s">
        <v>6936</v>
      </c>
      <c r="T6907" s="3" t="str">
        <f t="shared" si="460"/>
        <v>ฉางนาทวีสงขลา</v>
      </c>
      <c r="U6907" s="3" t="s">
        <v>6472</v>
      </c>
      <c r="V6907" s="3" t="str">
        <f t="shared" si="461"/>
        <v/>
      </c>
      <c r="W6907" s="3" t="e">
        <f t="shared" si="462"/>
        <v>#NUM!</v>
      </c>
      <c r="X6907" s="3" t="str">
        <f t="shared" si="463"/>
        <v/>
      </c>
    </row>
    <row r="6908" spans="14:24" ht="14.5" customHeight="1">
      <c r="N6908">
        <v>6905</v>
      </c>
      <c r="O6908" s="4">
        <v>90160</v>
      </c>
      <c r="P6908" s="3" t="s">
        <v>6938</v>
      </c>
      <c r="Q6908" s="3" t="s">
        <v>1779</v>
      </c>
      <c r="R6908" s="3" t="s">
        <v>454</v>
      </c>
      <c r="S6908" s="3" t="s">
        <v>6936</v>
      </c>
      <c r="T6908" s="3" t="str">
        <f t="shared" si="460"/>
        <v>นาหมอศรีนาทวีสงขลา</v>
      </c>
      <c r="U6908" s="3" t="s">
        <v>6472</v>
      </c>
      <c r="V6908" s="3" t="str">
        <f t="shared" si="461"/>
        <v/>
      </c>
      <c r="W6908" s="3" t="e">
        <f t="shared" si="462"/>
        <v>#NUM!</v>
      </c>
      <c r="X6908" s="3" t="str">
        <f t="shared" si="463"/>
        <v/>
      </c>
    </row>
    <row r="6909" spans="14:24" ht="14.5" customHeight="1">
      <c r="N6909">
        <v>6906</v>
      </c>
      <c r="O6909" s="4">
        <v>90160</v>
      </c>
      <c r="P6909" s="3" t="s">
        <v>5894</v>
      </c>
      <c r="Q6909" s="3" t="s">
        <v>1779</v>
      </c>
      <c r="R6909" s="3" t="s">
        <v>454</v>
      </c>
      <c r="S6909" s="3" t="s">
        <v>6936</v>
      </c>
      <c r="T6909" s="3" t="str">
        <f t="shared" si="460"/>
        <v>คลองทรายนาทวีสงขลา</v>
      </c>
      <c r="U6909" s="3" t="s">
        <v>6472</v>
      </c>
      <c r="V6909" s="3" t="str">
        <f t="shared" si="461"/>
        <v/>
      </c>
      <c r="W6909" s="3" t="e">
        <f t="shared" si="462"/>
        <v>#NUM!</v>
      </c>
      <c r="X6909" s="3" t="str">
        <f t="shared" si="463"/>
        <v/>
      </c>
    </row>
    <row r="6910" spans="14:24" ht="14.5" customHeight="1">
      <c r="N6910">
        <v>6907</v>
      </c>
      <c r="O6910" s="4">
        <v>90160</v>
      </c>
      <c r="P6910" s="3" t="s">
        <v>6939</v>
      </c>
      <c r="Q6910" s="3" t="s">
        <v>1779</v>
      </c>
      <c r="R6910" s="3" t="s">
        <v>454</v>
      </c>
      <c r="S6910" s="3" t="s">
        <v>6936</v>
      </c>
      <c r="T6910" s="3" t="str">
        <f t="shared" si="460"/>
        <v>ปลักหนูนาทวีสงขลา</v>
      </c>
      <c r="U6910" s="3" t="s">
        <v>6472</v>
      </c>
      <c r="V6910" s="3" t="str">
        <f t="shared" si="461"/>
        <v/>
      </c>
      <c r="W6910" s="3" t="e">
        <f t="shared" si="462"/>
        <v>#NUM!</v>
      </c>
      <c r="X6910" s="3" t="str">
        <f t="shared" si="463"/>
        <v/>
      </c>
    </row>
    <row r="6911" spans="14:24" ht="14.5" customHeight="1">
      <c r="N6911">
        <v>6908</v>
      </c>
      <c r="O6911" s="4">
        <v>90160</v>
      </c>
      <c r="P6911" s="3" t="s">
        <v>2258</v>
      </c>
      <c r="Q6911" s="3" t="s">
        <v>1779</v>
      </c>
      <c r="R6911" s="3" t="s">
        <v>454</v>
      </c>
      <c r="S6911" s="3" t="s">
        <v>6936</v>
      </c>
      <c r="T6911" s="3" t="str">
        <f t="shared" si="460"/>
        <v>ท่าประดู่นาทวีสงขลา</v>
      </c>
      <c r="U6911" s="3" t="s">
        <v>6472</v>
      </c>
      <c r="V6911" s="3" t="str">
        <f t="shared" si="461"/>
        <v/>
      </c>
      <c r="W6911" s="3" t="e">
        <f t="shared" si="462"/>
        <v>#NUM!</v>
      </c>
      <c r="X6911" s="3" t="str">
        <f t="shared" si="463"/>
        <v/>
      </c>
    </row>
    <row r="6912" spans="14:24" ht="14.5" customHeight="1">
      <c r="N6912">
        <v>6909</v>
      </c>
      <c r="O6912" s="4">
        <v>90160</v>
      </c>
      <c r="P6912" s="3" t="s">
        <v>6940</v>
      </c>
      <c r="Q6912" s="3" t="s">
        <v>1779</v>
      </c>
      <c r="R6912" s="3" t="s">
        <v>454</v>
      </c>
      <c r="S6912" s="3" t="s">
        <v>6936</v>
      </c>
      <c r="T6912" s="3" t="str">
        <f t="shared" si="460"/>
        <v>สะท้อนนาทวีสงขลา</v>
      </c>
      <c r="U6912" s="3" t="s">
        <v>6472</v>
      </c>
      <c r="V6912" s="3" t="str">
        <f t="shared" si="461"/>
        <v/>
      </c>
      <c r="W6912" s="3" t="e">
        <f t="shared" si="462"/>
        <v>#NUM!</v>
      </c>
      <c r="X6912" s="3" t="str">
        <f t="shared" si="463"/>
        <v/>
      </c>
    </row>
    <row r="6913" spans="14:24" ht="14.5" customHeight="1">
      <c r="N6913">
        <v>6910</v>
      </c>
      <c r="O6913" s="4">
        <v>90160</v>
      </c>
      <c r="P6913" s="3" t="s">
        <v>683</v>
      </c>
      <c r="Q6913" s="3" t="s">
        <v>1779</v>
      </c>
      <c r="R6913" s="3" t="s">
        <v>454</v>
      </c>
      <c r="S6913" s="3" t="s">
        <v>6936</v>
      </c>
      <c r="T6913" s="3" t="str">
        <f t="shared" si="460"/>
        <v>ทับช้างนาทวีสงขลา</v>
      </c>
      <c r="U6913" s="3" t="s">
        <v>6472</v>
      </c>
      <c r="V6913" s="3" t="str">
        <f t="shared" si="461"/>
        <v/>
      </c>
      <c r="W6913" s="3" t="e">
        <f t="shared" si="462"/>
        <v>#NUM!</v>
      </c>
      <c r="X6913" s="3" t="str">
        <f t="shared" si="463"/>
        <v/>
      </c>
    </row>
    <row r="6914" spans="14:24" ht="14.5" customHeight="1">
      <c r="N6914">
        <v>6911</v>
      </c>
      <c r="O6914" s="4">
        <v>90160</v>
      </c>
      <c r="P6914" s="3" t="s">
        <v>6941</v>
      </c>
      <c r="Q6914" s="3" t="s">
        <v>1779</v>
      </c>
      <c r="R6914" s="3" t="s">
        <v>454</v>
      </c>
      <c r="S6914" s="3" t="s">
        <v>6936</v>
      </c>
      <c r="T6914" s="3" t="str">
        <f t="shared" si="460"/>
        <v>ประกอบนาทวีสงขลา</v>
      </c>
      <c r="U6914" s="3" t="s">
        <v>6472</v>
      </c>
      <c r="V6914" s="3" t="str">
        <f t="shared" si="461"/>
        <v/>
      </c>
      <c r="W6914" s="3" t="e">
        <f t="shared" si="462"/>
        <v>#NUM!</v>
      </c>
      <c r="X6914" s="3" t="str">
        <f t="shared" si="463"/>
        <v/>
      </c>
    </row>
    <row r="6915" spans="14:24" ht="14.5" customHeight="1">
      <c r="N6915">
        <v>6912</v>
      </c>
      <c r="O6915" s="4">
        <v>90160</v>
      </c>
      <c r="P6915" s="3" t="s">
        <v>6942</v>
      </c>
      <c r="Q6915" s="3" t="s">
        <v>1779</v>
      </c>
      <c r="R6915" s="3" t="s">
        <v>454</v>
      </c>
      <c r="S6915" s="3" t="s">
        <v>6936</v>
      </c>
      <c r="T6915" s="3" t="str">
        <f t="shared" si="460"/>
        <v>คลองกวางนาทวีสงขลา</v>
      </c>
      <c r="U6915" s="3" t="s">
        <v>6472</v>
      </c>
      <c r="V6915" s="3" t="str">
        <f t="shared" si="461"/>
        <v/>
      </c>
      <c r="W6915" s="3" t="e">
        <f t="shared" si="462"/>
        <v>#NUM!</v>
      </c>
      <c r="X6915" s="3" t="str">
        <f t="shared" si="463"/>
        <v/>
      </c>
    </row>
    <row r="6916" spans="14:24" ht="14.5" customHeight="1">
      <c r="N6916">
        <v>6913</v>
      </c>
      <c r="O6916" s="4">
        <v>90150</v>
      </c>
      <c r="P6916" s="3" t="s">
        <v>1777</v>
      </c>
      <c r="Q6916" s="3" t="s">
        <v>1777</v>
      </c>
      <c r="R6916" s="3" t="s">
        <v>454</v>
      </c>
      <c r="S6916" s="3" t="s">
        <v>6943</v>
      </c>
      <c r="T6916" s="3" t="str">
        <f t="shared" si="460"/>
        <v>เทพาเทพาสงขลา</v>
      </c>
      <c r="U6916" s="3" t="s">
        <v>6472</v>
      </c>
      <c r="V6916" s="3" t="str">
        <f t="shared" si="461"/>
        <v/>
      </c>
      <c r="W6916" s="3" t="e">
        <f t="shared" si="462"/>
        <v>#NUM!</v>
      </c>
      <c r="X6916" s="3" t="str">
        <f t="shared" si="463"/>
        <v/>
      </c>
    </row>
    <row r="6917" spans="14:24" ht="14.5" customHeight="1">
      <c r="N6917">
        <v>6914</v>
      </c>
      <c r="O6917" s="4">
        <v>90150</v>
      </c>
      <c r="P6917" s="3" t="s">
        <v>6944</v>
      </c>
      <c r="Q6917" s="3" t="s">
        <v>1777</v>
      </c>
      <c r="R6917" s="3" t="s">
        <v>454</v>
      </c>
      <c r="S6917" s="3" t="s">
        <v>6943</v>
      </c>
      <c r="T6917" s="3" t="str">
        <f t="shared" ref="T6917:T6980" si="464">P6917&amp;Q6917&amp;R6917</f>
        <v>ปากบางเทพาสงขลา</v>
      </c>
      <c r="U6917" s="3" t="s">
        <v>6472</v>
      </c>
      <c r="V6917" s="3" t="str">
        <f t="shared" ref="V6917:V6980" si="465">IF($V$1=$S6917,$N6917,"")</f>
        <v/>
      </c>
      <c r="W6917" s="3" t="e">
        <f t="shared" ref="W6917:W6980" si="466">SMALL($V$4:$V$7439,N6917)</f>
        <v>#NUM!</v>
      </c>
      <c r="X6917" s="3" t="str">
        <f t="shared" ref="X6917:X6980" si="467">IFERROR(INDEX($P$4:$P$7439,$W6917,1),"")</f>
        <v/>
      </c>
    </row>
    <row r="6918" spans="14:24" ht="14.5" customHeight="1">
      <c r="N6918">
        <v>6915</v>
      </c>
      <c r="O6918" s="4">
        <v>90150</v>
      </c>
      <c r="P6918" s="3" t="s">
        <v>6945</v>
      </c>
      <c r="Q6918" s="3" t="s">
        <v>1777</v>
      </c>
      <c r="R6918" s="3" t="s">
        <v>454</v>
      </c>
      <c r="S6918" s="3" t="s">
        <v>6943</v>
      </c>
      <c r="T6918" s="3" t="str">
        <f t="shared" si="464"/>
        <v>เกาะสะบ้าเทพาสงขลา</v>
      </c>
      <c r="U6918" s="3" t="s">
        <v>6472</v>
      </c>
      <c r="V6918" s="3" t="str">
        <f t="shared" si="465"/>
        <v/>
      </c>
      <c r="W6918" s="3" t="e">
        <f t="shared" si="466"/>
        <v>#NUM!</v>
      </c>
      <c r="X6918" s="3" t="str">
        <f t="shared" si="467"/>
        <v/>
      </c>
    </row>
    <row r="6919" spans="14:24" ht="14.5" customHeight="1">
      <c r="N6919">
        <v>6916</v>
      </c>
      <c r="O6919" s="4">
        <v>90260</v>
      </c>
      <c r="P6919" s="3" t="s">
        <v>6946</v>
      </c>
      <c r="Q6919" s="3" t="s">
        <v>1777</v>
      </c>
      <c r="R6919" s="3" t="s">
        <v>454</v>
      </c>
      <c r="S6919" s="3" t="s">
        <v>6943</v>
      </c>
      <c r="T6919" s="3" t="str">
        <f t="shared" si="464"/>
        <v>ลำไพลเทพาสงขลา</v>
      </c>
      <c r="U6919" s="3" t="s">
        <v>6472</v>
      </c>
      <c r="V6919" s="3" t="str">
        <f t="shared" si="465"/>
        <v/>
      </c>
      <c r="W6919" s="3" t="e">
        <f t="shared" si="466"/>
        <v>#NUM!</v>
      </c>
      <c r="X6919" s="3" t="str">
        <f t="shared" si="467"/>
        <v/>
      </c>
    </row>
    <row r="6920" spans="14:24" ht="14.5" customHeight="1">
      <c r="N6920">
        <v>6917</v>
      </c>
      <c r="O6920" s="4">
        <v>90150</v>
      </c>
      <c r="P6920" s="3" t="s">
        <v>463</v>
      </c>
      <c r="Q6920" s="3" t="s">
        <v>1777</v>
      </c>
      <c r="R6920" s="3" t="s">
        <v>454</v>
      </c>
      <c r="S6920" s="3" t="s">
        <v>6943</v>
      </c>
      <c r="T6920" s="3" t="str">
        <f t="shared" si="464"/>
        <v>ท่าม่วงเทพาสงขลา</v>
      </c>
      <c r="U6920" s="3" t="s">
        <v>6472</v>
      </c>
      <c r="V6920" s="3" t="str">
        <f t="shared" si="465"/>
        <v/>
      </c>
      <c r="W6920" s="3" t="e">
        <f t="shared" si="466"/>
        <v>#NUM!</v>
      </c>
      <c r="X6920" s="3" t="str">
        <f t="shared" si="467"/>
        <v/>
      </c>
    </row>
    <row r="6921" spans="14:24" ht="14.5" customHeight="1">
      <c r="N6921">
        <v>6918</v>
      </c>
      <c r="O6921" s="4">
        <v>90260</v>
      </c>
      <c r="P6921" s="3" t="s">
        <v>5494</v>
      </c>
      <c r="Q6921" s="3" t="s">
        <v>1777</v>
      </c>
      <c r="R6921" s="3" t="s">
        <v>454</v>
      </c>
      <c r="S6921" s="3" t="s">
        <v>6943</v>
      </c>
      <c r="T6921" s="3" t="str">
        <f t="shared" si="464"/>
        <v>วังใหญ่เทพาสงขลา</v>
      </c>
      <c r="U6921" s="3" t="s">
        <v>6472</v>
      </c>
      <c r="V6921" s="3" t="str">
        <f t="shared" si="465"/>
        <v/>
      </c>
      <c r="W6921" s="3" t="e">
        <f t="shared" si="466"/>
        <v>#NUM!</v>
      </c>
      <c r="X6921" s="3" t="str">
        <f t="shared" si="467"/>
        <v/>
      </c>
    </row>
    <row r="6922" spans="14:24" ht="14.5" customHeight="1">
      <c r="N6922">
        <v>6919</v>
      </c>
      <c r="O6922" s="4">
        <v>90150</v>
      </c>
      <c r="P6922" s="3" t="s">
        <v>6927</v>
      </c>
      <c r="Q6922" s="3" t="s">
        <v>1777</v>
      </c>
      <c r="R6922" s="3" t="s">
        <v>454</v>
      </c>
      <c r="S6922" s="3" t="s">
        <v>6943</v>
      </c>
      <c r="T6922" s="3" t="str">
        <f t="shared" si="464"/>
        <v>สะกอมเทพาสงขลา</v>
      </c>
      <c r="U6922" s="3" t="s">
        <v>6472</v>
      </c>
      <c r="V6922" s="3" t="str">
        <f t="shared" si="465"/>
        <v/>
      </c>
      <c r="W6922" s="3" t="e">
        <f t="shared" si="466"/>
        <v>#NUM!</v>
      </c>
      <c r="X6922" s="3" t="str">
        <f t="shared" si="467"/>
        <v/>
      </c>
    </row>
    <row r="6923" spans="14:24" ht="14.5" customHeight="1">
      <c r="N6923">
        <v>6920</v>
      </c>
      <c r="O6923" s="4">
        <v>90210</v>
      </c>
      <c r="P6923" s="3" t="s">
        <v>1795</v>
      </c>
      <c r="Q6923" s="3" t="s">
        <v>1795</v>
      </c>
      <c r="R6923" s="3" t="s">
        <v>454</v>
      </c>
      <c r="S6923" s="3" t="s">
        <v>6947</v>
      </c>
      <c r="T6923" s="3" t="str">
        <f t="shared" si="464"/>
        <v>สะบ้าย้อยสะบ้าย้อยสงขลา</v>
      </c>
      <c r="U6923" s="3" t="s">
        <v>6472</v>
      </c>
      <c r="V6923" s="3" t="str">
        <f t="shared" si="465"/>
        <v/>
      </c>
      <c r="W6923" s="3" t="e">
        <f t="shared" si="466"/>
        <v>#NUM!</v>
      </c>
      <c r="X6923" s="3" t="str">
        <f t="shared" si="467"/>
        <v/>
      </c>
    </row>
    <row r="6924" spans="14:24" ht="14.5" customHeight="1">
      <c r="N6924">
        <v>6921</v>
      </c>
      <c r="O6924" s="4">
        <v>90210</v>
      </c>
      <c r="P6924" s="3" t="s">
        <v>6948</v>
      </c>
      <c r="Q6924" s="3" t="s">
        <v>1795</v>
      </c>
      <c r="R6924" s="3" t="s">
        <v>454</v>
      </c>
      <c r="S6924" s="3" t="s">
        <v>6947</v>
      </c>
      <c r="T6924" s="3" t="str">
        <f t="shared" si="464"/>
        <v>ทุ่งพอสะบ้าย้อยสงขลา</v>
      </c>
      <c r="U6924" s="3" t="s">
        <v>6472</v>
      </c>
      <c r="V6924" s="3" t="str">
        <f t="shared" si="465"/>
        <v/>
      </c>
      <c r="W6924" s="3" t="e">
        <f t="shared" si="466"/>
        <v>#NUM!</v>
      </c>
      <c r="X6924" s="3" t="str">
        <f t="shared" si="467"/>
        <v/>
      </c>
    </row>
    <row r="6925" spans="14:24" ht="14.5" customHeight="1">
      <c r="N6925">
        <v>6922</v>
      </c>
      <c r="O6925" s="4">
        <v>90210</v>
      </c>
      <c r="P6925" s="3" t="s">
        <v>6949</v>
      </c>
      <c r="Q6925" s="3" t="s">
        <v>1795</v>
      </c>
      <c r="R6925" s="3" t="s">
        <v>454</v>
      </c>
      <c r="S6925" s="3" t="s">
        <v>6947</v>
      </c>
      <c r="T6925" s="3" t="str">
        <f t="shared" si="464"/>
        <v>เปียนสะบ้าย้อยสงขลา</v>
      </c>
      <c r="U6925" s="3" t="s">
        <v>6472</v>
      </c>
      <c r="V6925" s="3" t="str">
        <f t="shared" si="465"/>
        <v/>
      </c>
      <c r="W6925" s="3" t="e">
        <f t="shared" si="466"/>
        <v>#NUM!</v>
      </c>
      <c r="X6925" s="3" t="str">
        <f t="shared" si="467"/>
        <v/>
      </c>
    </row>
    <row r="6926" spans="14:24" ht="14.5" customHeight="1">
      <c r="N6926">
        <v>6923</v>
      </c>
      <c r="O6926" s="4">
        <v>90210</v>
      </c>
      <c r="P6926" s="3" t="s">
        <v>6950</v>
      </c>
      <c r="Q6926" s="3" t="s">
        <v>1795</v>
      </c>
      <c r="R6926" s="3" t="s">
        <v>454</v>
      </c>
      <c r="S6926" s="3" t="s">
        <v>6947</v>
      </c>
      <c r="T6926" s="3" t="str">
        <f t="shared" si="464"/>
        <v>บ้านโหนดสะบ้าย้อยสงขลา</v>
      </c>
      <c r="U6926" s="3" t="s">
        <v>6472</v>
      </c>
      <c r="V6926" s="3" t="str">
        <f t="shared" si="465"/>
        <v/>
      </c>
      <c r="W6926" s="3" t="e">
        <f t="shared" si="466"/>
        <v>#NUM!</v>
      </c>
      <c r="X6926" s="3" t="str">
        <f t="shared" si="467"/>
        <v/>
      </c>
    </row>
    <row r="6927" spans="14:24" ht="14.5" customHeight="1">
      <c r="N6927">
        <v>6924</v>
      </c>
      <c r="O6927" s="4">
        <v>90210</v>
      </c>
      <c r="P6927" s="3" t="s">
        <v>6951</v>
      </c>
      <c r="Q6927" s="3" t="s">
        <v>1795</v>
      </c>
      <c r="R6927" s="3" t="s">
        <v>454</v>
      </c>
      <c r="S6927" s="3" t="s">
        <v>6947</v>
      </c>
      <c r="T6927" s="3" t="str">
        <f t="shared" si="464"/>
        <v>จะแหนสะบ้าย้อยสงขลา</v>
      </c>
      <c r="U6927" s="3" t="s">
        <v>6472</v>
      </c>
      <c r="V6927" s="3" t="str">
        <f t="shared" si="465"/>
        <v/>
      </c>
      <c r="W6927" s="3" t="e">
        <f t="shared" si="466"/>
        <v>#NUM!</v>
      </c>
      <c r="X6927" s="3" t="str">
        <f t="shared" si="467"/>
        <v/>
      </c>
    </row>
    <row r="6928" spans="14:24" ht="14.5" customHeight="1">
      <c r="N6928">
        <v>6925</v>
      </c>
      <c r="O6928" s="4">
        <v>90210</v>
      </c>
      <c r="P6928" s="3" t="s">
        <v>6952</v>
      </c>
      <c r="Q6928" s="3" t="s">
        <v>1795</v>
      </c>
      <c r="R6928" s="3" t="s">
        <v>454</v>
      </c>
      <c r="S6928" s="3" t="s">
        <v>6947</v>
      </c>
      <c r="T6928" s="3" t="str">
        <f t="shared" si="464"/>
        <v>คูหาสะบ้าย้อยสงขลา</v>
      </c>
      <c r="U6928" s="3" t="s">
        <v>6472</v>
      </c>
      <c r="V6928" s="3" t="str">
        <f t="shared" si="465"/>
        <v/>
      </c>
      <c r="W6928" s="3" t="e">
        <f t="shared" si="466"/>
        <v>#NUM!</v>
      </c>
      <c r="X6928" s="3" t="str">
        <f t="shared" si="467"/>
        <v/>
      </c>
    </row>
    <row r="6929" spans="14:24" ht="14.5" customHeight="1">
      <c r="N6929">
        <v>6926</v>
      </c>
      <c r="O6929" s="4">
        <v>90210</v>
      </c>
      <c r="P6929" s="3" t="s">
        <v>6441</v>
      </c>
      <c r="Q6929" s="3" t="s">
        <v>1795</v>
      </c>
      <c r="R6929" s="3" t="s">
        <v>454</v>
      </c>
      <c r="S6929" s="3" t="s">
        <v>6947</v>
      </c>
      <c r="T6929" s="3" t="str">
        <f t="shared" si="464"/>
        <v>เขาแดงสะบ้าย้อยสงขลา</v>
      </c>
      <c r="U6929" s="3" t="s">
        <v>6472</v>
      </c>
      <c r="V6929" s="3" t="str">
        <f t="shared" si="465"/>
        <v/>
      </c>
      <c r="W6929" s="3" t="e">
        <f t="shared" si="466"/>
        <v>#NUM!</v>
      </c>
      <c r="X6929" s="3" t="str">
        <f t="shared" si="467"/>
        <v/>
      </c>
    </row>
    <row r="6930" spans="14:24" ht="14.5" customHeight="1">
      <c r="N6930">
        <v>6927</v>
      </c>
      <c r="O6930" s="4">
        <v>90210</v>
      </c>
      <c r="P6930" s="3" t="s">
        <v>6953</v>
      </c>
      <c r="Q6930" s="3" t="s">
        <v>1795</v>
      </c>
      <c r="R6930" s="3" t="s">
        <v>454</v>
      </c>
      <c r="S6930" s="3" t="s">
        <v>6947</v>
      </c>
      <c r="T6930" s="3" t="str">
        <f t="shared" si="464"/>
        <v>บาโหยสะบ้าย้อยสงขลา</v>
      </c>
      <c r="U6930" s="3" t="s">
        <v>6472</v>
      </c>
      <c r="V6930" s="3" t="str">
        <f t="shared" si="465"/>
        <v/>
      </c>
      <c r="W6930" s="3" t="e">
        <f t="shared" si="466"/>
        <v>#NUM!</v>
      </c>
      <c r="X6930" s="3" t="str">
        <f t="shared" si="467"/>
        <v/>
      </c>
    </row>
    <row r="6931" spans="14:24" ht="14.5" customHeight="1">
      <c r="N6931">
        <v>6928</v>
      </c>
      <c r="O6931" s="4">
        <v>90210</v>
      </c>
      <c r="P6931" s="3" t="s">
        <v>6954</v>
      </c>
      <c r="Q6931" s="3" t="s">
        <v>1795</v>
      </c>
      <c r="R6931" s="3" t="s">
        <v>454</v>
      </c>
      <c r="S6931" s="3" t="s">
        <v>6947</v>
      </c>
      <c r="T6931" s="3" t="str">
        <f t="shared" si="464"/>
        <v>ธารคีรีสะบ้าย้อยสงขลา</v>
      </c>
      <c r="U6931" s="3" t="s">
        <v>6472</v>
      </c>
      <c r="V6931" s="3" t="str">
        <f t="shared" si="465"/>
        <v/>
      </c>
      <c r="W6931" s="3" t="e">
        <f t="shared" si="466"/>
        <v>#NUM!</v>
      </c>
      <c r="X6931" s="3" t="str">
        <f t="shared" si="467"/>
        <v/>
      </c>
    </row>
    <row r="6932" spans="14:24" ht="14.5" customHeight="1">
      <c r="N6932">
        <v>6929</v>
      </c>
      <c r="O6932" s="4">
        <v>90140</v>
      </c>
      <c r="P6932" s="3" t="s">
        <v>1787</v>
      </c>
      <c r="Q6932" s="3" t="s">
        <v>1787</v>
      </c>
      <c r="R6932" s="3" t="s">
        <v>454</v>
      </c>
      <c r="S6932" s="3" t="s">
        <v>6955</v>
      </c>
      <c r="T6932" s="3" t="str">
        <f t="shared" si="464"/>
        <v>ระโนดระโนดสงขลา</v>
      </c>
      <c r="U6932" s="3" t="s">
        <v>6472</v>
      </c>
      <c r="V6932" s="3" t="str">
        <f t="shared" si="465"/>
        <v/>
      </c>
      <c r="W6932" s="3" t="e">
        <f t="shared" si="466"/>
        <v>#NUM!</v>
      </c>
      <c r="X6932" s="3" t="str">
        <f t="shared" si="467"/>
        <v/>
      </c>
    </row>
    <row r="6933" spans="14:24" ht="14.5" customHeight="1">
      <c r="N6933">
        <v>6930</v>
      </c>
      <c r="O6933" s="4">
        <v>90140</v>
      </c>
      <c r="P6933" s="3" t="s">
        <v>6956</v>
      </c>
      <c r="Q6933" s="3" t="s">
        <v>1787</v>
      </c>
      <c r="R6933" s="3" t="s">
        <v>454</v>
      </c>
      <c r="S6933" s="3" t="s">
        <v>6955</v>
      </c>
      <c r="T6933" s="3" t="str">
        <f t="shared" si="464"/>
        <v>คลองแดนระโนดสงขลา</v>
      </c>
      <c r="U6933" s="3" t="s">
        <v>6472</v>
      </c>
      <c r="V6933" s="3" t="str">
        <f t="shared" si="465"/>
        <v/>
      </c>
      <c r="W6933" s="3" t="e">
        <f t="shared" si="466"/>
        <v>#NUM!</v>
      </c>
      <c r="X6933" s="3" t="str">
        <f t="shared" si="467"/>
        <v/>
      </c>
    </row>
    <row r="6934" spans="14:24" ht="14.5" customHeight="1">
      <c r="N6934">
        <v>6931</v>
      </c>
      <c r="O6934" s="4">
        <v>90140</v>
      </c>
      <c r="P6934" s="3" t="s">
        <v>6957</v>
      </c>
      <c r="Q6934" s="3" t="s">
        <v>1787</v>
      </c>
      <c r="R6934" s="3" t="s">
        <v>454</v>
      </c>
      <c r="S6934" s="3" t="s">
        <v>6955</v>
      </c>
      <c r="T6934" s="3" t="str">
        <f t="shared" si="464"/>
        <v>ตะเครียะระโนดสงขลา</v>
      </c>
      <c r="U6934" s="3" t="s">
        <v>6472</v>
      </c>
      <c r="V6934" s="3" t="str">
        <f t="shared" si="465"/>
        <v/>
      </c>
      <c r="W6934" s="3" t="e">
        <f t="shared" si="466"/>
        <v>#NUM!</v>
      </c>
      <c r="X6934" s="3" t="str">
        <f t="shared" si="467"/>
        <v/>
      </c>
    </row>
    <row r="6935" spans="14:24" ht="14.5" customHeight="1">
      <c r="N6935">
        <v>6932</v>
      </c>
      <c r="O6935" s="4">
        <v>90140</v>
      </c>
      <c r="P6935" s="3" t="s">
        <v>6958</v>
      </c>
      <c r="Q6935" s="3" t="s">
        <v>1787</v>
      </c>
      <c r="R6935" s="3" t="s">
        <v>454</v>
      </c>
      <c r="S6935" s="3" t="s">
        <v>6955</v>
      </c>
      <c r="T6935" s="3" t="str">
        <f t="shared" si="464"/>
        <v>ท่าบอนระโนดสงขลา</v>
      </c>
      <c r="U6935" s="3" t="s">
        <v>6472</v>
      </c>
      <c r="V6935" s="3" t="str">
        <f t="shared" si="465"/>
        <v/>
      </c>
      <c r="W6935" s="3" t="e">
        <f t="shared" si="466"/>
        <v>#NUM!</v>
      </c>
      <c r="X6935" s="3" t="str">
        <f t="shared" si="467"/>
        <v/>
      </c>
    </row>
    <row r="6936" spans="14:24" ht="14.5" customHeight="1">
      <c r="N6936">
        <v>6933</v>
      </c>
      <c r="O6936" s="4">
        <v>90140</v>
      </c>
      <c r="P6936" s="3" t="s">
        <v>881</v>
      </c>
      <c r="Q6936" s="3" t="s">
        <v>1787</v>
      </c>
      <c r="R6936" s="3" t="s">
        <v>454</v>
      </c>
      <c r="S6936" s="3" t="s">
        <v>6955</v>
      </c>
      <c r="T6936" s="3" t="str">
        <f t="shared" si="464"/>
        <v>บ้านใหม่ระโนดสงขลา</v>
      </c>
      <c r="U6936" s="3" t="s">
        <v>6472</v>
      </c>
      <c r="V6936" s="3" t="str">
        <f t="shared" si="465"/>
        <v/>
      </c>
      <c r="W6936" s="3" t="e">
        <f t="shared" si="466"/>
        <v>#NUM!</v>
      </c>
      <c r="X6936" s="3" t="str">
        <f t="shared" si="467"/>
        <v/>
      </c>
    </row>
    <row r="6937" spans="14:24" ht="14.5" customHeight="1">
      <c r="N6937">
        <v>6934</v>
      </c>
      <c r="O6937" s="4">
        <v>90140</v>
      </c>
      <c r="P6937" s="3" t="s">
        <v>6959</v>
      </c>
      <c r="Q6937" s="3" t="s">
        <v>1787</v>
      </c>
      <c r="R6937" s="3" t="s">
        <v>454</v>
      </c>
      <c r="S6937" s="3" t="s">
        <v>6955</v>
      </c>
      <c r="T6937" s="3" t="str">
        <f t="shared" si="464"/>
        <v>บ่อตรุระโนดสงขลา</v>
      </c>
      <c r="U6937" s="3" t="s">
        <v>6472</v>
      </c>
      <c r="V6937" s="3" t="str">
        <f t="shared" si="465"/>
        <v/>
      </c>
      <c r="W6937" s="3" t="e">
        <f t="shared" si="466"/>
        <v>#NUM!</v>
      </c>
      <c r="X6937" s="3" t="str">
        <f t="shared" si="467"/>
        <v/>
      </c>
    </row>
    <row r="6938" spans="14:24" ht="14.5" customHeight="1">
      <c r="N6938">
        <v>6935</v>
      </c>
      <c r="O6938" s="4">
        <v>90140</v>
      </c>
      <c r="P6938" s="3" t="s">
        <v>6960</v>
      </c>
      <c r="Q6938" s="3" t="s">
        <v>1787</v>
      </c>
      <c r="R6938" s="3" t="s">
        <v>454</v>
      </c>
      <c r="S6938" s="3" t="s">
        <v>6955</v>
      </c>
      <c r="T6938" s="3" t="str">
        <f t="shared" si="464"/>
        <v>ปากแตระระโนดสงขลา</v>
      </c>
      <c r="U6938" s="3" t="s">
        <v>6472</v>
      </c>
      <c r="V6938" s="3" t="str">
        <f t="shared" si="465"/>
        <v/>
      </c>
      <c r="W6938" s="3" t="e">
        <f t="shared" si="466"/>
        <v>#NUM!</v>
      </c>
      <c r="X6938" s="3" t="str">
        <f t="shared" si="467"/>
        <v/>
      </c>
    </row>
    <row r="6939" spans="14:24" ht="14.5" customHeight="1">
      <c r="N6939">
        <v>6936</v>
      </c>
      <c r="O6939" s="4">
        <v>90140</v>
      </c>
      <c r="P6939" s="3" t="s">
        <v>6961</v>
      </c>
      <c r="Q6939" s="3" t="s">
        <v>1787</v>
      </c>
      <c r="R6939" s="3" t="s">
        <v>454</v>
      </c>
      <c r="S6939" s="3" t="s">
        <v>6955</v>
      </c>
      <c r="T6939" s="3" t="str">
        <f t="shared" si="464"/>
        <v>พังยางระโนดสงขลา</v>
      </c>
      <c r="U6939" s="3" t="s">
        <v>6472</v>
      </c>
      <c r="V6939" s="3" t="str">
        <f t="shared" si="465"/>
        <v/>
      </c>
      <c r="W6939" s="3" t="e">
        <f t="shared" si="466"/>
        <v>#NUM!</v>
      </c>
      <c r="X6939" s="3" t="str">
        <f t="shared" si="467"/>
        <v/>
      </c>
    </row>
    <row r="6940" spans="14:24" ht="14.5" customHeight="1">
      <c r="N6940">
        <v>6937</v>
      </c>
      <c r="O6940" s="4">
        <v>90140</v>
      </c>
      <c r="P6940" s="3" t="s">
        <v>6962</v>
      </c>
      <c r="Q6940" s="3" t="s">
        <v>1787</v>
      </c>
      <c r="R6940" s="3" t="s">
        <v>454</v>
      </c>
      <c r="S6940" s="3" t="s">
        <v>6955</v>
      </c>
      <c r="T6940" s="3" t="str">
        <f t="shared" si="464"/>
        <v>ระวะระโนดสงขลา</v>
      </c>
      <c r="U6940" s="3" t="s">
        <v>6472</v>
      </c>
      <c r="V6940" s="3" t="str">
        <f t="shared" si="465"/>
        <v/>
      </c>
      <c r="W6940" s="3" t="e">
        <f t="shared" si="466"/>
        <v>#NUM!</v>
      </c>
      <c r="X6940" s="3" t="str">
        <f t="shared" si="467"/>
        <v/>
      </c>
    </row>
    <row r="6941" spans="14:24" ht="14.5" customHeight="1">
      <c r="N6941">
        <v>6938</v>
      </c>
      <c r="O6941" s="4">
        <v>90140</v>
      </c>
      <c r="P6941" s="3" t="s">
        <v>6963</v>
      </c>
      <c r="Q6941" s="3" t="s">
        <v>1787</v>
      </c>
      <c r="R6941" s="3" t="s">
        <v>454</v>
      </c>
      <c r="S6941" s="3" t="s">
        <v>6955</v>
      </c>
      <c r="T6941" s="3" t="str">
        <f t="shared" si="464"/>
        <v>วัดสนระโนดสงขลา</v>
      </c>
      <c r="U6941" s="3" t="s">
        <v>6472</v>
      </c>
      <c r="V6941" s="3" t="str">
        <f t="shared" si="465"/>
        <v/>
      </c>
      <c r="W6941" s="3" t="e">
        <f t="shared" si="466"/>
        <v>#NUM!</v>
      </c>
      <c r="X6941" s="3" t="str">
        <f t="shared" si="467"/>
        <v/>
      </c>
    </row>
    <row r="6942" spans="14:24" ht="14.5" customHeight="1">
      <c r="N6942">
        <v>6939</v>
      </c>
      <c r="O6942" s="4">
        <v>90140</v>
      </c>
      <c r="P6942" s="3" t="s">
        <v>3950</v>
      </c>
      <c r="Q6942" s="3" t="s">
        <v>1787</v>
      </c>
      <c r="R6942" s="3" t="s">
        <v>454</v>
      </c>
      <c r="S6942" s="3" t="s">
        <v>6955</v>
      </c>
      <c r="T6942" s="3" t="str">
        <f t="shared" si="464"/>
        <v>บ้านขาวระโนดสงขลา</v>
      </c>
      <c r="U6942" s="3" t="s">
        <v>6472</v>
      </c>
      <c r="V6942" s="3" t="str">
        <f t="shared" si="465"/>
        <v/>
      </c>
      <c r="W6942" s="3" t="e">
        <f t="shared" si="466"/>
        <v>#NUM!</v>
      </c>
      <c r="X6942" s="3" t="str">
        <f t="shared" si="467"/>
        <v/>
      </c>
    </row>
    <row r="6943" spans="14:24" ht="14.5" customHeight="1">
      <c r="N6943">
        <v>6940</v>
      </c>
      <c r="O6943" s="4">
        <v>90140</v>
      </c>
      <c r="P6943" s="3" t="s">
        <v>6964</v>
      </c>
      <c r="Q6943" s="3" t="s">
        <v>1787</v>
      </c>
      <c r="R6943" s="3" t="s">
        <v>454</v>
      </c>
      <c r="S6943" s="3" t="s">
        <v>6955</v>
      </c>
      <c r="T6943" s="3" t="str">
        <f t="shared" si="464"/>
        <v>แดนสงวนระโนดสงขลา</v>
      </c>
      <c r="U6943" s="3" t="s">
        <v>6472</v>
      </c>
      <c r="V6943" s="3" t="str">
        <f t="shared" si="465"/>
        <v/>
      </c>
      <c r="W6943" s="3" t="e">
        <f t="shared" si="466"/>
        <v>#NUM!</v>
      </c>
      <c r="X6943" s="3" t="str">
        <f t="shared" si="467"/>
        <v/>
      </c>
    </row>
    <row r="6944" spans="14:24" ht="14.5" customHeight="1">
      <c r="N6944">
        <v>6941</v>
      </c>
      <c r="O6944" s="4">
        <v>90270</v>
      </c>
      <c r="P6944" s="3" t="s">
        <v>6965</v>
      </c>
      <c r="Q6944" s="3" t="s">
        <v>1769</v>
      </c>
      <c r="R6944" s="3" t="s">
        <v>454</v>
      </c>
      <c r="S6944" s="3" t="s">
        <v>6966</v>
      </c>
      <c r="T6944" s="3" t="str">
        <f t="shared" si="464"/>
        <v>เกาะใหญ่กระแสสินธุ์สงขลา</v>
      </c>
      <c r="U6944" s="3" t="s">
        <v>6472</v>
      </c>
      <c r="V6944" s="3" t="str">
        <f t="shared" si="465"/>
        <v/>
      </c>
      <c r="W6944" s="3" t="e">
        <f t="shared" si="466"/>
        <v>#NUM!</v>
      </c>
      <c r="X6944" s="3" t="str">
        <f t="shared" si="467"/>
        <v/>
      </c>
    </row>
    <row r="6945" spans="14:24" ht="14.5" customHeight="1">
      <c r="N6945">
        <v>6942</v>
      </c>
      <c r="O6945" s="4">
        <v>90270</v>
      </c>
      <c r="P6945" s="3" t="s">
        <v>6967</v>
      </c>
      <c r="Q6945" s="3" t="s">
        <v>1769</v>
      </c>
      <c r="R6945" s="3" t="s">
        <v>454</v>
      </c>
      <c r="S6945" s="3" t="s">
        <v>6966</v>
      </c>
      <c r="T6945" s="3" t="str">
        <f t="shared" si="464"/>
        <v>โรงกระแสสินธุ์สงขลา</v>
      </c>
      <c r="U6945" s="3" t="s">
        <v>6472</v>
      </c>
      <c r="V6945" s="3" t="str">
        <f t="shared" si="465"/>
        <v/>
      </c>
      <c r="W6945" s="3" t="e">
        <f t="shared" si="466"/>
        <v>#NUM!</v>
      </c>
      <c r="X6945" s="3" t="str">
        <f t="shared" si="467"/>
        <v/>
      </c>
    </row>
    <row r="6946" spans="14:24" ht="14.5" customHeight="1">
      <c r="N6946">
        <v>6943</v>
      </c>
      <c r="O6946" s="4">
        <v>90270</v>
      </c>
      <c r="P6946" s="3" t="s">
        <v>6968</v>
      </c>
      <c r="Q6946" s="3" t="s">
        <v>1769</v>
      </c>
      <c r="R6946" s="3" t="s">
        <v>454</v>
      </c>
      <c r="S6946" s="3" t="s">
        <v>6966</v>
      </c>
      <c r="T6946" s="3" t="str">
        <f t="shared" si="464"/>
        <v>เชิงแสกระแสสินธุ์สงขลา</v>
      </c>
      <c r="U6946" s="3" t="s">
        <v>6472</v>
      </c>
      <c r="V6946" s="3" t="str">
        <f t="shared" si="465"/>
        <v/>
      </c>
      <c r="W6946" s="3" t="e">
        <f t="shared" si="466"/>
        <v>#NUM!</v>
      </c>
      <c r="X6946" s="3" t="str">
        <f t="shared" si="467"/>
        <v/>
      </c>
    </row>
    <row r="6947" spans="14:24" ht="14.5" customHeight="1">
      <c r="N6947">
        <v>6944</v>
      </c>
      <c r="O6947" s="4">
        <v>90270</v>
      </c>
      <c r="P6947" s="3" t="s">
        <v>1769</v>
      </c>
      <c r="Q6947" s="3" t="s">
        <v>1769</v>
      </c>
      <c r="R6947" s="3" t="s">
        <v>454</v>
      </c>
      <c r="S6947" s="3" t="s">
        <v>6966</v>
      </c>
      <c r="T6947" s="3" t="str">
        <f t="shared" si="464"/>
        <v>กระแสสินธุ์กระแสสินธุ์สงขลา</v>
      </c>
      <c r="U6947" s="3" t="s">
        <v>6472</v>
      </c>
      <c r="V6947" s="3" t="str">
        <f t="shared" si="465"/>
        <v/>
      </c>
      <c r="W6947" s="3" t="e">
        <f t="shared" si="466"/>
        <v>#NUM!</v>
      </c>
      <c r="X6947" s="3" t="str">
        <f t="shared" si="467"/>
        <v/>
      </c>
    </row>
    <row r="6948" spans="14:24" ht="14.5" customHeight="1">
      <c r="N6948">
        <v>6945</v>
      </c>
      <c r="O6948" s="4">
        <v>90180</v>
      </c>
      <c r="P6948" s="3" t="s">
        <v>262</v>
      </c>
      <c r="Q6948" s="3" t="s">
        <v>1789</v>
      </c>
      <c r="R6948" s="3" t="s">
        <v>454</v>
      </c>
      <c r="S6948" s="3" t="s">
        <v>6969</v>
      </c>
      <c r="T6948" s="3" t="str">
        <f t="shared" si="464"/>
        <v>กำแพงเพชรรัตภูมิสงขลา</v>
      </c>
      <c r="U6948" s="3" t="s">
        <v>6472</v>
      </c>
      <c r="V6948" s="3" t="str">
        <f t="shared" si="465"/>
        <v/>
      </c>
      <c r="W6948" s="3" t="e">
        <f t="shared" si="466"/>
        <v>#NUM!</v>
      </c>
      <c r="X6948" s="3" t="str">
        <f t="shared" si="467"/>
        <v/>
      </c>
    </row>
    <row r="6949" spans="14:24" ht="14.5" customHeight="1">
      <c r="N6949">
        <v>6946</v>
      </c>
      <c r="O6949" s="4">
        <v>90180</v>
      </c>
      <c r="P6949" s="3" t="s">
        <v>6970</v>
      </c>
      <c r="Q6949" s="3" t="s">
        <v>1789</v>
      </c>
      <c r="R6949" s="3" t="s">
        <v>454</v>
      </c>
      <c r="S6949" s="3" t="s">
        <v>6969</v>
      </c>
      <c r="T6949" s="3" t="str">
        <f t="shared" si="464"/>
        <v>ท่าชะมวงรัตภูมิสงขลา</v>
      </c>
      <c r="U6949" s="3" t="s">
        <v>6472</v>
      </c>
      <c r="V6949" s="3" t="str">
        <f t="shared" si="465"/>
        <v/>
      </c>
      <c r="W6949" s="3" t="e">
        <f t="shared" si="466"/>
        <v>#NUM!</v>
      </c>
      <c r="X6949" s="3" t="str">
        <f t="shared" si="467"/>
        <v/>
      </c>
    </row>
    <row r="6950" spans="14:24" ht="14.5" customHeight="1">
      <c r="N6950">
        <v>6947</v>
      </c>
      <c r="O6950" s="4">
        <v>90180</v>
      </c>
      <c r="P6950" s="3" t="s">
        <v>6971</v>
      </c>
      <c r="Q6950" s="3" t="s">
        <v>1789</v>
      </c>
      <c r="R6950" s="3" t="s">
        <v>454</v>
      </c>
      <c r="S6950" s="3" t="s">
        <v>6969</v>
      </c>
      <c r="T6950" s="3" t="str">
        <f t="shared" si="464"/>
        <v>คูหาใต้รัตภูมิสงขลา</v>
      </c>
      <c r="U6950" s="3" t="s">
        <v>6472</v>
      </c>
      <c r="V6950" s="3" t="str">
        <f t="shared" si="465"/>
        <v/>
      </c>
      <c r="W6950" s="3" t="e">
        <f t="shared" si="466"/>
        <v>#NUM!</v>
      </c>
      <c r="X6950" s="3" t="str">
        <f t="shared" si="467"/>
        <v/>
      </c>
    </row>
    <row r="6951" spans="14:24" ht="14.5" customHeight="1">
      <c r="N6951">
        <v>6948</v>
      </c>
      <c r="O6951" s="4">
        <v>90180</v>
      </c>
      <c r="P6951" s="3" t="s">
        <v>6972</v>
      </c>
      <c r="Q6951" s="3" t="s">
        <v>1789</v>
      </c>
      <c r="R6951" s="3" t="s">
        <v>454</v>
      </c>
      <c r="S6951" s="3" t="s">
        <v>6969</v>
      </c>
      <c r="T6951" s="3" t="str">
        <f t="shared" si="464"/>
        <v>ควนรูรัตภูมิสงขลา</v>
      </c>
      <c r="U6951" s="3" t="s">
        <v>6472</v>
      </c>
      <c r="V6951" s="3" t="str">
        <f t="shared" si="465"/>
        <v/>
      </c>
      <c r="W6951" s="3" t="e">
        <f t="shared" si="466"/>
        <v>#NUM!</v>
      </c>
      <c r="X6951" s="3" t="str">
        <f t="shared" si="467"/>
        <v/>
      </c>
    </row>
    <row r="6952" spans="14:24" ht="14.5" customHeight="1">
      <c r="N6952">
        <v>6949</v>
      </c>
      <c r="O6952" s="4">
        <v>90180</v>
      </c>
      <c r="P6952" s="3" t="s">
        <v>2551</v>
      </c>
      <c r="Q6952" s="3" t="s">
        <v>1789</v>
      </c>
      <c r="R6952" s="3" t="s">
        <v>454</v>
      </c>
      <c r="S6952" s="3" t="s">
        <v>6969</v>
      </c>
      <c r="T6952" s="3" t="str">
        <f t="shared" si="464"/>
        <v>เขาพระรัตภูมิสงขลา</v>
      </c>
      <c r="U6952" s="3" t="s">
        <v>6472</v>
      </c>
      <c r="V6952" s="3" t="str">
        <f t="shared" si="465"/>
        <v/>
      </c>
      <c r="W6952" s="3" t="e">
        <f t="shared" si="466"/>
        <v>#NUM!</v>
      </c>
      <c r="X6952" s="3" t="str">
        <f t="shared" si="467"/>
        <v/>
      </c>
    </row>
    <row r="6953" spans="14:24" ht="14.5" customHeight="1">
      <c r="N6953">
        <v>6950</v>
      </c>
      <c r="O6953" s="4">
        <v>90120</v>
      </c>
      <c r="P6953" s="3" t="s">
        <v>1793</v>
      </c>
      <c r="Q6953" s="3" t="s">
        <v>1793</v>
      </c>
      <c r="R6953" s="3" t="s">
        <v>454</v>
      </c>
      <c r="S6953" s="3" t="s">
        <v>6973</v>
      </c>
      <c r="T6953" s="3" t="str">
        <f t="shared" si="464"/>
        <v>สะเดาสะเดาสงขลา</v>
      </c>
      <c r="U6953" s="3" t="s">
        <v>6472</v>
      </c>
      <c r="V6953" s="3" t="str">
        <f t="shared" si="465"/>
        <v/>
      </c>
      <c r="W6953" s="3" t="e">
        <f t="shared" si="466"/>
        <v>#NUM!</v>
      </c>
      <c r="X6953" s="3" t="str">
        <f t="shared" si="467"/>
        <v/>
      </c>
    </row>
    <row r="6954" spans="14:24" ht="14.5" customHeight="1">
      <c r="N6954">
        <v>6951</v>
      </c>
      <c r="O6954" s="4">
        <v>90120</v>
      </c>
      <c r="P6954" s="3" t="s">
        <v>6546</v>
      </c>
      <c r="Q6954" s="3" t="s">
        <v>1793</v>
      </c>
      <c r="R6954" s="3" t="s">
        <v>454</v>
      </c>
      <c r="S6954" s="3" t="s">
        <v>6973</v>
      </c>
      <c r="T6954" s="3" t="str">
        <f t="shared" si="464"/>
        <v>ปริกสะเดาสงขลา</v>
      </c>
      <c r="U6954" s="3" t="s">
        <v>6472</v>
      </c>
      <c r="V6954" s="3" t="str">
        <f t="shared" si="465"/>
        <v/>
      </c>
      <c r="W6954" s="3" t="e">
        <f t="shared" si="466"/>
        <v>#NUM!</v>
      </c>
      <c r="X6954" s="3" t="str">
        <f t="shared" si="467"/>
        <v/>
      </c>
    </row>
    <row r="6955" spans="14:24" ht="14.5" customHeight="1">
      <c r="N6955">
        <v>6952</v>
      </c>
      <c r="O6955" s="4">
        <v>90170</v>
      </c>
      <c r="P6955" s="3" t="s">
        <v>6974</v>
      </c>
      <c r="Q6955" s="3" t="s">
        <v>1793</v>
      </c>
      <c r="R6955" s="3" t="s">
        <v>454</v>
      </c>
      <c r="S6955" s="3" t="s">
        <v>6973</v>
      </c>
      <c r="T6955" s="3" t="str">
        <f t="shared" si="464"/>
        <v>พังลาสะเดาสงขลา</v>
      </c>
      <c r="U6955" s="3" t="s">
        <v>6472</v>
      </c>
      <c r="V6955" s="3" t="str">
        <f t="shared" si="465"/>
        <v/>
      </c>
      <c r="W6955" s="3" t="e">
        <f t="shared" si="466"/>
        <v>#NUM!</v>
      </c>
      <c r="X6955" s="3" t="str">
        <f t="shared" si="467"/>
        <v/>
      </c>
    </row>
    <row r="6956" spans="14:24" ht="14.5" customHeight="1">
      <c r="N6956">
        <v>6953</v>
      </c>
      <c r="O6956" s="4">
        <v>90120</v>
      </c>
      <c r="P6956" s="3" t="s">
        <v>6975</v>
      </c>
      <c r="Q6956" s="3" t="s">
        <v>1793</v>
      </c>
      <c r="R6956" s="3" t="s">
        <v>454</v>
      </c>
      <c r="S6956" s="3" t="s">
        <v>6973</v>
      </c>
      <c r="T6956" s="3" t="str">
        <f t="shared" si="464"/>
        <v>สำนักแต้วสะเดาสงขลา</v>
      </c>
      <c r="U6956" s="3" t="s">
        <v>6472</v>
      </c>
      <c r="V6956" s="3" t="str">
        <f t="shared" si="465"/>
        <v/>
      </c>
      <c r="W6956" s="3" t="e">
        <f t="shared" si="466"/>
        <v>#NUM!</v>
      </c>
      <c r="X6956" s="3" t="str">
        <f t="shared" si="467"/>
        <v/>
      </c>
    </row>
    <row r="6957" spans="14:24" ht="14.5" customHeight="1">
      <c r="N6957">
        <v>6954</v>
      </c>
      <c r="O6957" s="4">
        <v>90240</v>
      </c>
      <c r="P6957" s="3" t="s">
        <v>6976</v>
      </c>
      <c r="Q6957" s="3" t="s">
        <v>1793</v>
      </c>
      <c r="R6957" s="3" t="s">
        <v>454</v>
      </c>
      <c r="S6957" s="3" t="s">
        <v>6973</v>
      </c>
      <c r="T6957" s="3" t="str">
        <f t="shared" si="464"/>
        <v>ทุ่งหมอสะเดาสงขลา</v>
      </c>
      <c r="U6957" s="3" t="s">
        <v>6472</v>
      </c>
      <c r="V6957" s="3" t="str">
        <f t="shared" si="465"/>
        <v/>
      </c>
      <c r="W6957" s="3" t="e">
        <f t="shared" si="466"/>
        <v>#NUM!</v>
      </c>
      <c r="X6957" s="3" t="str">
        <f t="shared" si="467"/>
        <v/>
      </c>
    </row>
    <row r="6958" spans="14:24" ht="14.5" customHeight="1">
      <c r="N6958">
        <v>6955</v>
      </c>
      <c r="O6958" s="4">
        <v>90170</v>
      </c>
      <c r="P6958" s="3" t="s">
        <v>5779</v>
      </c>
      <c r="Q6958" s="3" t="s">
        <v>1793</v>
      </c>
      <c r="R6958" s="3" t="s">
        <v>454</v>
      </c>
      <c r="S6958" s="3" t="s">
        <v>6973</v>
      </c>
      <c r="T6958" s="3" t="str">
        <f t="shared" si="464"/>
        <v>ท่าโพธิ์สะเดาสงขลา</v>
      </c>
      <c r="U6958" s="3" t="s">
        <v>6472</v>
      </c>
      <c r="V6958" s="3" t="str">
        <f t="shared" si="465"/>
        <v/>
      </c>
      <c r="W6958" s="3" t="e">
        <f t="shared" si="466"/>
        <v>#NUM!</v>
      </c>
      <c r="X6958" s="3" t="str">
        <f t="shared" si="467"/>
        <v/>
      </c>
    </row>
    <row r="6959" spans="14:24" ht="14.5" customHeight="1">
      <c r="N6959">
        <v>6956</v>
      </c>
      <c r="O6959" s="4">
        <v>90240</v>
      </c>
      <c r="P6959" s="3" t="s">
        <v>6977</v>
      </c>
      <c r="Q6959" s="3" t="s">
        <v>1793</v>
      </c>
      <c r="R6959" s="3" t="s">
        <v>454</v>
      </c>
      <c r="S6959" s="3" t="s">
        <v>6973</v>
      </c>
      <c r="T6959" s="3" t="str">
        <f t="shared" si="464"/>
        <v>ปาดังเบซาร์สะเดาสงขลา</v>
      </c>
      <c r="U6959" s="3" t="s">
        <v>6472</v>
      </c>
      <c r="V6959" s="3" t="str">
        <f t="shared" si="465"/>
        <v/>
      </c>
      <c r="W6959" s="3" t="e">
        <f t="shared" si="466"/>
        <v>#NUM!</v>
      </c>
      <c r="X6959" s="3" t="str">
        <f t="shared" si="467"/>
        <v/>
      </c>
    </row>
    <row r="6960" spans="14:24" ht="14.5" customHeight="1">
      <c r="N6960">
        <v>6957</v>
      </c>
      <c r="O6960" s="4">
        <v>90320</v>
      </c>
      <c r="P6960" s="3" t="s">
        <v>6978</v>
      </c>
      <c r="Q6960" s="3" t="s">
        <v>1793</v>
      </c>
      <c r="R6960" s="3" t="s">
        <v>454</v>
      </c>
      <c r="S6960" s="3" t="s">
        <v>6973</v>
      </c>
      <c r="T6960" s="3" t="str">
        <f t="shared" si="464"/>
        <v>สำนักขามสะเดาสงขลา</v>
      </c>
      <c r="U6960" s="3" t="s">
        <v>6472</v>
      </c>
      <c r="V6960" s="3" t="str">
        <f t="shared" si="465"/>
        <v/>
      </c>
      <c r="W6960" s="3" t="e">
        <f t="shared" si="466"/>
        <v>#NUM!</v>
      </c>
      <c r="X6960" s="3" t="str">
        <f t="shared" si="467"/>
        <v/>
      </c>
    </row>
    <row r="6961" spans="14:24" ht="14.5" customHeight="1">
      <c r="N6961">
        <v>6958</v>
      </c>
      <c r="O6961" s="4">
        <v>90170</v>
      </c>
      <c r="P6961" s="3" t="s">
        <v>6979</v>
      </c>
      <c r="Q6961" s="3" t="s">
        <v>1793</v>
      </c>
      <c r="R6961" s="3" t="s">
        <v>454</v>
      </c>
      <c r="S6961" s="3" t="s">
        <v>6973</v>
      </c>
      <c r="T6961" s="3" t="str">
        <f t="shared" si="464"/>
        <v>เขามีเกียรติสะเดาสงขลา</v>
      </c>
      <c r="U6961" s="3" t="s">
        <v>6472</v>
      </c>
      <c r="V6961" s="3" t="str">
        <f t="shared" si="465"/>
        <v/>
      </c>
      <c r="W6961" s="3" t="e">
        <f t="shared" si="466"/>
        <v>#NUM!</v>
      </c>
      <c r="X6961" s="3" t="str">
        <f t="shared" si="467"/>
        <v/>
      </c>
    </row>
    <row r="6962" spans="14:24" ht="14.5" customHeight="1">
      <c r="N6962">
        <v>6959</v>
      </c>
      <c r="O6962" s="4">
        <v>90110</v>
      </c>
      <c r="P6962" s="3" t="s">
        <v>1798</v>
      </c>
      <c r="Q6962" s="3" t="s">
        <v>1798</v>
      </c>
      <c r="R6962" s="3" t="s">
        <v>454</v>
      </c>
      <c r="S6962" s="3" t="s">
        <v>6980</v>
      </c>
      <c r="T6962" s="3" t="str">
        <f t="shared" si="464"/>
        <v>หาดใหญ่หาดใหญ่สงขลา</v>
      </c>
      <c r="U6962" s="3" t="s">
        <v>6472</v>
      </c>
      <c r="V6962" s="3" t="str">
        <f t="shared" si="465"/>
        <v/>
      </c>
      <c r="W6962" s="3" t="e">
        <f t="shared" si="466"/>
        <v>#NUM!</v>
      </c>
      <c r="X6962" s="3" t="str">
        <f t="shared" si="467"/>
        <v/>
      </c>
    </row>
    <row r="6963" spans="14:24" ht="14.5" customHeight="1">
      <c r="N6963">
        <v>6960</v>
      </c>
      <c r="O6963" s="4">
        <v>90110</v>
      </c>
      <c r="P6963" s="3" t="s">
        <v>6981</v>
      </c>
      <c r="Q6963" s="3" t="s">
        <v>1798</v>
      </c>
      <c r="R6963" s="3" t="s">
        <v>454</v>
      </c>
      <c r="S6963" s="3" t="s">
        <v>6980</v>
      </c>
      <c r="T6963" s="3" t="str">
        <f t="shared" si="464"/>
        <v>ควนลังหาดใหญ่สงขลา</v>
      </c>
      <c r="U6963" s="3" t="s">
        <v>6472</v>
      </c>
      <c r="V6963" s="3" t="str">
        <f t="shared" si="465"/>
        <v/>
      </c>
      <c r="W6963" s="3" t="e">
        <f t="shared" si="466"/>
        <v>#NUM!</v>
      </c>
      <c r="X6963" s="3" t="str">
        <f t="shared" si="467"/>
        <v/>
      </c>
    </row>
    <row r="6964" spans="14:24" ht="14.5" customHeight="1">
      <c r="N6964">
        <v>6961</v>
      </c>
      <c r="O6964" s="4">
        <v>90110</v>
      </c>
      <c r="P6964" s="3" t="s">
        <v>6982</v>
      </c>
      <c r="Q6964" s="3" t="s">
        <v>1798</v>
      </c>
      <c r="R6964" s="3" t="s">
        <v>454</v>
      </c>
      <c r="S6964" s="3" t="s">
        <v>6980</v>
      </c>
      <c r="T6964" s="3" t="str">
        <f t="shared" si="464"/>
        <v>คูเต่าหาดใหญ่สงขลา</v>
      </c>
      <c r="U6964" s="3" t="s">
        <v>6472</v>
      </c>
      <c r="V6964" s="3" t="str">
        <f t="shared" si="465"/>
        <v/>
      </c>
      <c r="W6964" s="3" t="e">
        <f t="shared" si="466"/>
        <v>#NUM!</v>
      </c>
      <c r="X6964" s="3" t="str">
        <f t="shared" si="467"/>
        <v/>
      </c>
    </row>
    <row r="6965" spans="14:24" ht="14.5" customHeight="1">
      <c r="N6965">
        <v>6962</v>
      </c>
      <c r="O6965" s="4">
        <v>90110</v>
      </c>
      <c r="P6965" s="3" t="s">
        <v>6983</v>
      </c>
      <c r="Q6965" s="3" t="s">
        <v>1798</v>
      </c>
      <c r="R6965" s="3" t="s">
        <v>454</v>
      </c>
      <c r="S6965" s="3" t="s">
        <v>6980</v>
      </c>
      <c r="T6965" s="3" t="str">
        <f t="shared" si="464"/>
        <v>คอหงส์หาดใหญ่สงขลา</v>
      </c>
      <c r="U6965" s="3" t="s">
        <v>6472</v>
      </c>
      <c r="V6965" s="3" t="str">
        <f t="shared" si="465"/>
        <v/>
      </c>
      <c r="W6965" s="3" t="e">
        <f t="shared" si="466"/>
        <v>#NUM!</v>
      </c>
      <c r="X6965" s="3" t="str">
        <f t="shared" si="467"/>
        <v/>
      </c>
    </row>
    <row r="6966" spans="14:24" ht="14.5" customHeight="1">
      <c r="N6966">
        <v>6963</v>
      </c>
      <c r="O6966" s="4">
        <v>90110</v>
      </c>
      <c r="P6966" s="3" t="s">
        <v>6984</v>
      </c>
      <c r="Q6966" s="3" t="s">
        <v>1798</v>
      </c>
      <c r="R6966" s="3" t="s">
        <v>454</v>
      </c>
      <c r="S6966" s="3" t="s">
        <v>6980</v>
      </c>
      <c r="T6966" s="3" t="str">
        <f t="shared" si="464"/>
        <v>คลองแหหาดใหญ่สงขลา</v>
      </c>
      <c r="U6966" s="3" t="s">
        <v>6472</v>
      </c>
      <c r="V6966" s="3" t="str">
        <f t="shared" si="465"/>
        <v/>
      </c>
      <c r="W6966" s="3" t="e">
        <f t="shared" si="466"/>
        <v>#NUM!</v>
      </c>
      <c r="X6966" s="3" t="str">
        <f t="shared" si="467"/>
        <v/>
      </c>
    </row>
    <row r="6967" spans="14:24" ht="14.5" customHeight="1">
      <c r="N6967">
        <v>6964</v>
      </c>
      <c r="O6967" s="4">
        <v>90110</v>
      </c>
      <c r="P6967" s="3" t="s">
        <v>6985</v>
      </c>
      <c r="Q6967" s="3" t="s">
        <v>1798</v>
      </c>
      <c r="R6967" s="3" t="s">
        <v>454</v>
      </c>
      <c r="S6967" s="3" t="s">
        <v>6980</v>
      </c>
      <c r="T6967" s="3" t="str">
        <f t="shared" si="464"/>
        <v>คลองอู่ตะเภาหาดใหญ่สงขลา</v>
      </c>
      <c r="U6967" s="3" t="s">
        <v>6472</v>
      </c>
      <c r="V6967" s="3" t="str">
        <f t="shared" si="465"/>
        <v/>
      </c>
      <c r="W6967" s="3" t="e">
        <f t="shared" si="466"/>
        <v>#NUM!</v>
      </c>
      <c r="X6967" s="3" t="str">
        <f t="shared" si="467"/>
        <v/>
      </c>
    </row>
    <row r="6968" spans="14:24" ht="14.5" customHeight="1">
      <c r="N6968">
        <v>6965</v>
      </c>
      <c r="O6968" s="4">
        <v>90110</v>
      </c>
      <c r="P6968" s="3" t="s">
        <v>6986</v>
      </c>
      <c r="Q6968" s="3" t="s">
        <v>1798</v>
      </c>
      <c r="R6968" s="3" t="s">
        <v>454</v>
      </c>
      <c r="S6968" s="3" t="s">
        <v>6980</v>
      </c>
      <c r="T6968" s="3" t="str">
        <f t="shared" si="464"/>
        <v>ฉลุงหาดใหญ่สงขลา</v>
      </c>
      <c r="U6968" s="3" t="s">
        <v>6472</v>
      </c>
      <c r="V6968" s="3" t="str">
        <f t="shared" si="465"/>
        <v/>
      </c>
      <c r="W6968" s="3" t="e">
        <f t="shared" si="466"/>
        <v>#NUM!</v>
      </c>
      <c r="X6968" s="3" t="str">
        <f t="shared" si="467"/>
        <v/>
      </c>
    </row>
    <row r="6969" spans="14:24" ht="14.5" customHeight="1">
      <c r="N6969">
        <v>6966</v>
      </c>
      <c r="O6969" s="4">
        <v>90110</v>
      </c>
      <c r="P6969" s="3" t="s">
        <v>1027</v>
      </c>
      <c r="Q6969" s="3" t="s">
        <v>1798</v>
      </c>
      <c r="R6969" s="3" t="s">
        <v>454</v>
      </c>
      <c r="S6969" s="3" t="s">
        <v>6980</v>
      </c>
      <c r="T6969" s="3" t="str">
        <f t="shared" si="464"/>
        <v>ทุ่งใหญ่หาดใหญ่สงขลา</v>
      </c>
      <c r="U6969" s="3" t="s">
        <v>6472</v>
      </c>
      <c r="V6969" s="3" t="str">
        <f t="shared" si="465"/>
        <v/>
      </c>
      <c r="W6969" s="3" t="e">
        <f t="shared" si="466"/>
        <v>#NUM!</v>
      </c>
      <c r="X6969" s="3" t="str">
        <f t="shared" si="467"/>
        <v/>
      </c>
    </row>
    <row r="6970" spans="14:24" ht="14.5" customHeight="1">
      <c r="N6970">
        <v>6967</v>
      </c>
      <c r="O6970" s="4">
        <v>90110</v>
      </c>
      <c r="P6970" s="3" t="s">
        <v>6987</v>
      </c>
      <c r="Q6970" s="3" t="s">
        <v>1798</v>
      </c>
      <c r="R6970" s="3" t="s">
        <v>454</v>
      </c>
      <c r="S6970" s="3" t="s">
        <v>6980</v>
      </c>
      <c r="T6970" s="3" t="str">
        <f t="shared" si="464"/>
        <v>ทุ่งตำเสาหาดใหญ่สงขลา</v>
      </c>
      <c r="U6970" s="3" t="s">
        <v>6472</v>
      </c>
      <c r="V6970" s="3" t="str">
        <f t="shared" si="465"/>
        <v/>
      </c>
      <c r="W6970" s="3" t="e">
        <f t="shared" si="466"/>
        <v>#NUM!</v>
      </c>
      <c r="X6970" s="3" t="str">
        <f t="shared" si="467"/>
        <v/>
      </c>
    </row>
    <row r="6971" spans="14:24" ht="14.5" customHeight="1">
      <c r="N6971">
        <v>6968</v>
      </c>
      <c r="O6971" s="4">
        <v>90110</v>
      </c>
      <c r="P6971" s="3" t="s">
        <v>534</v>
      </c>
      <c r="Q6971" s="3" t="s">
        <v>1798</v>
      </c>
      <c r="R6971" s="3" t="s">
        <v>454</v>
      </c>
      <c r="S6971" s="3" t="s">
        <v>6980</v>
      </c>
      <c r="T6971" s="3" t="str">
        <f t="shared" si="464"/>
        <v>ท่าข้ามหาดใหญ่สงขลา</v>
      </c>
      <c r="U6971" s="3" t="s">
        <v>6472</v>
      </c>
      <c r="V6971" s="3" t="str">
        <f t="shared" si="465"/>
        <v/>
      </c>
      <c r="W6971" s="3" t="e">
        <f t="shared" si="466"/>
        <v>#NUM!</v>
      </c>
      <c r="X6971" s="3" t="str">
        <f t="shared" si="467"/>
        <v/>
      </c>
    </row>
    <row r="6972" spans="14:24" ht="14.5" customHeight="1">
      <c r="N6972">
        <v>6969</v>
      </c>
      <c r="O6972" s="4">
        <v>90110</v>
      </c>
      <c r="P6972" s="3" t="s">
        <v>6988</v>
      </c>
      <c r="Q6972" s="3" t="s">
        <v>1798</v>
      </c>
      <c r="R6972" s="3" t="s">
        <v>454</v>
      </c>
      <c r="S6972" s="3" t="s">
        <v>6980</v>
      </c>
      <c r="T6972" s="3" t="str">
        <f t="shared" si="464"/>
        <v>น้ำน้อยหาดใหญ่สงขลา</v>
      </c>
      <c r="U6972" s="3" t="s">
        <v>6472</v>
      </c>
      <c r="V6972" s="3" t="str">
        <f t="shared" si="465"/>
        <v/>
      </c>
      <c r="W6972" s="3" t="e">
        <f t="shared" si="466"/>
        <v>#NUM!</v>
      </c>
      <c r="X6972" s="3" t="str">
        <f t="shared" si="467"/>
        <v/>
      </c>
    </row>
    <row r="6973" spans="14:24" ht="14.5" customHeight="1">
      <c r="N6973">
        <v>6970</v>
      </c>
      <c r="O6973" s="4">
        <v>90250</v>
      </c>
      <c r="P6973" s="3" t="s">
        <v>6989</v>
      </c>
      <c r="Q6973" s="3" t="s">
        <v>1798</v>
      </c>
      <c r="R6973" s="3" t="s">
        <v>454</v>
      </c>
      <c r="S6973" s="3" t="s">
        <v>6980</v>
      </c>
      <c r="T6973" s="3" t="str">
        <f t="shared" si="464"/>
        <v>บ้านพรุหาดใหญ่สงขลา</v>
      </c>
      <c r="U6973" s="3" t="s">
        <v>6472</v>
      </c>
      <c r="V6973" s="3" t="str">
        <f t="shared" si="465"/>
        <v/>
      </c>
      <c r="W6973" s="3" t="e">
        <f t="shared" si="466"/>
        <v>#NUM!</v>
      </c>
      <c r="X6973" s="3" t="str">
        <f t="shared" si="467"/>
        <v/>
      </c>
    </row>
    <row r="6974" spans="14:24" ht="14.5" customHeight="1">
      <c r="N6974">
        <v>6971</v>
      </c>
      <c r="O6974" s="4">
        <v>90230</v>
      </c>
      <c r="P6974" s="3" t="s">
        <v>6990</v>
      </c>
      <c r="Q6974" s="3" t="s">
        <v>1798</v>
      </c>
      <c r="R6974" s="3" t="s">
        <v>454</v>
      </c>
      <c r="S6974" s="3" t="s">
        <v>6980</v>
      </c>
      <c r="T6974" s="3" t="str">
        <f t="shared" si="464"/>
        <v>พะตงหาดใหญ่สงขลา</v>
      </c>
      <c r="U6974" s="3" t="s">
        <v>6472</v>
      </c>
      <c r="V6974" s="3" t="str">
        <f t="shared" si="465"/>
        <v/>
      </c>
      <c r="W6974" s="3" t="e">
        <f t="shared" si="466"/>
        <v>#NUM!</v>
      </c>
      <c r="X6974" s="3" t="str">
        <f t="shared" si="467"/>
        <v/>
      </c>
    </row>
    <row r="6975" spans="14:24" ht="14.5" customHeight="1">
      <c r="N6975">
        <v>6972</v>
      </c>
      <c r="O6975" s="4">
        <v>90310</v>
      </c>
      <c r="P6975" s="3" t="s">
        <v>1781</v>
      </c>
      <c r="Q6975" s="3" t="s">
        <v>1781</v>
      </c>
      <c r="R6975" s="3" t="s">
        <v>454</v>
      </c>
      <c r="S6975" s="3" t="s">
        <v>6991</v>
      </c>
      <c r="T6975" s="3" t="str">
        <f t="shared" si="464"/>
        <v>นาหม่อมนาหม่อมสงขลา</v>
      </c>
      <c r="U6975" s="3" t="s">
        <v>6472</v>
      </c>
      <c r="V6975" s="3" t="str">
        <f t="shared" si="465"/>
        <v/>
      </c>
      <c r="W6975" s="3" t="e">
        <f t="shared" si="466"/>
        <v>#NUM!</v>
      </c>
      <c r="X6975" s="3" t="str">
        <f t="shared" si="467"/>
        <v/>
      </c>
    </row>
    <row r="6976" spans="14:24" ht="14.5" customHeight="1">
      <c r="N6976">
        <v>6973</v>
      </c>
      <c r="O6976" s="4">
        <v>90310</v>
      </c>
      <c r="P6976" s="3" t="s">
        <v>391</v>
      </c>
      <c r="Q6976" s="3" t="s">
        <v>1781</v>
      </c>
      <c r="R6976" s="3" t="s">
        <v>454</v>
      </c>
      <c r="S6976" s="3" t="s">
        <v>6991</v>
      </c>
      <c r="T6976" s="3" t="str">
        <f t="shared" si="464"/>
        <v>พิจิตรนาหม่อมสงขลา</v>
      </c>
      <c r="U6976" s="3" t="s">
        <v>6472</v>
      </c>
      <c r="V6976" s="3" t="str">
        <f t="shared" si="465"/>
        <v/>
      </c>
      <c r="W6976" s="3" t="e">
        <f t="shared" si="466"/>
        <v>#NUM!</v>
      </c>
      <c r="X6976" s="3" t="str">
        <f t="shared" si="467"/>
        <v/>
      </c>
    </row>
    <row r="6977" spans="14:24" ht="14.5" customHeight="1">
      <c r="N6977">
        <v>6974</v>
      </c>
      <c r="O6977" s="4">
        <v>90310</v>
      </c>
      <c r="P6977" s="3" t="s">
        <v>6992</v>
      </c>
      <c r="Q6977" s="3" t="s">
        <v>1781</v>
      </c>
      <c r="R6977" s="3" t="s">
        <v>454</v>
      </c>
      <c r="S6977" s="3" t="s">
        <v>6991</v>
      </c>
      <c r="T6977" s="3" t="str">
        <f t="shared" si="464"/>
        <v>ทุ่งขมิ้นนาหม่อมสงขลา</v>
      </c>
      <c r="U6977" s="3" t="s">
        <v>6472</v>
      </c>
      <c r="V6977" s="3" t="str">
        <f t="shared" si="465"/>
        <v/>
      </c>
      <c r="W6977" s="3" t="e">
        <f t="shared" si="466"/>
        <v>#NUM!</v>
      </c>
      <c r="X6977" s="3" t="str">
        <f t="shared" si="467"/>
        <v/>
      </c>
    </row>
    <row r="6978" spans="14:24" ht="14.5" customHeight="1">
      <c r="N6978">
        <v>6975</v>
      </c>
      <c r="O6978" s="4">
        <v>90310</v>
      </c>
      <c r="P6978" s="3" t="s">
        <v>6993</v>
      </c>
      <c r="Q6978" s="3" t="s">
        <v>1781</v>
      </c>
      <c r="R6978" s="3" t="s">
        <v>454</v>
      </c>
      <c r="S6978" s="3" t="s">
        <v>6991</v>
      </c>
      <c r="T6978" s="3" t="str">
        <f t="shared" si="464"/>
        <v>คลองหรังนาหม่อมสงขลา</v>
      </c>
      <c r="U6978" s="3" t="s">
        <v>6472</v>
      </c>
      <c r="V6978" s="3" t="str">
        <f t="shared" si="465"/>
        <v/>
      </c>
      <c r="W6978" s="3" t="e">
        <f t="shared" si="466"/>
        <v>#NUM!</v>
      </c>
      <c r="X6978" s="3" t="str">
        <f t="shared" si="467"/>
        <v/>
      </c>
    </row>
    <row r="6979" spans="14:24" ht="14.5" customHeight="1">
      <c r="N6979">
        <v>6976</v>
      </c>
      <c r="O6979" s="4">
        <v>90220</v>
      </c>
      <c r="P6979" s="3" t="s">
        <v>1789</v>
      </c>
      <c r="Q6979" s="3" t="s">
        <v>1773</v>
      </c>
      <c r="R6979" s="3" t="s">
        <v>454</v>
      </c>
      <c r="S6979" s="3" t="s">
        <v>6994</v>
      </c>
      <c r="T6979" s="3" t="str">
        <f t="shared" si="464"/>
        <v>รัตภูมิควนเนียงสงขลา</v>
      </c>
      <c r="U6979" s="3" t="s">
        <v>6472</v>
      </c>
      <c r="V6979" s="3" t="str">
        <f t="shared" si="465"/>
        <v/>
      </c>
      <c r="W6979" s="3" t="e">
        <f t="shared" si="466"/>
        <v>#NUM!</v>
      </c>
      <c r="X6979" s="3" t="str">
        <f t="shared" si="467"/>
        <v/>
      </c>
    </row>
    <row r="6980" spans="14:24" ht="14.5" customHeight="1">
      <c r="N6980">
        <v>6977</v>
      </c>
      <c r="O6980" s="4">
        <v>90220</v>
      </c>
      <c r="P6980" s="3" t="s">
        <v>6995</v>
      </c>
      <c r="Q6980" s="3" t="s">
        <v>1773</v>
      </c>
      <c r="R6980" s="3" t="s">
        <v>454</v>
      </c>
      <c r="S6980" s="3" t="s">
        <v>6994</v>
      </c>
      <c r="T6980" s="3" t="str">
        <f t="shared" si="464"/>
        <v>ควนโสควนเนียงสงขลา</v>
      </c>
      <c r="U6980" s="3" t="s">
        <v>6472</v>
      </c>
      <c r="V6980" s="3" t="str">
        <f t="shared" si="465"/>
        <v/>
      </c>
      <c r="W6980" s="3" t="e">
        <f t="shared" si="466"/>
        <v>#NUM!</v>
      </c>
      <c r="X6980" s="3" t="str">
        <f t="shared" si="467"/>
        <v/>
      </c>
    </row>
    <row r="6981" spans="14:24" ht="14.5" customHeight="1">
      <c r="N6981">
        <v>6978</v>
      </c>
      <c r="O6981" s="4">
        <v>90220</v>
      </c>
      <c r="P6981" s="3" t="s">
        <v>6421</v>
      </c>
      <c r="Q6981" s="3" t="s">
        <v>1773</v>
      </c>
      <c r="R6981" s="3" t="s">
        <v>454</v>
      </c>
      <c r="S6981" s="3" t="s">
        <v>6994</v>
      </c>
      <c r="T6981" s="3" t="str">
        <f t="shared" ref="T6981:T7044" si="468">P6981&amp;Q6981&amp;R6981</f>
        <v>ห้วยลึกควนเนียงสงขลา</v>
      </c>
      <c r="U6981" s="3" t="s">
        <v>6472</v>
      </c>
      <c r="V6981" s="3" t="str">
        <f t="shared" ref="V6981:V7044" si="469">IF($V$1=$S6981,$N6981,"")</f>
        <v/>
      </c>
      <c r="W6981" s="3" t="e">
        <f t="shared" ref="W6981:W7044" si="470">SMALL($V$4:$V$7439,N6981)</f>
        <v>#NUM!</v>
      </c>
      <c r="X6981" s="3" t="str">
        <f t="shared" ref="X6981:X7044" si="471">IFERROR(INDEX($P$4:$P$7439,$W6981,1),"")</f>
        <v/>
      </c>
    </row>
    <row r="6982" spans="14:24" ht="14.5" customHeight="1">
      <c r="N6982">
        <v>6979</v>
      </c>
      <c r="O6982" s="4">
        <v>90220</v>
      </c>
      <c r="P6982" s="3" t="s">
        <v>6702</v>
      </c>
      <c r="Q6982" s="3" t="s">
        <v>1773</v>
      </c>
      <c r="R6982" s="3" t="s">
        <v>454</v>
      </c>
      <c r="S6982" s="3" t="s">
        <v>6994</v>
      </c>
      <c r="T6982" s="3" t="str">
        <f t="shared" si="468"/>
        <v>บางเหรียงควนเนียงสงขลา</v>
      </c>
      <c r="U6982" s="3" t="s">
        <v>6472</v>
      </c>
      <c r="V6982" s="3" t="str">
        <f t="shared" si="469"/>
        <v/>
      </c>
      <c r="W6982" s="3" t="e">
        <f t="shared" si="470"/>
        <v>#NUM!</v>
      </c>
      <c r="X6982" s="3" t="str">
        <f t="shared" si="471"/>
        <v/>
      </c>
    </row>
    <row r="6983" spans="14:24" ht="14.5" customHeight="1">
      <c r="N6983">
        <v>6980</v>
      </c>
      <c r="O6983" s="4">
        <v>90110</v>
      </c>
      <c r="P6983" s="3" t="s">
        <v>1783</v>
      </c>
      <c r="Q6983" s="3" t="s">
        <v>1783</v>
      </c>
      <c r="R6983" s="3" t="s">
        <v>454</v>
      </c>
      <c r="S6983" s="3" t="s">
        <v>6996</v>
      </c>
      <c r="T6983" s="3" t="str">
        <f t="shared" si="468"/>
        <v>บางกล่ำบางกล่ำสงขลา</v>
      </c>
      <c r="U6983" s="3" t="s">
        <v>6472</v>
      </c>
      <c r="V6983" s="3" t="str">
        <f t="shared" si="469"/>
        <v/>
      </c>
      <c r="W6983" s="3" t="e">
        <f t="shared" si="470"/>
        <v>#NUM!</v>
      </c>
      <c r="X6983" s="3" t="str">
        <f t="shared" si="471"/>
        <v/>
      </c>
    </row>
    <row r="6984" spans="14:24" ht="14.5" customHeight="1">
      <c r="N6984">
        <v>6981</v>
      </c>
      <c r="O6984" s="4">
        <v>90110</v>
      </c>
      <c r="P6984" s="3" t="s">
        <v>1120</v>
      </c>
      <c r="Q6984" s="3" t="s">
        <v>1783</v>
      </c>
      <c r="R6984" s="3" t="s">
        <v>454</v>
      </c>
      <c r="S6984" s="3" t="s">
        <v>6996</v>
      </c>
      <c r="T6984" s="3" t="str">
        <f t="shared" si="468"/>
        <v>ท่าช้างบางกล่ำสงขลา</v>
      </c>
      <c r="U6984" s="3" t="s">
        <v>6472</v>
      </c>
      <c r="V6984" s="3" t="str">
        <f t="shared" si="469"/>
        <v/>
      </c>
      <c r="W6984" s="3" t="e">
        <f t="shared" si="470"/>
        <v>#NUM!</v>
      </c>
      <c r="X6984" s="3" t="str">
        <f t="shared" si="471"/>
        <v/>
      </c>
    </row>
    <row r="6985" spans="14:24" ht="14.5" customHeight="1">
      <c r="N6985">
        <v>6982</v>
      </c>
      <c r="O6985" s="4">
        <v>90110</v>
      </c>
      <c r="P6985" s="3" t="s">
        <v>6997</v>
      </c>
      <c r="Q6985" s="3" t="s">
        <v>1783</v>
      </c>
      <c r="R6985" s="3" t="s">
        <v>454</v>
      </c>
      <c r="S6985" s="3" t="s">
        <v>6996</v>
      </c>
      <c r="T6985" s="3" t="str">
        <f t="shared" si="468"/>
        <v>แม่ทอมบางกล่ำสงขลา</v>
      </c>
      <c r="U6985" s="3" t="s">
        <v>6472</v>
      </c>
      <c r="V6985" s="3" t="str">
        <f t="shared" si="469"/>
        <v/>
      </c>
      <c r="W6985" s="3" t="e">
        <f t="shared" si="470"/>
        <v>#NUM!</v>
      </c>
      <c r="X6985" s="3" t="str">
        <f t="shared" si="471"/>
        <v/>
      </c>
    </row>
    <row r="6986" spans="14:24" ht="14.5" customHeight="1">
      <c r="N6986">
        <v>6983</v>
      </c>
      <c r="O6986" s="4">
        <v>90110</v>
      </c>
      <c r="P6986" s="3" t="s">
        <v>6998</v>
      </c>
      <c r="Q6986" s="3" t="s">
        <v>1783</v>
      </c>
      <c r="R6986" s="3" t="s">
        <v>454</v>
      </c>
      <c r="S6986" s="3" t="s">
        <v>6996</v>
      </c>
      <c r="T6986" s="3" t="str">
        <f t="shared" si="468"/>
        <v>บ้านหารบางกล่ำสงขลา</v>
      </c>
      <c r="U6986" s="3" t="s">
        <v>6472</v>
      </c>
      <c r="V6986" s="3" t="str">
        <f t="shared" si="469"/>
        <v/>
      </c>
      <c r="W6986" s="3" t="e">
        <f t="shared" si="470"/>
        <v>#NUM!</v>
      </c>
      <c r="X6986" s="3" t="str">
        <f t="shared" si="471"/>
        <v/>
      </c>
    </row>
    <row r="6987" spans="14:24" ht="14.5" customHeight="1">
      <c r="N6987">
        <v>6984</v>
      </c>
      <c r="O6987" s="4">
        <v>90280</v>
      </c>
      <c r="P6987" s="3" t="s">
        <v>6999</v>
      </c>
      <c r="Q6987" s="3" t="s">
        <v>1797</v>
      </c>
      <c r="R6987" s="3" t="s">
        <v>454</v>
      </c>
      <c r="S6987" s="3" t="s">
        <v>7000</v>
      </c>
      <c r="T6987" s="3" t="str">
        <f t="shared" si="468"/>
        <v>ชิงโคสิงหนครสงขลา</v>
      </c>
      <c r="U6987" s="3" t="s">
        <v>6472</v>
      </c>
      <c r="V6987" s="3" t="str">
        <f t="shared" si="469"/>
        <v/>
      </c>
      <c r="W6987" s="3" t="e">
        <f t="shared" si="470"/>
        <v>#NUM!</v>
      </c>
      <c r="X6987" s="3" t="str">
        <f t="shared" si="471"/>
        <v/>
      </c>
    </row>
    <row r="6988" spans="14:24" ht="14.5" customHeight="1">
      <c r="N6988">
        <v>6985</v>
      </c>
      <c r="O6988" s="4">
        <v>90280</v>
      </c>
      <c r="P6988" s="3" t="s">
        <v>7001</v>
      </c>
      <c r="Q6988" s="3" t="s">
        <v>1797</v>
      </c>
      <c r="R6988" s="3" t="s">
        <v>454</v>
      </c>
      <c r="S6988" s="3" t="s">
        <v>7000</v>
      </c>
      <c r="T6988" s="3" t="str">
        <f t="shared" si="468"/>
        <v>สทิงหม้อสิงหนครสงขลา</v>
      </c>
      <c r="U6988" s="3" t="s">
        <v>6472</v>
      </c>
      <c r="V6988" s="3" t="str">
        <f t="shared" si="469"/>
        <v/>
      </c>
      <c r="W6988" s="3" t="e">
        <f t="shared" si="470"/>
        <v>#NUM!</v>
      </c>
      <c r="X6988" s="3" t="str">
        <f t="shared" si="471"/>
        <v/>
      </c>
    </row>
    <row r="6989" spans="14:24" ht="14.5" customHeight="1">
      <c r="N6989">
        <v>6986</v>
      </c>
      <c r="O6989" s="4">
        <v>90280</v>
      </c>
      <c r="P6989" s="3" t="s">
        <v>5493</v>
      </c>
      <c r="Q6989" s="3" t="s">
        <v>1797</v>
      </c>
      <c r="R6989" s="3" t="s">
        <v>454</v>
      </c>
      <c r="S6989" s="3" t="s">
        <v>7000</v>
      </c>
      <c r="T6989" s="3" t="str">
        <f t="shared" si="468"/>
        <v>ทำนบสิงหนครสงขลา</v>
      </c>
      <c r="U6989" s="3" t="s">
        <v>6472</v>
      </c>
      <c r="V6989" s="3" t="str">
        <f t="shared" si="469"/>
        <v/>
      </c>
      <c r="W6989" s="3" t="e">
        <f t="shared" si="470"/>
        <v>#NUM!</v>
      </c>
      <c r="X6989" s="3" t="str">
        <f t="shared" si="471"/>
        <v/>
      </c>
    </row>
    <row r="6990" spans="14:24" ht="14.5" customHeight="1">
      <c r="N6990">
        <v>6987</v>
      </c>
      <c r="O6990" s="4">
        <v>90330</v>
      </c>
      <c r="P6990" s="3" t="s">
        <v>7002</v>
      </c>
      <c r="Q6990" s="3" t="s">
        <v>1797</v>
      </c>
      <c r="R6990" s="3" t="s">
        <v>454</v>
      </c>
      <c r="S6990" s="3" t="s">
        <v>7000</v>
      </c>
      <c r="T6990" s="3" t="str">
        <f t="shared" si="468"/>
        <v>รำแดงสิงหนครสงขลา</v>
      </c>
      <c r="U6990" s="3" t="s">
        <v>6472</v>
      </c>
      <c r="V6990" s="3" t="str">
        <f t="shared" si="469"/>
        <v/>
      </c>
      <c r="W6990" s="3" t="e">
        <f t="shared" si="470"/>
        <v>#NUM!</v>
      </c>
      <c r="X6990" s="3" t="str">
        <f t="shared" si="471"/>
        <v/>
      </c>
    </row>
    <row r="6991" spans="14:24" ht="14.5" customHeight="1">
      <c r="N6991">
        <v>6988</v>
      </c>
      <c r="O6991" s="4">
        <v>90330</v>
      </c>
      <c r="P6991" s="3" t="s">
        <v>7003</v>
      </c>
      <c r="Q6991" s="3" t="s">
        <v>1797</v>
      </c>
      <c r="R6991" s="3" t="s">
        <v>454</v>
      </c>
      <c r="S6991" s="3" t="s">
        <v>7000</v>
      </c>
      <c r="T6991" s="3" t="str">
        <f t="shared" si="468"/>
        <v>วัดขนุนสิงหนครสงขลา</v>
      </c>
      <c r="U6991" s="3" t="s">
        <v>6472</v>
      </c>
      <c r="V6991" s="3" t="str">
        <f t="shared" si="469"/>
        <v/>
      </c>
      <c r="W6991" s="3" t="e">
        <f t="shared" si="470"/>
        <v>#NUM!</v>
      </c>
      <c r="X6991" s="3" t="str">
        <f t="shared" si="471"/>
        <v/>
      </c>
    </row>
    <row r="6992" spans="14:24" ht="14.5" customHeight="1">
      <c r="N6992">
        <v>6989</v>
      </c>
      <c r="O6992" s="4">
        <v>90330</v>
      </c>
      <c r="P6992" s="3" t="s">
        <v>7004</v>
      </c>
      <c r="Q6992" s="3" t="s">
        <v>1797</v>
      </c>
      <c r="R6992" s="3" t="s">
        <v>454</v>
      </c>
      <c r="S6992" s="3" t="s">
        <v>7000</v>
      </c>
      <c r="T6992" s="3" t="str">
        <f t="shared" si="468"/>
        <v>ชะแล้สิงหนครสงขลา</v>
      </c>
      <c r="U6992" s="3" t="s">
        <v>6472</v>
      </c>
      <c r="V6992" s="3" t="str">
        <f t="shared" si="469"/>
        <v/>
      </c>
      <c r="W6992" s="3" t="e">
        <f t="shared" si="470"/>
        <v>#NUM!</v>
      </c>
      <c r="X6992" s="3" t="str">
        <f t="shared" si="471"/>
        <v/>
      </c>
    </row>
    <row r="6993" spans="14:24" ht="14.5" customHeight="1">
      <c r="N6993">
        <v>6990</v>
      </c>
      <c r="O6993" s="4">
        <v>90330</v>
      </c>
      <c r="P6993" s="3" t="s">
        <v>7005</v>
      </c>
      <c r="Q6993" s="3" t="s">
        <v>1797</v>
      </c>
      <c r="R6993" s="3" t="s">
        <v>454</v>
      </c>
      <c r="S6993" s="3" t="s">
        <v>7000</v>
      </c>
      <c r="T6993" s="3" t="str">
        <f t="shared" si="468"/>
        <v>ปากรอสิงหนครสงขลา</v>
      </c>
      <c r="U6993" s="3" t="s">
        <v>6472</v>
      </c>
      <c r="V6993" s="3" t="str">
        <f t="shared" si="469"/>
        <v/>
      </c>
      <c r="W6993" s="3" t="e">
        <f t="shared" si="470"/>
        <v>#NUM!</v>
      </c>
      <c r="X6993" s="3" t="str">
        <f t="shared" si="471"/>
        <v/>
      </c>
    </row>
    <row r="6994" spans="14:24" ht="14.5" customHeight="1">
      <c r="N6994">
        <v>6991</v>
      </c>
      <c r="O6994" s="4">
        <v>90330</v>
      </c>
      <c r="P6994" s="3" t="s">
        <v>7006</v>
      </c>
      <c r="Q6994" s="3" t="s">
        <v>1797</v>
      </c>
      <c r="R6994" s="3" t="s">
        <v>454</v>
      </c>
      <c r="S6994" s="3" t="s">
        <v>7000</v>
      </c>
      <c r="T6994" s="3" t="str">
        <f t="shared" si="468"/>
        <v>ป่าขาดสิงหนครสงขลา</v>
      </c>
      <c r="U6994" s="3" t="s">
        <v>6472</v>
      </c>
      <c r="V6994" s="3" t="str">
        <f t="shared" si="469"/>
        <v/>
      </c>
      <c r="W6994" s="3" t="e">
        <f t="shared" si="470"/>
        <v>#NUM!</v>
      </c>
      <c r="X6994" s="3" t="str">
        <f t="shared" si="471"/>
        <v/>
      </c>
    </row>
    <row r="6995" spans="14:24" ht="14.5" customHeight="1">
      <c r="N6995">
        <v>6992</v>
      </c>
      <c r="O6995" s="4">
        <v>90280</v>
      </c>
      <c r="P6995" s="3" t="s">
        <v>6167</v>
      </c>
      <c r="Q6995" s="3" t="s">
        <v>1797</v>
      </c>
      <c r="R6995" s="3" t="s">
        <v>454</v>
      </c>
      <c r="S6995" s="3" t="s">
        <v>7000</v>
      </c>
      <c r="T6995" s="3" t="str">
        <f t="shared" si="468"/>
        <v>หัวเขาสิงหนครสงขลา</v>
      </c>
      <c r="U6995" s="3" t="s">
        <v>6472</v>
      </c>
      <c r="V6995" s="3" t="str">
        <f t="shared" si="469"/>
        <v/>
      </c>
      <c r="W6995" s="3" t="e">
        <f t="shared" si="470"/>
        <v>#NUM!</v>
      </c>
      <c r="X6995" s="3" t="str">
        <f t="shared" si="471"/>
        <v/>
      </c>
    </row>
    <row r="6996" spans="14:24" ht="14.5" customHeight="1">
      <c r="N6996">
        <v>6993</v>
      </c>
      <c r="O6996" s="4">
        <v>90330</v>
      </c>
      <c r="P6996" s="3" t="s">
        <v>7007</v>
      </c>
      <c r="Q6996" s="3" t="s">
        <v>1797</v>
      </c>
      <c r="R6996" s="3" t="s">
        <v>454</v>
      </c>
      <c r="S6996" s="3" t="s">
        <v>7000</v>
      </c>
      <c r="T6996" s="3" t="str">
        <f t="shared" si="468"/>
        <v>บางเขียดสิงหนครสงขลา</v>
      </c>
      <c r="U6996" s="3" t="s">
        <v>6472</v>
      </c>
      <c r="V6996" s="3" t="str">
        <f t="shared" si="469"/>
        <v/>
      </c>
      <c r="W6996" s="3" t="e">
        <f t="shared" si="470"/>
        <v>#NUM!</v>
      </c>
      <c r="X6996" s="3" t="str">
        <f t="shared" si="471"/>
        <v/>
      </c>
    </row>
    <row r="6997" spans="14:24" ht="14.5" customHeight="1">
      <c r="N6997">
        <v>6994</v>
      </c>
      <c r="O6997" s="4">
        <v>90330</v>
      </c>
      <c r="P6997" s="3" t="s">
        <v>2153</v>
      </c>
      <c r="Q6997" s="3" t="s">
        <v>1797</v>
      </c>
      <c r="R6997" s="3" t="s">
        <v>454</v>
      </c>
      <c r="S6997" s="3" t="s">
        <v>7000</v>
      </c>
      <c r="T6997" s="3" t="str">
        <f t="shared" si="468"/>
        <v>ม่วงงามสิงหนครสงขลา</v>
      </c>
      <c r="U6997" s="3" t="s">
        <v>6472</v>
      </c>
      <c r="V6997" s="3" t="str">
        <f t="shared" si="469"/>
        <v/>
      </c>
      <c r="W6997" s="3" t="e">
        <f t="shared" si="470"/>
        <v>#NUM!</v>
      </c>
      <c r="X6997" s="3" t="str">
        <f t="shared" si="471"/>
        <v/>
      </c>
    </row>
    <row r="6998" spans="14:24" ht="14.5" customHeight="1">
      <c r="N6998">
        <v>6995</v>
      </c>
      <c r="O6998" s="4">
        <v>90230</v>
      </c>
      <c r="P6998" s="3" t="s">
        <v>1771</v>
      </c>
      <c r="Q6998" s="3" t="s">
        <v>1771</v>
      </c>
      <c r="R6998" s="3" t="s">
        <v>454</v>
      </c>
      <c r="S6998" s="3" t="s">
        <v>7008</v>
      </c>
      <c r="T6998" s="3" t="str">
        <f t="shared" si="468"/>
        <v>คลองหอยโข่งคลองหอยโข่งสงขลา</v>
      </c>
      <c r="U6998" s="3" t="s">
        <v>6472</v>
      </c>
      <c r="V6998" s="3" t="str">
        <f t="shared" si="469"/>
        <v/>
      </c>
      <c r="W6998" s="3" t="e">
        <f t="shared" si="470"/>
        <v>#NUM!</v>
      </c>
      <c r="X6998" s="3" t="str">
        <f t="shared" si="471"/>
        <v/>
      </c>
    </row>
    <row r="6999" spans="14:24" ht="14.5" customHeight="1">
      <c r="N6999">
        <v>6996</v>
      </c>
      <c r="O6999" s="4">
        <v>90230</v>
      </c>
      <c r="P6999" s="3" t="s">
        <v>7009</v>
      </c>
      <c r="Q6999" s="3" t="s">
        <v>1771</v>
      </c>
      <c r="R6999" s="3" t="s">
        <v>454</v>
      </c>
      <c r="S6999" s="3" t="s">
        <v>7008</v>
      </c>
      <c r="T6999" s="3" t="str">
        <f t="shared" si="468"/>
        <v>ทุ่งลานคลองหอยโข่งสงขลา</v>
      </c>
      <c r="U6999" s="3" t="s">
        <v>6472</v>
      </c>
      <c r="V6999" s="3" t="str">
        <f t="shared" si="469"/>
        <v/>
      </c>
      <c r="W6999" s="3" t="e">
        <f t="shared" si="470"/>
        <v>#NUM!</v>
      </c>
      <c r="X6999" s="3" t="str">
        <f t="shared" si="471"/>
        <v/>
      </c>
    </row>
    <row r="7000" spans="14:24" ht="14.5" customHeight="1">
      <c r="N7000">
        <v>6997</v>
      </c>
      <c r="O7000" s="4">
        <v>90230</v>
      </c>
      <c r="P7000" s="3" t="s">
        <v>1297</v>
      </c>
      <c r="Q7000" s="3" t="s">
        <v>1771</v>
      </c>
      <c r="R7000" s="3" t="s">
        <v>454</v>
      </c>
      <c r="S7000" s="3" t="s">
        <v>7008</v>
      </c>
      <c r="T7000" s="3" t="str">
        <f t="shared" si="468"/>
        <v>โคกม่วงคลองหอยโข่งสงขลา</v>
      </c>
      <c r="U7000" s="3" t="s">
        <v>6472</v>
      </c>
      <c r="V7000" s="3" t="str">
        <f t="shared" si="469"/>
        <v/>
      </c>
      <c r="W7000" s="3" t="e">
        <f t="shared" si="470"/>
        <v>#NUM!</v>
      </c>
      <c r="X7000" s="3" t="str">
        <f t="shared" si="471"/>
        <v/>
      </c>
    </row>
    <row r="7001" spans="14:24" ht="14.5" customHeight="1">
      <c r="N7001">
        <v>6998</v>
      </c>
      <c r="O7001" s="4">
        <v>90110</v>
      </c>
      <c r="P7001" s="3" t="s">
        <v>7010</v>
      </c>
      <c r="Q7001" s="3" t="s">
        <v>1771</v>
      </c>
      <c r="R7001" s="3" t="s">
        <v>454</v>
      </c>
      <c r="S7001" s="3" t="s">
        <v>7008</v>
      </c>
      <c r="T7001" s="3" t="str">
        <f t="shared" si="468"/>
        <v>คลองหลาคลองหอยโข่งสงขลา</v>
      </c>
      <c r="U7001" s="3" t="s">
        <v>6472</v>
      </c>
      <c r="V7001" s="3" t="str">
        <f t="shared" si="469"/>
        <v/>
      </c>
      <c r="W7001" s="3" t="e">
        <f t="shared" si="470"/>
        <v>#NUM!</v>
      </c>
      <c r="X7001" s="3" t="str">
        <f t="shared" si="471"/>
        <v/>
      </c>
    </row>
    <row r="7002" spans="14:24" ht="14.5" customHeight="1">
      <c r="N7002">
        <v>6999</v>
      </c>
      <c r="O7002" s="4">
        <v>91000</v>
      </c>
      <c r="P7002" s="3" t="s">
        <v>4625</v>
      </c>
      <c r="Q7002" s="3" t="s">
        <v>1810</v>
      </c>
      <c r="R7002" s="3" t="s">
        <v>458</v>
      </c>
      <c r="S7002" s="3" t="s">
        <v>7011</v>
      </c>
      <c r="T7002" s="3" t="str">
        <f t="shared" si="468"/>
        <v>พิมานเมืองสตูลสตูล</v>
      </c>
      <c r="U7002" s="3" t="s">
        <v>6472</v>
      </c>
      <c r="V7002" s="3" t="str">
        <f t="shared" si="469"/>
        <v/>
      </c>
      <c r="W7002" s="3" t="e">
        <f t="shared" si="470"/>
        <v>#NUM!</v>
      </c>
      <c r="X7002" s="3" t="str">
        <f t="shared" si="471"/>
        <v/>
      </c>
    </row>
    <row r="7003" spans="14:24" ht="14.5" customHeight="1">
      <c r="N7003">
        <v>7000</v>
      </c>
      <c r="O7003" s="4">
        <v>91000</v>
      </c>
      <c r="P7003" s="3" t="s">
        <v>2341</v>
      </c>
      <c r="Q7003" s="3" t="s">
        <v>1810</v>
      </c>
      <c r="R7003" s="3" t="s">
        <v>458</v>
      </c>
      <c r="S7003" s="3" t="s">
        <v>7011</v>
      </c>
      <c r="T7003" s="3" t="str">
        <f t="shared" si="468"/>
        <v>คลองขุดเมืองสตูลสตูล</v>
      </c>
      <c r="U7003" s="3" t="s">
        <v>6472</v>
      </c>
      <c r="V7003" s="3" t="str">
        <f t="shared" si="469"/>
        <v/>
      </c>
      <c r="W7003" s="3" t="e">
        <f t="shared" si="470"/>
        <v>#NUM!</v>
      </c>
      <c r="X7003" s="3" t="str">
        <f t="shared" si="471"/>
        <v/>
      </c>
    </row>
    <row r="7004" spans="14:24" ht="14.5" customHeight="1">
      <c r="N7004">
        <v>7001</v>
      </c>
      <c r="O7004" s="4">
        <v>91000</v>
      </c>
      <c r="P7004" s="3" t="s">
        <v>7012</v>
      </c>
      <c r="Q7004" s="3" t="s">
        <v>1810</v>
      </c>
      <c r="R7004" s="3" t="s">
        <v>458</v>
      </c>
      <c r="S7004" s="3" t="s">
        <v>7011</v>
      </c>
      <c r="T7004" s="3" t="str">
        <f t="shared" si="468"/>
        <v>ควนขันเมืองสตูลสตูล</v>
      </c>
      <c r="U7004" s="3" t="s">
        <v>6472</v>
      </c>
      <c r="V7004" s="3" t="str">
        <f t="shared" si="469"/>
        <v/>
      </c>
      <c r="W7004" s="3" t="e">
        <f t="shared" si="470"/>
        <v>#NUM!</v>
      </c>
      <c r="X7004" s="3" t="str">
        <f t="shared" si="471"/>
        <v/>
      </c>
    </row>
    <row r="7005" spans="14:24" ht="14.5" customHeight="1">
      <c r="N7005">
        <v>7002</v>
      </c>
      <c r="O7005" s="4">
        <v>91140</v>
      </c>
      <c r="P7005" s="3" t="s">
        <v>6888</v>
      </c>
      <c r="Q7005" s="3" t="s">
        <v>1810</v>
      </c>
      <c r="R7005" s="3" t="s">
        <v>458</v>
      </c>
      <c r="S7005" s="3" t="s">
        <v>7011</v>
      </c>
      <c r="T7005" s="3" t="str">
        <f t="shared" si="468"/>
        <v>บ้านควนเมืองสตูลสตูล</v>
      </c>
      <c r="U7005" s="3" t="s">
        <v>6472</v>
      </c>
      <c r="V7005" s="3" t="str">
        <f t="shared" si="469"/>
        <v/>
      </c>
      <c r="W7005" s="3" t="e">
        <f t="shared" si="470"/>
        <v>#NUM!</v>
      </c>
      <c r="X7005" s="3" t="str">
        <f t="shared" si="471"/>
        <v/>
      </c>
    </row>
    <row r="7006" spans="14:24" ht="14.5" customHeight="1">
      <c r="N7006">
        <v>7003</v>
      </c>
      <c r="O7006" s="4">
        <v>91140</v>
      </c>
      <c r="P7006" s="3" t="s">
        <v>6986</v>
      </c>
      <c r="Q7006" s="3" t="s">
        <v>1810</v>
      </c>
      <c r="R7006" s="3" t="s">
        <v>458</v>
      </c>
      <c r="S7006" s="3" t="s">
        <v>7011</v>
      </c>
      <c r="T7006" s="3" t="str">
        <f t="shared" si="468"/>
        <v>ฉลุงเมืองสตูลสตูล</v>
      </c>
      <c r="U7006" s="3" t="s">
        <v>6472</v>
      </c>
      <c r="V7006" s="3" t="str">
        <f t="shared" si="469"/>
        <v/>
      </c>
      <c r="W7006" s="3" t="e">
        <f t="shared" si="470"/>
        <v>#NUM!</v>
      </c>
      <c r="X7006" s="3" t="str">
        <f t="shared" si="471"/>
        <v/>
      </c>
    </row>
    <row r="7007" spans="14:24" ht="14.5" customHeight="1">
      <c r="N7007">
        <v>7004</v>
      </c>
      <c r="O7007" s="4">
        <v>91000</v>
      </c>
      <c r="P7007" s="3" t="s">
        <v>7013</v>
      </c>
      <c r="Q7007" s="3" t="s">
        <v>1810</v>
      </c>
      <c r="R7007" s="3" t="s">
        <v>458</v>
      </c>
      <c r="S7007" s="3" t="s">
        <v>7011</v>
      </c>
      <c r="T7007" s="3" t="str">
        <f t="shared" si="468"/>
        <v>เกาะสาหร่ายเมืองสตูลสตูล</v>
      </c>
      <c r="U7007" s="3" t="s">
        <v>6472</v>
      </c>
      <c r="V7007" s="3" t="str">
        <f t="shared" si="469"/>
        <v/>
      </c>
      <c r="W7007" s="3" t="e">
        <f t="shared" si="470"/>
        <v>#NUM!</v>
      </c>
      <c r="X7007" s="3" t="str">
        <f t="shared" si="471"/>
        <v/>
      </c>
    </row>
    <row r="7008" spans="14:24" ht="14.5" customHeight="1">
      <c r="N7008">
        <v>7005</v>
      </c>
      <c r="O7008" s="4">
        <v>91000</v>
      </c>
      <c r="P7008" s="3" t="s">
        <v>7014</v>
      </c>
      <c r="Q7008" s="3" t="s">
        <v>1810</v>
      </c>
      <c r="R7008" s="3" t="s">
        <v>458</v>
      </c>
      <c r="S7008" s="3" t="s">
        <v>7011</v>
      </c>
      <c r="T7008" s="3" t="str">
        <f t="shared" si="468"/>
        <v>ตันหยงโปเมืองสตูลสตูล</v>
      </c>
      <c r="U7008" s="3" t="s">
        <v>6472</v>
      </c>
      <c r="V7008" s="3" t="str">
        <f t="shared" si="469"/>
        <v/>
      </c>
      <c r="W7008" s="3" t="e">
        <f t="shared" si="470"/>
        <v>#NUM!</v>
      </c>
      <c r="X7008" s="3" t="str">
        <f t="shared" si="471"/>
        <v/>
      </c>
    </row>
    <row r="7009" spans="14:24" ht="14.5" customHeight="1">
      <c r="N7009">
        <v>7006</v>
      </c>
      <c r="O7009" s="4">
        <v>91000</v>
      </c>
      <c r="P7009" s="3" t="s">
        <v>7015</v>
      </c>
      <c r="Q7009" s="3" t="s">
        <v>1810</v>
      </c>
      <c r="R7009" s="3" t="s">
        <v>458</v>
      </c>
      <c r="S7009" s="3" t="s">
        <v>7011</v>
      </c>
      <c r="T7009" s="3" t="str">
        <f t="shared" si="468"/>
        <v>เจ๊ะบิลังเมืองสตูลสตูล</v>
      </c>
      <c r="U7009" s="3" t="s">
        <v>6472</v>
      </c>
      <c r="V7009" s="3" t="str">
        <f t="shared" si="469"/>
        <v/>
      </c>
      <c r="W7009" s="3" t="e">
        <f t="shared" si="470"/>
        <v>#NUM!</v>
      </c>
      <c r="X7009" s="3" t="str">
        <f t="shared" si="471"/>
        <v/>
      </c>
    </row>
    <row r="7010" spans="14:24" ht="14.5" customHeight="1">
      <c r="N7010">
        <v>7007</v>
      </c>
      <c r="O7010" s="4">
        <v>91000</v>
      </c>
      <c r="P7010" s="3" t="s">
        <v>7016</v>
      </c>
      <c r="Q7010" s="3" t="s">
        <v>1810</v>
      </c>
      <c r="R7010" s="3" t="s">
        <v>458</v>
      </c>
      <c r="S7010" s="3" t="s">
        <v>7011</v>
      </c>
      <c r="T7010" s="3" t="str">
        <f t="shared" si="468"/>
        <v>ตำมะลังเมืองสตูลสตูล</v>
      </c>
      <c r="U7010" s="3" t="s">
        <v>6472</v>
      </c>
      <c r="V7010" s="3" t="str">
        <f t="shared" si="469"/>
        <v/>
      </c>
      <c r="W7010" s="3" t="e">
        <f t="shared" si="470"/>
        <v>#NUM!</v>
      </c>
      <c r="X7010" s="3" t="str">
        <f t="shared" si="471"/>
        <v/>
      </c>
    </row>
    <row r="7011" spans="14:24" ht="14.5" customHeight="1">
      <c r="N7011">
        <v>7008</v>
      </c>
      <c r="O7011" s="4">
        <v>91000</v>
      </c>
      <c r="P7011" s="3" t="s">
        <v>7017</v>
      </c>
      <c r="Q7011" s="3" t="s">
        <v>1810</v>
      </c>
      <c r="R7011" s="3" t="s">
        <v>458</v>
      </c>
      <c r="S7011" s="3" t="s">
        <v>7011</v>
      </c>
      <c r="T7011" s="3" t="str">
        <f t="shared" si="468"/>
        <v>ปูยูเมืองสตูลสตูล</v>
      </c>
      <c r="U7011" s="3" t="s">
        <v>6472</v>
      </c>
      <c r="V7011" s="3" t="str">
        <f t="shared" si="469"/>
        <v/>
      </c>
      <c r="W7011" s="3" t="e">
        <f t="shared" si="470"/>
        <v>#NUM!</v>
      </c>
      <c r="X7011" s="3" t="str">
        <f t="shared" si="471"/>
        <v/>
      </c>
    </row>
    <row r="7012" spans="14:24" ht="14.5" customHeight="1">
      <c r="N7012">
        <v>7009</v>
      </c>
      <c r="O7012" s="4">
        <v>91140</v>
      </c>
      <c r="P7012" s="3" t="s">
        <v>7018</v>
      </c>
      <c r="Q7012" s="3" t="s">
        <v>1810</v>
      </c>
      <c r="R7012" s="3" t="s">
        <v>458</v>
      </c>
      <c r="S7012" s="3" t="s">
        <v>7011</v>
      </c>
      <c r="T7012" s="3" t="str">
        <f t="shared" si="468"/>
        <v>ควนโพธิ์เมืองสตูลสตูล</v>
      </c>
      <c r="U7012" s="3" t="s">
        <v>6472</v>
      </c>
      <c r="V7012" s="3" t="str">
        <f t="shared" si="469"/>
        <v/>
      </c>
      <c r="W7012" s="3" t="e">
        <f t="shared" si="470"/>
        <v>#NUM!</v>
      </c>
      <c r="X7012" s="3" t="str">
        <f t="shared" si="471"/>
        <v/>
      </c>
    </row>
    <row r="7013" spans="14:24" ht="14.5" customHeight="1">
      <c r="N7013">
        <v>7010</v>
      </c>
      <c r="O7013" s="4">
        <v>91140</v>
      </c>
      <c r="P7013" s="3" t="s">
        <v>7019</v>
      </c>
      <c r="Q7013" s="3" t="s">
        <v>1810</v>
      </c>
      <c r="R7013" s="3" t="s">
        <v>458</v>
      </c>
      <c r="S7013" s="3" t="s">
        <v>7011</v>
      </c>
      <c r="T7013" s="3" t="str">
        <f t="shared" si="468"/>
        <v>เกตรีเมืองสตูลสตูล</v>
      </c>
      <c r="U7013" s="3" t="s">
        <v>6472</v>
      </c>
      <c r="V7013" s="3" t="str">
        <f t="shared" si="469"/>
        <v/>
      </c>
      <c r="W7013" s="3" t="e">
        <f t="shared" si="470"/>
        <v>#NUM!</v>
      </c>
      <c r="X7013" s="3" t="str">
        <f t="shared" si="471"/>
        <v/>
      </c>
    </row>
    <row r="7014" spans="14:24" ht="14.5" customHeight="1">
      <c r="N7014">
        <v>7011</v>
      </c>
      <c r="O7014" s="4">
        <v>91160</v>
      </c>
      <c r="P7014" s="3" t="s">
        <v>1802</v>
      </c>
      <c r="Q7014" s="3" t="s">
        <v>1802</v>
      </c>
      <c r="R7014" s="3" t="s">
        <v>458</v>
      </c>
      <c r="S7014" s="3" t="s">
        <v>7020</v>
      </c>
      <c r="T7014" s="3" t="str">
        <f t="shared" si="468"/>
        <v>ควนโดนควนโดนสตูล</v>
      </c>
      <c r="U7014" s="3" t="s">
        <v>6472</v>
      </c>
      <c r="V7014" s="3" t="str">
        <f t="shared" si="469"/>
        <v/>
      </c>
      <c r="W7014" s="3" t="e">
        <f t="shared" si="470"/>
        <v>#NUM!</v>
      </c>
      <c r="X7014" s="3" t="str">
        <f t="shared" si="471"/>
        <v/>
      </c>
    </row>
    <row r="7015" spans="14:24" ht="14.5" customHeight="1">
      <c r="N7015">
        <v>7012</v>
      </c>
      <c r="O7015" s="4">
        <v>91160</v>
      </c>
      <c r="P7015" s="3" t="s">
        <v>7021</v>
      </c>
      <c r="Q7015" s="3" t="s">
        <v>1802</v>
      </c>
      <c r="R7015" s="3" t="s">
        <v>458</v>
      </c>
      <c r="S7015" s="3" t="s">
        <v>7020</v>
      </c>
      <c r="T7015" s="3" t="str">
        <f t="shared" si="468"/>
        <v>ควนสตอควนโดนสตูล</v>
      </c>
      <c r="U7015" s="3" t="s">
        <v>6472</v>
      </c>
      <c r="V7015" s="3" t="str">
        <f t="shared" si="469"/>
        <v/>
      </c>
      <c r="W7015" s="3" t="e">
        <f t="shared" si="470"/>
        <v>#NUM!</v>
      </c>
      <c r="X7015" s="3" t="str">
        <f t="shared" si="471"/>
        <v/>
      </c>
    </row>
    <row r="7016" spans="14:24" ht="14.5" customHeight="1">
      <c r="N7016">
        <v>7013</v>
      </c>
      <c r="O7016" s="4">
        <v>91160</v>
      </c>
      <c r="P7016" s="3" t="s">
        <v>1462</v>
      </c>
      <c r="Q7016" s="3" t="s">
        <v>1802</v>
      </c>
      <c r="R7016" s="3" t="s">
        <v>458</v>
      </c>
      <c r="S7016" s="3" t="s">
        <v>7020</v>
      </c>
      <c r="T7016" s="3" t="str">
        <f t="shared" si="468"/>
        <v>ย่านซื่อควนโดนสตูล</v>
      </c>
      <c r="U7016" s="3" t="s">
        <v>6472</v>
      </c>
      <c r="V7016" s="3" t="str">
        <f t="shared" si="469"/>
        <v/>
      </c>
      <c r="W7016" s="3" t="e">
        <f t="shared" si="470"/>
        <v>#NUM!</v>
      </c>
      <c r="X7016" s="3" t="str">
        <f t="shared" si="471"/>
        <v/>
      </c>
    </row>
    <row r="7017" spans="14:24" ht="14.5" customHeight="1">
      <c r="N7017">
        <v>7014</v>
      </c>
      <c r="O7017" s="4">
        <v>91160</v>
      </c>
      <c r="P7017" s="3" t="s">
        <v>7022</v>
      </c>
      <c r="Q7017" s="3" t="s">
        <v>1802</v>
      </c>
      <c r="R7017" s="3" t="s">
        <v>458</v>
      </c>
      <c r="S7017" s="3" t="s">
        <v>7020</v>
      </c>
      <c r="T7017" s="3" t="str">
        <f t="shared" si="468"/>
        <v>วังประจันควนโดนสตูล</v>
      </c>
      <c r="U7017" s="3" t="s">
        <v>6472</v>
      </c>
      <c r="V7017" s="3" t="str">
        <f t="shared" si="469"/>
        <v/>
      </c>
      <c r="W7017" s="3" t="e">
        <f t="shared" si="470"/>
        <v>#NUM!</v>
      </c>
      <c r="X7017" s="3" t="str">
        <f t="shared" si="471"/>
        <v/>
      </c>
    </row>
    <row r="7018" spans="14:24" ht="14.5" customHeight="1">
      <c r="N7018">
        <v>7015</v>
      </c>
      <c r="O7018" s="4">
        <v>91130</v>
      </c>
      <c r="P7018" s="3" t="s">
        <v>7023</v>
      </c>
      <c r="Q7018" s="3" t="s">
        <v>1800</v>
      </c>
      <c r="R7018" s="3" t="s">
        <v>458</v>
      </c>
      <c r="S7018" s="3" t="s">
        <v>7024</v>
      </c>
      <c r="T7018" s="3" t="str">
        <f t="shared" si="468"/>
        <v>ทุ่งนุ้ยควนกาหลงสตูล</v>
      </c>
      <c r="U7018" s="3" t="s">
        <v>6472</v>
      </c>
      <c r="V7018" s="3" t="str">
        <f t="shared" si="469"/>
        <v/>
      </c>
      <c r="W7018" s="3" t="e">
        <f t="shared" si="470"/>
        <v>#NUM!</v>
      </c>
      <c r="X7018" s="3" t="str">
        <f t="shared" si="471"/>
        <v/>
      </c>
    </row>
    <row r="7019" spans="14:24" ht="14.5" customHeight="1">
      <c r="N7019">
        <v>7016</v>
      </c>
      <c r="O7019" s="4">
        <v>91130</v>
      </c>
      <c r="P7019" s="3" t="s">
        <v>1800</v>
      </c>
      <c r="Q7019" s="3" t="s">
        <v>1800</v>
      </c>
      <c r="R7019" s="3" t="s">
        <v>458</v>
      </c>
      <c r="S7019" s="3" t="s">
        <v>7024</v>
      </c>
      <c r="T7019" s="3" t="str">
        <f t="shared" si="468"/>
        <v>ควนกาหลงควนกาหลงสตูล</v>
      </c>
      <c r="U7019" s="3" t="s">
        <v>6472</v>
      </c>
      <c r="V7019" s="3" t="str">
        <f t="shared" si="469"/>
        <v/>
      </c>
      <c r="W7019" s="3" t="e">
        <f t="shared" si="470"/>
        <v>#NUM!</v>
      </c>
      <c r="X7019" s="3" t="str">
        <f t="shared" si="471"/>
        <v/>
      </c>
    </row>
    <row r="7020" spans="14:24" ht="14.5" customHeight="1">
      <c r="N7020">
        <v>7017</v>
      </c>
      <c r="O7020" s="4">
        <v>91130</v>
      </c>
      <c r="P7020" s="3" t="s">
        <v>7025</v>
      </c>
      <c r="Q7020" s="3" t="s">
        <v>1800</v>
      </c>
      <c r="R7020" s="3" t="s">
        <v>458</v>
      </c>
      <c r="S7020" s="3" t="s">
        <v>7024</v>
      </c>
      <c r="T7020" s="3" t="str">
        <f t="shared" si="468"/>
        <v>อุใดเจริญควนกาหลงสตูล</v>
      </c>
      <c r="U7020" s="3" t="s">
        <v>6472</v>
      </c>
      <c r="V7020" s="3" t="str">
        <f t="shared" si="469"/>
        <v/>
      </c>
      <c r="W7020" s="3" t="e">
        <f t="shared" si="470"/>
        <v>#NUM!</v>
      </c>
      <c r="X7020" s="3" t="str">
        <f t="shared" si="471"/>
        <v/>
      </c>
    </row>
    <row r="7021" spans="14:24" ht="14.5" customHeight="1">
      <c r="N7021">
        <v>7018</v>
      </c>
      <c r="O7021" s="4">
        <v>91150</v>
      </c>
      <c r="P7021" s="3" t="s">
        <v>1804</v>
      </c>
      <c r="Q7021" s="3" t="s">
        <v>1804</v>
      </c>
      <c r="R7021" s="3" t="s">
        <v>458</v>
      </c>
      <c r="S7021" s="3" t="s">
        <v>7026</v>
      </c>
      <c r="T7021" s="3" t="str">
        <f t="shared" si="468"/>
        <v>ท่าแพท่าแพสตูล</v>
      </c>
      <c r="U7021" s="3" t="s">
        <v>6472</v>
      </c>
      <c r="V7021" s="3" t="str">
        <f t="shared" si="469"/>
        <v/>
      </c>
      <c r="W7021" s="3" t="e">
        <f t="shared" si="470"/>
        <v>#NUM!</v>
      </c>
      <c r="X7021" s="3" t="str">
        <f t="shared" si="471"/>
        <v/>
      </c>
    </row>
    <row r="7022" spans="14:24" ht="14.5" customHeight="1">
      <c r="N7022">
        <v>7019</v>
      </c>
      <c r="O7022" s="4">
        <v>91150</v>
      </c>
      <c r="P7022" s="3" t="s">
        <v>7027</v>
      </c>
      <c r="Q7022" s="3" t="s">
        <v>1804</v>
      </c>
      <c r="R7022" s="3" t="s">
        <v>458</v>
      </c>
      <c r="S7022" s="3" t="s">
        <v>7026</v>
      </c>
      <c r="T7022" s="3" t="str">
        <f t="shared" si="468"/>
        <v>แป-ระท่าแพสตูล</v>
      </c>
      <c r="U7022" s="3" t="s">
        <v>6472</v>
      </c>
      <c r="V7022" s="3" t="str">
        <f t="shared" si="469"/>
        <v/>
      </c>
      <c r="W7022" s="3" t="e">
        <f t="shared" si="470"/>
        <v>#NUM!</v>
      </c>
      <c r="X7022" s="3" t="str">
        <f t="shared" si="471"/>
        <v/>
      </c>
    </row>
    <row r="7023" spans="14:24" ht="14.5" customHeight="1">
      <c r="N7023">
        <v>7020</v>
      </c>
      <c r="O7023" s="4">
        <v>91150</v>
      </c>
      <c r="P7023" s="3" t="s">
        <v>7028</v>
      </c>
      <c r="Q7023" s="3" t="s">
        <v>1804</v>
      </c>
      <c r="R7023" s="3" t="s">
        <v>458</v>
      </c>
      <c r="S7023" s="3" t="s">
        <v>7026</v>
      </c>
      <c r="T7023" s="3" t="str">
        <f t="shared" si="468"/>
        <v>สาครท่าแพสตูล</v>
      </c>
      <c r="U7023" s="3" t="s">
        <v>6472</v>
      </c>
      <c r="V7023" s="3" t="str">
        <f t="shared" si="469"/>
        <v/>
      </c>
      <c r="W7023" s="3" t="e">
        <f t="shared" si="470"/>
        <v>#NUM!</v>
      </c>
      <c r="X7023" s="3" t="str">
        <f t="shared" si="471"/>
        <v/>
      </c>
    </row>
    <row r="7024" spans="14:24" ht="14.5" customHeight="1">
      <c r="N7024">
        <v>7021</v>
      </c>
      <c r="O7024" s="4">
        <v>91150</v>
      </c>
      <c r="P7024" s="3" t="s">
        <v>1097</v>
      </c>
      <c r="Q7024" s="3" t="s">
        <v>1804</v>
      </c>
      <c r="R7024" s="3" t="s">
        <v>458</v>
      </c>
      <c r="S7024" s="3" t="s">
        <v>7026</v>
      </c>
      <c r="T7024" s="3" t="str">
        <f t="shared" si="468"/>
        <v>ท่าเรือท่าแพสตูล</v>
      </c>
      <c r="U7024" s="3" t="s">
        <v>6472</v>
      </c>
      <c r="V7024" s="3" t="str">
        <f t="shared" si="469"/>
        <v/>
      </c>
      <c r="W7024" s="3" t="e">
        <f t="shared" si="470"/>
        <v>#NUM!</v>
      </c>
      <c r="X7024" s="3" t="str">
        <f t="shared" si="471"/>
        <v/>
      </c>
    </row>
    <row r="7025" spans="14:24" ht="14.5" customHeight="1">
      <c r="N7025">
        <v>7022</v>
      </c>
      <c r="O7025" s="4">
        <v>91110</v>
      </c>
      <c r="P7025" s="3" t="s">
        <v>3259</v>
      </c>
      <c r="Q7025" s="3" t="s">
        <v>1812</v>
      </c>
      <c r="R7025" s="3" t="s">
        <v>458</v>
      </c>
      <c r="S7025" s="3" t="s">
        <v>7029</v>
      </c>
      <c r="T7025" s="3" t="str">
        <f t="shared" si="468"/>
        <v>กำแพงละงูสตูล</v>
      </c>
      <c r="U7025" s="3" t="s">
        <v>6472</v>
      </c>
      <c r="V7025" s="3" t="str">
        <f t="shared" si="469"/>
        <v/>
      </c>
      <c r="W7025" s="3" t="e">
        <f t="shared" si="470"/>
        <v>#NUM!</v>
      </c>
      <c r="X7025" s="3" t="str">
        <f t="shared" si="471"/>
        <v/>
      </c>
    </row>
    <row r="7026" spans="14:24" ht="14.5" customHeight="1">
      <c r="N7026">
        <v>7023</v>
      </c>
      <c r="O7026" s="4">
        <v>91110</v>
      </c>
      <c r="P7026" s="3" t="s">
        <v>1812</v>
      </c>
      <c r="Q7026" s="3" t="s">
        <v>1812</v>
      </c>
      <c r="R7026" s="3" t="s">
        <v>458</v>
      </c>
      <c r="S7026" s="3" t="s">
        <v>7029</v>
      </c>
      <c r="T7026" s="3" t="str">
        <f t="shared" si="468"/>
        <v>ละงูละงูสตูล</v>
      </c>
      <c r="U7026" s="3" t="s">
        <v>6472</v>
      </c>
      <c r="V7026" s="3" t="str">
        <f t="shared" si="469"/>
        <v/>
      </c>
      <c r="W7026" s="3" t="e">
        <f t="shared" si="470"/>
        <v>#NUM!</v>
      </c>
      <c r="X7026" s="3" t="str">
        <f t="shared" si="471"/>
        <v/>
      </c>
    </row>
    <row r="7027" spans="14:24" ht="14.5" customHeight="1">
      <c r="N7027">
        <v>7024</v>
      </c>
      <c r="O7027" s="4">
        <v>91110</v>
      </c>
      <c r="P7027" s="3" t="s">
        <v>6540</v>
      </c>
      <c r="Q7027" s="3" t="s">
        <v>1812</v>
      </c>
      <c r="R7027" s="3" t="s">
        <v>458</v>
      </c>
      <c r="S7027" s="3" t="s">
        <v>7029</v>
      </c>
      <c r="T7027" s="3" t="str">
        <f t="shared" si="468"/>
        <v>เขาขาวละงูสตูล</v>
      </c>
      <c r="U7027" s="3" t="s">
        <v>6472</v>
      </c>
      <c r="V7027" s="3" t="str">
        <f t="shared" si="469"/>
        <v/>
      </c>
      <c r="W7027" s="3" t="e">
        <f t="shared" si="470"/>
        <v>#NUM!</v>
      </c>
      <c r="X7027" s="3" t="str">
        <f t="shared" si="471"/>
        <v/>
      </c>
    </row>
    <row r="7028" spans="14:24" ht="14.5" customHeight="1">
      <c r="N7028">
        <v>7025</v>
      </c>
      <c r="O7028" s="4">
        <v>91110</v>
      </c>
      <c r="P7028" s="3" t="s">
        <v>725</v>
      </c>
      <c r="Q7028" s="3" t="s">
        <v>1812</v>
      </c>
      <c r="R7028" s="3" t="s">
        <v>458</v>
      </c>
      <c r="S7028" s="3" t="s">
        <v>7029</v>
      </c>
      <c r="T7028" s="3" t="str">
        <f t="shared" si="468"/>
        <v>ปากน้ำละงูสตูล</v>
      </c>
      <c r="U7028" s="3" t="s">
        <v>6472</v>
      </c>
      <c r="V7028" s="3" t="str">
        <f t="shared" si="469"/>
        <v/>
      </c>
      <c r="W7028" s="3" t="e">
        <f t="shared" si="470"/>
        <v>#NUM!</v>
      </c>
      <c r="X7028" s="3" t="str">
        <f t="shared" si="471"/>
        <v/>
      </c>
    </row>
    <row r="7029" spans="14:24" ht="14.5" customHeight="1">
      <c r="N7029">
        <v>7026</v>
      </c>
      <c r="O7029" s="4">
        <v>91110</v>
      </c>
      <c r="P7029" s="3" t="s">
        <v>7030</v>
      </c>
      <c r="Q7029" s="3" t="s">
        <v>1812</v>
      </c>
      <c r="R7029" s="3" t="s">
        <v>458</v>
      </c>
      <c r="S7029" s="3" t="s">
        <v>7029</v>
      </c>
      <c r="T7029" s="3" t="str">
        <f t="shared" si="468"/>
        <v>น้ำผุดละงูสตูล</v>
      </c>
      <c r="U7029" s="3" t="s">
        <v>6472</v>
      </c>
      <c r="V7029" s="3" t="str">
        <f t="shared" si="469"/>
        <v/>
      </c>
      <c r="W7029" s="3" t="e">
        <f t="shared" si="470"/>
        <v>#NUM!</v>
      </c>
      <c r="X7029" s="3" t="str">
        <f t="shared" si="471"/>
        <v/>
      </c>
    </row>
    <row r="7030" spans="14:24" ht="14.5" customHeight="1">
      <c r="N7030">
        <v>7027</v>
      </c>
      <c r="O7030" s="4">
        <v>91110</v>
      </c>
      <c r="P7030" s="3" t="s">
        <v>7031</v>
      </c>
      <c r="Q7030" s="3" t="s">
        <v>1812</v>
      </c>
      <c r="R7030" s="3" t="s">
        <v>458</v>
      </c>
      <c r="S7030" s="3" t="s">
        <v>7029</v>
      </c>
      <c r="T7030" s="3" t="str">
        <f t="shared" si="468"/>
        <v>แหลมสนละงูสตูล</v>
      </c>
      <c r="U7030" s="3" t="s">
        <v>6472</v>
      </c>
      <c r="V7030" s="3" t="str">
        <f t="shared" si="469"/>
        <v/>
      </c>
      <c r="W7030" s="3" t="e">
        <f t="shared" si="470"/>
        <v>#NUM!</v>
      </c>
      <c r="X7030" s="3" t="str">
        <f t="shared" si="471"/>
        <v/>
      </c>
    </row>
    <row r="7031" spans="14:24" ht="14.5" customHeight="1">
      <c r="N7031">
        <v>7028</v>
      </c>
      <c r="O7031" s="4">
        <v>91120</v>
      </c>
      <c r="P7031" s="3" t="s">
        <v>1806</v>
      </c>
      <c r="Q7031" s="3" t="s">
        <v>1806</v>
      </c>
      <c r="R7031" s="3" t="s">
        <v>458</v>
      </c>
      <c r="S7031" s="3" t="s">
        <v>7032</v>
      </c>
      <c r="T7031" s="3" t="str">
        <f t="shared" si="468"/>
        <v>ทุ่งหว้าทุ่งหว้าสตูล</v>
      </c>
      <c r="U7031" s="3" t="s">
        <v>6472</v>
      </c>
      <c r="V7031" s="3" t="str">
        <f t="shared" si="469"/>
        <v/>
      </c>
      <c r="W7031" s="3" t="e">
        <f t="shared" si="470"/>
        <v>#NUM!</v>
      </c>
      <c r="X7031" s="3" t="str">
        <f t="shared" si="471"/>
        <v/>
      </c>
    </row>
    <row r="7032" spans="14:24" ht="14.5" customHeight="1">
      <c r="N7032">
        <v>7029</v>
      </c>
      <c r="O7032" s="4">
        <v>91120</v>
      </c>
      <c r="P7032" s="3" t="s">
        <v>7033</v>
      </c>
      <c r="Q7032" s="3" t="s">
        <v>1806</v>
      </c>
      <c r="R7032" s="3" t="s">
        <v>458</v>
      </c>
      <c r="S7032" s="3" t="s">
        <v>7032</v>
      </c>
      <c r="T7032" s="3" t="str">
        <f t="shared" si="468"/>
        <v>นาทอนทุ่งหว้าสตูล</v>
      </c>
      <c r="U7032" s="3" t="s">
        <v>6472</v>
      </c>
      <c r="V7032" s="3" t="str">
        <f t="shared" si="469"/>
        <v/>
      </c>
      <c r="W7032" s="3" t="e">
        <f t="shared" si="470"/>
        <v>#NUM!</v>
      </c>
      <c r="X7032" s="3" t="str">
        <f t="shared" si="471"/>
        <v/>
      </c>
    </row>
    <row r="7033" spans="14:24" ht="14.5" customHeight="1">
      <c r="N7033">
        <v>7030</v>
      </c>
      <c r="O7033" s="4">
        <v>91120</v>
      </c>
      <c r="P7033" s="3" t="s">
        <v>7034</v>
      </c>
      <c r="Q7033" s="3" t="s">
        <v>1806</v>
      </c>
      <c r="R7033" s="3" t="s">
        <v>458</v>
      </c>
      <c r="S7033" s="3" t="s">
        <v>7032</v>
      </c>
      <c r="T7033" s="3" t="str">
        <f t="shared" si="468"/>
        <v>ขอนคลานทุ่งหว้าสตูล</v>
      </c>
      <c r="U7033" s="3" t="s">
        <v>6472</v>
      </c>
      <c r="V7033" s="3" t="str">
        <f t="shared" si="469"/>
        <v/>
      </c>
      <c r="W7033" s="3" t="e">
        <f t="shared" si="470"/>
        <v>#NUM!</v>
      </c>
      <c r="X7033" s="3" t="str">
        <f t="shared" si="471"/>
        <v/>
      </c>
    </row>
    <row r="7034" spans="14:24" ht="14.5" customHeight="1">
      <c r="N7034">
        <v>7031</v>
      </c>
      <c r="O7034" s="4">
        <v>91120</v>
      </c>
      <c r="P7034" s="3" t="s">
        <v>7035</v>
      </c>
      <c r="Q7034" s="3" t="s">
        <v>1806</v>
      </c>
      <c r="R7034" s="3" t="s">
        <v>458</v>
      </c>
      <c r="S7034" s="3" t="s">
        <v>7032</v>
      </c>
      <c r="T7034" s="3" t="str">
        <f t="shared" si="468"/>
        <v>ทุ่งบุหลังทุ่งหว้าสตูล</v>
      </c>
      <c r="U7034" s="3" t="s">
        <v>6472</v>
      </c>
      <c r="V7034" s="3" t="str">
        <f t="shared" si="469"/>
        <v/>
      </c>
      <c r="W7034" s="3" t="e">
        <f t="shared" si="470"/>
        <v>#NUM!</v>
      </c>
      <c r="X7034" s="3" t="str">
        <f t="shared" si="471"/>
        <v/>
      </c>
    </row>
    <row r="7035" spans="14:24" ht="14.5" customHeight="1">
      <c r="N7035">
        <v>7032</v>
      </c>
      <c r="O7035" s="4">
        <v>91120</v>
      </c>
      <c r="P7035" s="3" t="s">
        <v>7036</v>
      </c>
      <c r="Q7035" s="3" t="s">
        <v>1806</v>
      </c>
      <c r="R7035" s="3" t="s">
        <v>458</v>
      </c>
      <c r="S7035" s="3" t="s">
        <v>7032</v>
      </c>
      <c r="T7035" s="3" t="str">
        <f t="shared" si="468"/>
        <v>ป่าแก่บ่อหินทุ่งหว้าสตูล</v>
      </c>
      <c r="U7035" s="3" t="s">
        <v>6472</v>
      </c>
      <c r="V7035" s="3" t="str">
        <f t="shared" si="469"/>
        <v/>
      </c>
      <c r="W7035" s="3" t="e">
        <f t="shared" si="470"/>
        <v>#NUM!</v>
      </c>
      <c r="X7035" s="3" t="str">
        <f t="shared" si="471"/>
        <v/>
      </c>
    </row>
    <row r="7036" spans="14:24" ht="14.5" customHeight="1">
      <c r="N7036">
        <v>7033</v>
      </c>
      <c r="O7036" s="4">
        <v>91130</v>
      </c>
      <c r="P7036" s="3" t="s">
        <v>7037</v>
      </c>
      <c r="Q7036" s="3" t="s">
        <v>1808</v>
      </c>
      <c r="R7036" s="3" t="s">
        <v>458</v>
      </c>
      <c r="S7036" s="3" t="s">
        <v>7038</v>
      </c>
      <c r="T7036" s="3" t="str">
        <f t="shared" si="468"/>
        <v>ปาล์มพัฒนามะนังสตูล</v>
      </c>
      <c r="U7036" s="3" t="s">
        <v>6472</v>
      </c>
      <c r="V7036" s="3" t="str">
        <f t="shared" si="469"/>
        <v/>
      </c>
      <c r="W7036" s="3" t="e">
        <f t="shared" si="470"/>
        <v>#NUM!</v>
      </c>
      <c r="X7036" s="3" t="str">
        <f t="shared" si="471"/>
        <v/>
      </c>
    </row>
    <row r="7037" spans="14:24" ht="14.5" customHeight="1">
      <c r="N7037">
        <v>7034</v>
      </c>
      <c r="O7037" s="4">
        <v>91130</v>
      </c>
      <c r="P7037" s="3" t="s">
        <v>1570</v>
      </c>
      <c r="Q7037" s="3" t="s">
        <v>1808</v>
      </c>
      <c r="R7037" s="3" t="s">
        <v>458</v>
      </c>
      <c r="S7037" s="3" t="s">
        <v>7038</v>
      </c>
      <c r="T7037" s="3" t="str">
        <f t="shared" si="468"/>
        <v>นิคมพัฒนามะนังสตูล</v>
      </c>
      <c r="U7037" s="3" t="s">
        <v>6472</v>
      </c>
      <c r="V7037" s="3" t="str">
        <f t="shared" si="469"/>
        <v/>
      </c>
      <c r="W7037" s="3" t="e">
        <f t="shared" si="470"/>
        <v>#NUM!</v>
      </c>
      <c r="X7037" s="3" t="str">
        <f t="shared" si="471"/>
        <v/>
      </c>
    </row>
    <row r="7038" spans="14:24" ht="14.5" customHeight="1">
      <c r="N7038">
        <v>7035</v>
      </c>
      <c r="O7038" s="4">
        <v>92000</v>
      </c>
      <c r="P7038" s="3" t="s">
        <v>7039</v>
      </c>
      <c r="Q7038" s="3" t="s">
        <v>844</v>
      </c>
      <c r="R7038" s="3" t="s">
        <v>315</v>
      </c>
      <c r="S7038" s="3" t="s">
        <v>7040</v>
      </c>
      <c r="T7038" s="3" t="str">
        <f t="shared" si="468"/>
        <v>ทับเที่ยงเมืองตรังตรัง</v>
      </c>
      <c r="U7038" s="3" t="s">
        <v>6472</v>
      </c>
      <c r="V7038" s="3" t="str">
        <f t="shared" si="469"/>
        <v/>
      </c>
      <c r="W7038" s="3" t="e">
        <f t="shared" si="470"/>
        <v>#NUM!</v>
      </c>
      <c r="X7038" s="3" t="str">
        <f t="shared" si="471"/>
        <v/>
      </c>
    </row>
    <row r="7039" spans="14:24" ht="14.5" customHeight="1">
      <c r="N7039">
        <v>7036</v>
      </c>
      <c r="O7039" s="4">
        <v>92000</v>
      </c>
      <c r="P7039" s="3" t="s">
        <v>7041</v>
      </c>
      <c r="Q7039" s="3" t="s">
        <v>844</v>
      </c>
      <c r="R7039" s="3" t="s">
        <v>315</v>
      </c>
      <c r="S7039" s="3" t="s">
        <v>7040</v>
      </c>
      <c r="T7039" s="3" t="str">
        <f t="shared" si="468"/>
        <v>นาพละเมืองตรังตรัง</v>
      </c>
      <c r="U7039" s="3" t="s">
        <v>6472</v>
      </c>
      <c r="V7039" s="3" t="str">
        <f t="shared" si="469"/>
        <v/>
      </c>
      <c r="W7039" s="3" t="e">
        <f t="shared" si="470"/>
        <v>#NUM!</v>
      </c>
      <c r="X7039" s="3" t="str">
        <f t="shared" si="471"/>
        <v/>
      </c>
    </row>
    <row r="7040" spans="14:24" ht="14.5" customHeight="1">
      <c r="N7040">
        <v>7037</v>
      </c>
      <c r="O7040" s="4">
        <v>92000</v>
      </c>
      <c r="P7040" s="3" t="s">
        <v>6888</v>
      </c>
      <c r="Q7040" s="3" t="s">
        <v>844</v>
      </c>
      <c r="R7040" s="3" t="s">
        <v>315</v>
      </c>
      <c r="S7040" s="3" t="s">
        <v>7040</v>
      </c>
      <c r="T7040" s="3" t="str">
        <f t="shared" si="468"/>
        <v>บ้านควนเมืองตรังตรัง</v>
      </c>
      <c r="U7040" s="3" t="s">
        <v>6472</v>
      </c>
      <c r="V7040" s="3" t="str">
        <f t="shared" si="469"/>
        <v/>
      </c>
      <c r="W7040" s="3" t="e">
        <f t="shared" si="470"/>
        <v>#NUM!</v>
      </c>
      <c r="X7040" s="3" t="str">
        <f t="shared" si="471"/>
        <v/>
      </c>
    </row>
    <row r="7041" spans="14:24" ht="14.5" customHeight="1">
      <c r="N7041">
        <v>7038</v>
      </c>
      <c r="O7041" s="4">
        <v>92170</v>
      </c>
      <c r="P7041" s="3" t="s">
        <v>7042</v>
      </c>
      <c r="Q7041" s="3" t="s">
        <v>844</v>
      </c>
      <c r="R7041" s="3" t="s">
        <v>315</v>
      </c>
      <c r="S7041" s="3" t="s">
        <v>7040</v>
      </c>
      <c r="T7041" s="3" t="str">
        <f t="shared" si="468"/>
        <v>นาบินหลาเมืองตรังตรัง</v>
      </c>
      <c r="U7041" s="3" t="s">
        <v>6472</v>
      </c>
      <c r="V7041" s="3" t="str">
        <f t="shared" si="469"/>
        <v/>
      </c>
      <c r="W7041" s="3" t="e">
        <f t="shared" si="470"/>
        <v>#NUM!</v>
      </c>
      <c r="X7041" s="3" t="str">
        <f t="shared" si="471"/>
        <v/>
      </c>
    </row>
    <row r="7042" spans="14:24" ht="14.5" customHeight="1">
      <c r="N7042">
        <v>7039</v>
      </c>
      <c r="O7042" s="4">
        <v>92000</v>
      </c>
      <c r="P7042" s="3" t="s">
        <v>7043</v>
      </c>
      <c r="Q7042" s="3" t="s">
        <v>844</v>
      </c>
      <c r="R7042" s="3" t="s">
        <v>315</v>
      </c>
      <c r="S7042" s="3" t="s">
        <v>7040</v>
      </c>
      <c r="T7042" s="3" t="str">
        <f t="shared" si="468"/>
        <v>ควนปริงเมืองตรังตรัง</v>
      </c>
      <c r="U7042" s="3" t="s">
        <v>6472</v>
      </c>
      <c r="V7042" s="3" t="str">
        <f t="shared" si="469"/>
        <v/>
      </c>
      <c r="W7042" s="3" t="e">
        <f t="shared" si="470"/>
        <v>#NUM!</v>
      </c>
      <c r="X7042" s="3" t="str">
        <f t="shared" si="471"/>
        <v/>
      </c>
    </row>
    <row r="7043" spans="14:24" ht="14.5" customHeight="1">
      <c r="N7043">
        <v>7040</v>
      </c>
      <c r="O7043" s="4">
        <v>92170</v>
      </c>
      <c r="P7043" s="3" t="s">
        <v>7044</v>
      </c>
      <c r="Q7043" s="3" t="s">
        <v>844</v>
      </c>
      <c r="R7043" s="3" t="s">
        <v>315</v>
      </c>
      <c r="S7043" s="3" t="s">
        <v>7040</v>
      </c>
      <c r="T7043" s="3" t="str">
        <f t="shared" si="468"/>
        <v>นาโยงใต้เมืองตรังตรัง</v>
      </c>
      <c r="U7043" s="3" t="s">
        <v>6472</v>
      </c>
      <c r="V7043" s="3" t="str">
        <f t="shared" si="469"/>
        <v/>
      </c>
      <c r="W7043" s="3" t="e">
        <f t="shared" si="470"/>
        <v>#NUM!</v>
      </c>
      <c r="X7043" s="3" t="str">
        <f t="shared" si="471"/>
        <v/>
      </c>
    </row>
    <row r="7044" spans="14:24" ht="14.5" customHeight="1">
      <c r="N7044">
        <v>7041</v>
      </c>
      <c r="O7044" s="4">
        <v>92000</v>
      </c>
      <c r="P7044" s="3" t="s">
        <v>356</v>
      </c>
      <c r="Q7044" s="3" t="s">
        <v>844</v>
      </c>
      <c r="R7044" s="3" t="s">
        <v>315</v>
      </c>
      <c r="S7044" s="3" t="s">
        <v>7040</v>
      </c>
      <c r="T7044" s="3" t="str">
        <f t="shared" si="468"/>
        <v>บางรักเมืองตรังตรัง</v>
      </c>
      <c r="U7044" s="3" t="s">
        <v>6472</v>
      </c>
      <c r="V7044" s="3" t="str">
        <f t="shared" si="469"/>
        <v/>
      </c>
      <c r="W7044" s="3" t="e">
        <f t="shared" si="470"/>
        <v>#NUM!</v>
      </c>
      <c r="X7044" s="3" t="str">
        <f t="shared" si="471"/>
        <v/>
      </c>
    </row>
    <row r="7045" spans="14:24" ht="14.5" customHeight="1">
      <c r="N7045">
        <v>7042</v>
      </c>
      <c r="O7045" s="4">
        <v>92000</v>
      </c>
      <c r="P7045" s="3" t="s">
        <v>7045</v>
      </c>
      <c r="Q7045" s="3" t="s">
        <v>844</v>
      </c>
      <c r="R7045" s="3" t="s">
        <v>315</v>
      </c>
      <c r="S7045" s="3" t="s">
        <v>7040</v>
      </c>
      <c r="T7045" s="3" t="str">
        <f t="shared" ref="T7045:T7108" si="472">P7045&amp;Q7045&amp;R7045</f>
        <v>โคกหล่อเมืองตรังตรัง</v>
      </c>
      <c r="U7045" s="3" t="s">
        <v>6472</v>
      </c>
      <c r="V7045" s="3" t="str">
        <f t="shared" ref="V7045:V7108" si="473">IF($V$1=$S7045,$N7045,"")</f>
        <v/>
      </c>
      <c r="W7045" s="3" t="e">
        <f t="shared" ref="W7045:W7108" si="474">SMALL($V$4:$V$7439,N7045)</f>
        <v>#NUM!</v>
      </c>
      <c r="X7045" s="3" t="str">
        <f t="shared" ref="X7045:X7108" si="475">IFERROR(INDEX($P$4:$P$7439,$W7045,1),"")</f>
        <v/>
      </c>
    </row>
    <row r="7046" spans="14:24" ht="14.5" customHeight="1">
      <c r="N7046">
        <v>7043</v>
      </c>
      <c r="O7046" s="4">
        <v>92000</v>
      </c>
      <c r="P7046" s="3" t="s">
        <v>7046</v>
      </c>
      <c r="Q7046" s="3" t="s">
        <v>844</v>
      </c>
      <c r="R7046" s="3" t="s">
        <v>315</v>
      </c>
      <c r="S7046" s="3" t="s">
        <v>7040</v>
      </c>
      <c r="T7046" s="3" t="str">
        <f t="shared" si="472"/>
        <v>นาโต๊ะหมิงเมืองตรังตรัง</v>
      </c>
      <c r="U7046" s="3" t="s">
        <v>6472</v>
      </c>
      <c r="V7046" s="3" t="str">
        <f t="shared" si="473"/>
        <v/>
      </c>
      <c r="W7046" s="3" t="e">
        <f t="shared" si="474"/>
        <v>#NUM!</v>
      </c>
      <c r="X7046" s="3" t="str">
        <f t="shared" si="475"/>
        <v/>
      </c>
    </row>
    <row r="7047" spans="14:24" ht="14.5" customHeight="1">
      <c r="N7047">
        <v>7044</v>
      </c>
      <c r="O7047" s="4">
        <v>92000</v>
      </c>
      <c r="P7047" s="3" t="s">
        <v>7047</v>
      </c>
      <c r="Q7047" s="3" t="s">
        <v>844</v>
      </c>
      <c r="R7047" s="3" t="s">
        <v>315</v>
      </c>
      <c r="S7047" s="3" t="s">
        <v>7040</v>
      </c>
      <c r="T7047" s="3" t="str">
        <f t="shared" si="472"/>
        <v>หนองตรุดเมืองตรังตรัง</v>
      </c>
      <c r="U7047" s="3" t="s">
        <v>6472</v>
      </c>
      <c r="V7047" s="3" t="str">
        <f t="shared" si="473"/>
        <v/>
      </c>
      <c r="W7047" s="3" t="e">
        <f t="shared" si="474"/>
        <v>#NUM!</v>
      </c>
      <c r="X7047" s="3" t="str">
        <f t="shared" si="475"/>
        <v/>
      </c>
    </row>
    <row r="7048" spans="14:24" ht="14.5" customHeight="1">
      <c r="N7048">
        <v>7045</v>
      </c>
      <c r="O7048" s="4">
        <v>92000</v>
      </c>
      <c r="P7048" s="3" t="s">
        <v>7030</v>
      </c>
      <c r="Q7048" s="3" t="s">
        <v>844</v>
      </c>
      <c r="R7048" s="3" t="s">
        <v>315</v>
      </c>
      <c r="S7048" s="3" t="s">
        <v>7040</v>
      </c>
      <c r="T7048" s="3" t="str">
        <f t="shared" si="472"/>
        <v>น้ำผุดเมืองตรังตรัง</v>
      </c>
      <c r="U7048" s="3" t="s">
        <v>6472</v>
      </c>
      <c r="V7048" s="3" t="str">
        <f t="shared" si="473"/>
        <v/>
      </c>
      <c r="W7048" s="3" t="e">
        <f t="shared" si="474"/>
        <v>#NUM!</v>
      </c>
      <c r="X7048" s="3" t="str">
        <f t="shared" si="475"/>
        <v/>
      </c>
    </row>
    <row r="7049" spans="14:24" ht="14.5" customHeight="1">
      <c r="N7049">
        <v>7046</v>
      </c>
      <c r="O7049" s="4">
        <v>92000</v>
      </c>
      <c r="P7049" s="3" t="s">
        <v>7048</v>
      </c>
      <c r="Q7049" s="3" t="s">
        <v>844</v>
      </c>
      <c r="R7049" s="3" t="s">
        <v>315</v>
      </c>
      <c r="S7049" s="3" t="s">
        <v>7040</v>
      </c>
      <c r="T7049" s="3" t="str">
        <f t="shared" si="472"/>
        <v>นาตาล่วงเมืองตรังตรัง</v>
      </c>
      <c r="U7049" s="3" t="s">
        <v>6472</v>
      </c>
      <c r="V7049" s="3" t="str">
        <f t="shared" si="473"/>
        <v/>
      </c>
      <c r="W7049" s="3" t="e">
        <f t="shared" si="474"/>
        <v>#NUM!</v>
      </c>
      <c r="X7049" s="3" t="str">
        <f t="shared" si="475"/>
        <v/>
      </c>
    </row>
    <row r="7050" spans="14:24" ht="14.5" customHeight="1">
      <c r="N7050">
        <v>7047</v>
      </c>
      <c r="O7050" s="4">
        <v>92000</v>
      </c>
      <c r="P7050" s="3" t="s">
        <v>644</v>
      </c>
      <c r="Q7050" s="3" t="s">
        <v>844</v>
      </c>
      <c r="R7050" s="3" t="s">
        <v>315</v>
      </c>
      <c r="S7050" s="3" t="s">
        <v>7040</v>
      </c>
      <c r="T7050" s="3" t="str">
        <f t="shared" si="472"/>
        <v>บ้านโพธิ์เมืองตรังตรัง</v>
      </c>
      <c r="U7050" s="3" t="s">
        <v>6472</v>
      </c>
      <c r="V7050" s="3" t="str">
        <f t="shared" si="473"/>
        <v/>
      </c>
      <c r="W7050" s="3" t="e">
        <f t="shared" si="474"/>
        <v>#NUM!</v>
      </c>
      <c r="X7050" s="3" t="str">
        <f t="shared" si="475"/>
        <v/>
      </c>
    </row>
    <row r="7051" spans="14:24" ht="14.5" customHeight="1">
      <c r="N7051">
        <v>7048</v>
      </c>
      <c r="O7051" s="4">
        <v>92190</v>
      </c>
      <c r="P7051" s="3" t="s">
        <v>7049</v>
      </c>
      <c r="Q7051" s="3" t="s">
        <v>844</v>
      </c>
      <c r="R7051" s="3" t="s">
        <v>315</v>
      </c>
      <c r="S7051" s="3" t="s">
        <v>7040</v>
      </c>
      <c r="T7051" s="3" t="str">
        <f t="shared" si="472"/>
        <v>นาท่ามเหนือเมืองตรังตรัง</v>
      </c>
      <c r="U7051" s="3" t="s">
        <v>6472</v>
      </c>
      <c r="V7051" s="3" t="str">
        <f t="shared" si="473"/>
        <v/>
      </c>
      <c r="W7051" s="3" t="e">
        <f t="shared" si="474"/>
        <v>#NUM!</v>
      </c>
      <c r="X7051" s="3" t="str">
        <f t="shared" si="475"/>
        <v/>
      </c>
    </row>
    <row r="7052" spans="14:24" ht="14.5" customHeight="1">
      <c r="N7052">
        <v>7049</v>
      </c>
      <c r="O7052" s="4">
        <v>92190</v>
      </c>
      <c r="P7052" s="3" t="s">
        <v>7050</v>
      </c>
      <c r="Q7052" s="3" t="s">
        <v>844</v>
      </c>
      <c r="R7052" s="3" t="s">
        <v>315</v>
      </c>
      <c r="S7052" s="3" t="s">
        <v>7040</v>
      </c>
      <c r="T7052" s="3" t="str">
        <f t="shared" si="472"/>
        <v>นาท่ามใต้เมืองตรังตรัง</v>
      </c>
      <c r="U7052" s="3" t="s">
        <v>6472</v>
      </c>
      <c r="V7052" s="3" t="str">
        <f t="shared" si="473"/>
        <v/>
      </c>
      <c r="W7052" s="3" t="e">
        <f t="shared" si="474"/>
        <v>#NUM!</v>
      </c>
      <c r="X7052" s="3" t="str">
        <f t="shared" si="475"/>
        <v/>
      </c>
    </row>
    <row r="7053" spans="14:24" ht="14.5" customHeight="1">
      <c r="N7053">
        <v>7050</v>
      </c>
      <c r="O7053" s="4">
        <v>92110</v>
      </c>
      <c r="P7053" s="3" t="s">
        <v>839</v>
      </c>
      <c r="Q7053" s="3" t="s">
        <v>839</v>
      </c>
      <c r="R7053" s="3" t="s">
        <v>315</v>
      </c>
      <c r="S7053" s="3" t="s">
        <v>7051</v>
      </c>
      <c r="T7053" s="3" t="str">
        <f t="shared" si="472"/>
        <v>กันตังกันตังตรัง</v>
      </c>
      <c r="U7053" s="3" t="s">
        <v>6472</v>
      </c>
      <c r="V7053" s="3" t="str">
        <f t="shared" si="473"/>
        <v/>
      </c>
      <c r="W7053" s="3" t="e">
        <f t="shared" si="474"/>
        <v>#NUM!</v>
      </c>
      <c r="X7053" s="3" t="str">
        <f t="shared" si="475"/>
        <v/>
      </c>
    </row>
    <row r="7054" spans="14:24" ht="14.5" customHeight="1">
      <c r="N7054">
        <v>7051</v>
      </c>
      <c r="O7054" s="4">
        <v>92110</v>
      </c>
      <c r="P7054" s="3" t="s">
        <v>7052</v>
      </c>
      <c r="Q7054" s="3" t="s">
        <v>839</v>
      </c>
      <c r="R7054" s="3" t="s">
        <v>315</v>
      </c>
      <c r="S7054" s="3" t="s">
        <v>7051</v>
      </c>
      <c r="T7054" s="3" t="str">
        <f t="shared" si="472"/>
        <v>ควนธานีกันตังตรัง</v>
      </c>
      <c r="U7054" s="3" t="s">
        <v>6472</v>
      </c>
      <c r="V7054" s="3" t="str">
        <f t="shared" si="473"/>
        <v/>
      </c>
      <c r="W7054" s="3" t="e">
        <f t="shared" si="474"/>
        <v>#NUM!</v>
      </c>
      <c r="X7054" s="3" t="str">
        <f t="shared" si="475"/>
        <v/>
      </c>
    </row>
    <row r="7055" spans="14:24" ht="14.5" customHeight="1">
      <c r="N7055">
        <v>7052</v>
      </c>
      <c r="O7055" s="4">
        <v>92110</v>
      </c>
      <c r="P7055" s="3" t="s">
        <v>6859</v>
      </c>
      <c r="Q7055" s="3" t="s">
        <v>839</v>
      </c>
      <c r="R7055" s="3" t="s">
        <v>315</v>
      </c>
      <c r="S7055" s="3" t="s">
        <v>7051</v>
      </c>
      <c r="T7055" s="3" t="str">
        <f t="shared" si="472"/>
        <v>บางหมากกันตังตรัง</v>
      </c>
      <c r="U7055" s="3" t="s">
        <v>6472</v>
      </c>
      <c r="V7055" s="3" t="str">
        <f t="shared" si="473"/>
        <v/>
      </c>
      <c r="W7055" s="3" t="e">
        <f t="shared" si="474"/>
        <v>#NUM!</v>
      </c>
      <c r="X7055" s="3" t="str">
        <f t="shared" si="475"/>
        <v/>
      </c>
    </row>
    <row r="7056" spans="14:24" ht="14.5" customHeight="1">
      <c r="N7056">
        <v>7053</v>
      </c>
      <c r="O7056" s="4">
        <v>92110</v>
      </c>
      <c r="P7056" s="3" t="s">
        <v>7053</v>
      </c>
      <c r="Q7056" s="3" t="s">
        <v>839</v>
      </c>
      <c r="R7056" s="3" t="s">
        <v>315</v>
      </c>
      <c r="S7056" s="3" t="s">
        <v>7051</v>
      </c>
      <c r="T7056" s="3" t="str">
        <f t="shared" si="472"/>
        <v>บางเป้ากันตังตรัง</v>
      </c>
      <c r="U7056" s="3" t="s">
        <v>6472</v>
      </c>
      <c r="V7056" s="3" t="str">
        <f t="shared" si="473"/>
        <v/>
      </c>
      <c r="W7056" s="3" t="e">
        <f t="shared" si="474"/>
        <v>#NUM!</v>
      </c>
      <c r="X7056" s="3" t="str">
        <f t="shared" si="475"/>
        <v/>
      </c>
    </row>
    <row r="7057" spans="14:24" ht="14.5" customHeight="1">
      <c r="N7057">
        <v>7054</v>
      </c>
      <c r="O7057" s="4">
        <v>92110</v>
      </c>
      <c r="P7057" s="3" t="s">
        <v>5821</v>
      </c>
      <c r="Q7057" s="3" t="s">
        <v>839</v>
      </c>
      <c r="R7057" s="3" t="s">
        <v>315</v>
      </c>
      <c r="S7057" s="3" t="s">
        <v>7051</v>
      </c>
      <c r="T7057" s="3" t="str">
        <f t="shared" si="472"/>
        <v>วังวนกันตังตรัง</v>
      </c>
      <c r="U7057" s="3" t="s">
        <v>6472</v>
      </c>
      <c r="V7057" s="3" t="str">
        <f t="shared" si="473"/>
        <v/>
      </c>
      <c r="W7057" s="3" t="e">
        <f t="shared" si="474"/>
        <v>#NUM!</v>
      </c>
      <c r="X7057" s="3" t="str">
        <f t="shared" si="475"/>
        <v/>
      </c>
    </row>
    <row r="7058" spans="14:24" ht="14.5" customHeight="1">
      <c r="N7058">
        <v>7055</v>
      </c>
      <c r="O7058" s="4">
        <v>92110</v>
      </c>
      <c r="P7058" s="3" t="s">
        <v>7054</v>
      </c>
      <c r="Q7058" s="3" t="s">
        <v>839</v>
      </c>
      <c r="R7058" s="3" t="s">
        <v>315</v>
      </c>
      <c r="S7058" s="3" t="s">
        <v>7051</v>
      </c>
      <c r="T7058" s="3" t="str">
        <f t="shared" si="472"/>
        <v>กันตังใต้กันตังตรัง</v>
      </c>
      <c r="U7058" s="3" t="s">
        <v>6472</v>
      </c>
      <c r="V7058" s="3" t="str">
        <f t="shared" si="473"/>
        <v/>
      </c>
      <c r="W7058" s="3" t="e">
        <f t="shared" si="474"/>
        <v>#NUM!</v>
      </c>
      <c r="X7058" s="3" t="str">
        <f t="shared" si="475"/>
        <v/>
      </c>
    </row>
    <row r="7059" spans="14:24" ht="14.5" customHeight="1">
      <c r="N7059">
        <v>7056</v>
      </c>
      <c r="O7059" s="4">
        <v>92110</v>
      </c>
      <c r="P7059" s="3" t="s">
        <v>3066</v>
      </c>
      <c r="Q7059" s="3" t="s">
        <v>839</v>
      </c>
      <c r="R7059" s="3" t="s">
        <v>315</v>
      </c>
      <c r="S7059" s="3" t="s">
        <v>7051</v>
      </c>
      <c r="T7059" s="3" t="str">
        <f t="shared" si="472"/>
        <v>โคกยางกันตังตรัง</v>
      </c>
      <c r="U7059" s="3" t="s">
        <v>6472</v>
      </c>
      <c r="V7059" s="3" t="str">
        <f t="shared" si="473"/>
        <v/>
      </c>
      <c r="W7059" s="3" t="e">
        <f t="shared" si="474"/>
        <v>#NUM!</v>
      </c>
      <c r="X7059" s="3" t="str">
        <f t="shared" si="475"/>
        <v/>
      </c>
    </row>
    <row r="7060" spans="14:24" ht="14.5" customHeight="1">
      <c r="N7060">
        <v>7057</v>
      </c>
      <c r="O7060" s="4">
        <v>92110</v>
      </c>
      <c r="P7060" s="3" t="s">
        <v>7055</v>
      </c>
      <c r="Q7060" s="3" t="s">
        <v>839</v>
      </c>
      <c r="R7060" s="3" t="s">
        <v>315</v>
      </c>
      <c r="S7060" s="3" t="s">
        <v>7051</v>
      </c>
      <c r="T7060" s="3" t="str">
        <f t="shared" si="472"/>
        <v>คลองลุกันตังตรัง</v>
      </c>
      <c r="U7060" s="3" t="s">
        <v>6472</v>
      </c>
      <c r="V7060" s="3" t="str">
        <f t="shared" si="473"/>
        <v/>
      </c>
      <c r="W7060" s="3" t="e">
        <f t="shared" si="474"/>
        <v>#NUM!</v>
      </c>
      <c r="X7060" s="3" t="str">
        <f t="shared" si="475"/>
        <v/>
      </c>
    </row>
    <row r="7061" spans="14:24" ht="14.5" customHeight="1">
      <c r="N7061">
        <v>7058</v>
      </c>
      <c r="O7061" s="4">
        <v>92110</v>
      </c>
      <c r="P7061" s="3" t="s">
        <v>1462</v>
      </c>
      <c r="Q7061" s="3" t="s">
        <v>839</v>
      </c>
      <c r="R7061" s="3" t="s">
        <v>315</v>
      </c>
      <c r="S7061" s="3" t="s">
        <v>7051</v>
      </c>
      <c r="T7061" s="3" t="str">
        <f t="shared" si="472"/>
        <v>ย่านซื่อกันตังตรัง</v>
      </c>
      <c r="U7061" s="3" t="s">
        <v>6472</v>
      </c>
      <c r="V7061" s="3" t="str">
        <f t="shared" si="473"/>
        <v/>
      </c>
      <c r="W7061" s="3" t="e">
        <f t="shared" si="474"/>
        <v>#NUM!</v>
      </c>
      <c r="X7061" s="3" t="str">
        <f t="shared" si="475"/>
        <v/>
      </c>
    </row>
    <row r="7062" spans="14:24" ht="14.5" customHeight="1">
      <c r="N7062">
        <v>7059</v>
      </c>
      <c r="O7062" s="4">
        <v>92110</v>
      </c>
      <c r="P7062" s="3" t="s">
        <v>7056</v>
      </c>
      <c r="Q7062" s="3" t="s">
        <v>839</v>
      </c>
      <c r="R7062" s="3" t="s">
        <v>315</v>
      </c>
      <c r="S7062" s="3" t="s">
        <v>7051</v>
      </c>
      <c r="T7062" s="3" t="str">
        <f t="shared" si="472"/>
        <v>บ่อน้ำร้อนกันตังตรัง</v>
      </c>
      <c r="U7062" s="3" t="s">
        <v>6472</v>
      </c>
      <c r="V7062" s="3" t="str">
        <f t="shared" si="473"/>
        <v/>
      </c>
      <c r="W7062" s="3" t="e">
        <f t="shared" si="474"/>
        <v>#NUM!</v>
      </c>
      <c r="X7062" s="3" t="str">
        <f t="shared" si="475"/>
        <v/>
      </c>
    </row>
    <row r="7063" spans="14:24" ht="14.5" customHeight="1">
      <c r="N7063">
        <v>7060</v>
      </c>
      <c r="O7063" s="4">
        <v>92110</v>
      </c>
      <c r="P7063" s="3" t="s">
        <v>7057</v>
      </c>
      <c r="Q7063" s="3" t="s">
        <v>839</v>
      </c>
      <c r="R7063" s="3" t="s">
        <v>315</v>
      </c>
      <c r="S7063" s="3" t="s">
        <v>7051</v>
      </c>
      <c r="T7063" s="3" t="str">
        <f t="shared" si="472"/>
        <v>บางสักกันตังตรัง</v>
      </c>
      <c r="U7063" s="3" t="s">
        <v>6472</v>
      </c>
      <c r="V7063" s="3" t="str">
        <f t="shared" si="473"/>
        <v/>
      </c>
      <c r="W7063" s="3" t="e">
        <f t="shared" si="474"/>
        <v>#NUM!</v>
      </c>
      <c r="X7063" s="3" t="str">
        <f t="shared" si="475"/>
        <v/>
      </c>
    </row>
    <row r="7064" spans="14:24" ht="14.5" customHeight="1">
      <c r="N7064">
        <v>7061</v>
      </c>
      <c r="O7064" s="4">
        <v>92110</v>
      </c>
      <c r="P7064" s="3" t="s">
        <v>812</v>
      </c>
      <c r="Q7064" s="3" t="s">
        <v>839</v>
      </c>
      <c r="R7064" s="3" t="s">
        <v>315</v>
      </c>
      <c r="S7064" s="3" t="s">
        <v>7051</v>
      </c>
      <c r="T7064" s="3" t="str">
        <f t="shared" si="472"/>
        <v>นาเกลือกันตังตรัง</v>
      </c>
      <c r="U7064" s="3" t="s">
        <v>6472</v>
      </c>
      <c r="V7064" s="3" t="str">
        <f t="shared" si="473"/>
        <v/>
      </c>
      <c r="W7064" s="3" t="e">
        <f t="shared" si="474"/>
        <v>#NUM!</v>
      </c>
      <c r="X7064" s="3" t="str">
        <f t="shared" si="475"/>
        <v/>
      </c>
    </row>
    <row r="7065" spans="14:24" ht="14.5" customHeight="1">
      <c r="N7065">
        <v>7062</v>
      </c>
      <c r="O7065" s="4">
        <v>92110</v>
      </c>
      <c r="P7065" s="3" t="s">
        <v>7058</v>
      </c>
      <c r="Q7065" s="3" t="s">
        <v>839</v>
      </c>
      <c r="R7065" s="3" t="s">
        <v>315</v>
      </c>
      <c r="S7065" s="3" t="s">
        <v>7051</v>
      </c>
      <c r="T7065" s="3" t="str">
        <f t="shared" si="472"/>
        <v>เกาะลิบงกันตังตรัง</v>
      </c>
      <c r="U7065" s="3" t="s">
        <v>6472</v>
      </c>
      <c r="V7065" s="3" t="str">
        <f t="shared" si="473"/>
        <v/>
      </c>
      <c r="W7065" s="3" t="e">
        <f t="shared" si="474"/>
        <v>#NUM!</v>
      </c>
      <c r="X7065" s="3" t="str">
        <f t="shared" si="475"/>
        <v/>
      </c>
    </row>
    <row r="7066" spans="14:24" ht="14.5" customHeight="1">
      <c r="N7066">
        <v>7063</v>
      </c>
      <c r="O7066" s="4">
        <v>92110</v>
      </c>
      <c r="P7066" s="3" t="s">
        <v>7059</v>
      </c>
      <c r="Q7066" s="3" t="s">
        <v>839</v>
      </c>
      <c r="R7066" s="3" t="s">
        <v>315</v>
      </c>
      <c r="S7066" s="3" t="s">
        <v>7051</v>
      </c>
      <c r="T7066" s="3" t="str">
        <f t="shared" si="472"/>
        <v>คลองชีล้อมกันตังตรัง</v>
      </c>
      <c r="U7066" s="3" t="s">
        <v>6472</v>
      </c>
      <c r="V7066" s="3" t="str">
        <f t="shared" si="473"/>
        <v/>
      </c>
      <c r="W7066" s="3" t="e">
        <f t="shared" si="474"/>
        <v>#NUM!</v>
      </c>
      <c r="X7066" s="3" t="str">
        <f t="shared" si="475"/>
        <v/>
      </c>
    </row>
    <row r="7067" spans="14:24" ht="14.5" customHeight="1">
      <c r="N7067">
        <v>7064</v>
      </c>
      <c r="O7067" s="4">
        <v>92140</v>
      </c>
      <c r="P7067" s="3" t="s">
        <v>846</v>
      </c>
      <c r="Q7067" s="3" t="s">
        <v>846</v>
      </c>
      <c r="R7067" s="3" t="s">
        <v>315</v>
      </c>
      <c r="S7067" s="3" t="s">
        <v>7060</v>
      </c>
      <c r="T7067" s="3" t="str">
        <f t="shared" si="472"/>
        <v>ย่านตาขาวย่านตาขาวตรัง</v>
      </c>
      <c r="U7067" s="3" t="s">
        <v>6472</v>
      </c>
      <c r="V7067" s="3" t="str">
        <f t="shared" si="473"/>
        <v/>
      </c>
      <c r="W7067" s="3" t="e">
        <f t="shared" si="474"/>
        <v>#NUM!</v>
      </c>
      <c r="X7067" s="3" t="str">
        <f t="shared" si="475"/>
        <v/>
      </c>
    </row>
    <row r="7068" spans="14:24" ht="14.5" customHeight="1">
      <c r="N7068">
        <v>7065</v>
      </c>
      <c r="O7068" s="4">
        <v>92140</v>
      </c>
      <c r="P7068" s="3" t="s">
        <v>3339</v>
      </c>
      <c r="Q7068" s="3" t="s">
        <v>846</v>
      </c>
      <c r="R7068" s="3" t="s">
        <v>315</v>
      </c>
      <c r="S7068" s="3" t="s">
        <v>7060</v>
      </c>
      <c r="T7068" s="3" t="str">
        <f t="shared" si="472"/>
        <v>หนองบ่อย่านตาขาวตรัง</v>
      </c>
      <c r="U7068" s="3" t="s">
        <v>6472</v>
      </c>
      <c r="V7068" s="3" t="str">
        <f t="shared" si="473"/>
        <v/>
      </c>
      <c r="W7068" s="3" t="e">
        <f t="shared" si="474"/>
        <v>#NUM!</v>
      </c>
      <c r="X7068" s="3" t="str">
        <f t="shared" si="475"/>
        <v/>
      </c>
    </row>
    <row r="7069" spans="14:24" ht="14.5" customHeight="1">
      <c r="N7069">
        <v>7066</v>
      </c>
      <c r="O7069" s="4">
        <v>92140</v>
      </c>
      <c r="P7069" s="3" t="s">
        <v>7061</v>
      </c>
      <c r="Q7069" s="3" t="s">
        <v>846</v>
      </c>
      <c r="R7069" s="3" t="s">
        <v>315</v>
      </c>
      <c r="S7069" s="3" t="s">
        <v>7060</v>
      </c>
      <c r="T7069" s="3" t="str">
        <f t="shared" si="472"/>
        <v>นาชุมเห็ดย่านตาขาวตรัง</v>
      </c>
      <c r="U7069" s="3" t="s">
        <v>6472</v>
      </c>
      <c r="V7069" s="3" t="str">
        <f t="shared" si="473"/>
        <v/>
      </c>
      <c r="W7069" s="3" t="e">
        <f t="shared" si="474"/>
        <v>#NUM!</v>
      </c>
      <c r="X7069" s="3" t="str">
        <f t="shared" si="475"/>
        <v/>
      </c>
    </row>
    <row r="7070" spans="14:24" ht="14.5" customHeight="1">
      <c r="N7070">
        <v>7067</v>
      </c>
      <c r="O7070" s="4">
        <v>92140</v>
      </c>
      <c r="P7070" s="3" t="s">
        <v>7062</v>
      </c>
      <c r="Q7070" s="3" t="s">
        <v>846</v>
      </c>
      <c r="R7070" s="3" t="s">
        <v>315</v>
      </c>
      <c r="S7070" s="3" t="s">
        <v>7060</v>
      </c>
      <c r="T7070" s="3" t="str">
        <f t="shared" si="472"/>
        <v>ในควนย่านตาขาวตรัง</v>
      </c>
      <c r="U7070" s="3" t="s">
        <v>6472</v>
      </c>
      <c r="V7070" s="3" t="str">
        <f t="shared" si="473"/>
        <v/>
      </c>
      <c r="W7070" s="3" t="e">
        <f t="shared" si="474"/>
        <v>#NUM!</v>
      </c>
      <c r="X7070" s="3" t="str">
        <f t="shared" si="475"/>
        <v/>
      </c>
    </row>
    <row r="7071" spans="14:24" ht="14.5" customHeight="1">
      <c r="N7071">
        <v>7068</v>
      </c>
      <c r="O7071" s="4">
        <v>92140</v>
      </c>
      <c r="P7071" s="3" t="s">
        <v>7063</v>
      </c>
      <c r="Q7071" s="3" t="s">
        <v>846</v>
      </c>
      <c r="R7071" s="3" t="s">
        <v>315</v>
      </c>
      <c r="S7071" s="3" t="s">
        <v>7060</v>
      </c>
      <c r="T7071" s="3" t="str">
        <f t="shared" si="472"/>
        <v>โพรงจระเข้ย่านตาขาวตรัง</v>
      </c>
      <c r="U7071" s="3" t="s">
        <v>6472</v>
      </c>
      <c r="V7071" s="3" t="str">
        <f t="shared" si="473"/>
        <v/>
      </c>
      <c r="W7071" s="3" t="e">
        <f t="shared" si="474"/>
        <v>#NUM!</v>
      </c>
      <c r="X7071" s="3" t="str">
        <f t="shared" si="475"/>
        <v/>
      </c>
    </row>
    <row r="7072" spans="14:24" ht="14.5" customHeight="1">
      <c r="N7072">
        <v>7069</v>
      </c>
      <c r="O7072" s="4">
        <v>92140</v>
      </c>
      <c r="P7072" s="3" t="s">
        <v>7064</v>
      </c>
      <c r="Q7072" s="3" t="s">
        <v>846</v>
      </c>
      <c r="R7072" s="3" t="s">
        <v>315</v>
      </c>
      <c r="S7072" s="3" t="s">
        <v>7060</v>
      </c>
      <c r="T7072" s="3" t="str">
        <f t="shared" si="472"/>
        <v>ทุ่งกระบือย่านตาขาวตรัง</v>
      </c>
      <c r="U7072" s="3" t="s">
        <v>6472</v>
      </c>
      <c r="V7072" s="3" t="str">
        <f t="shared" si="473"/>
        <v/>
      </c>
      <c r="W7072" s="3" t="e">
        <f t="shared" si="474"/>
        <v>#NUM!</v>
      </c>
      <c r="X7072" s="3" t="str">
        <f t="shared" si="475"/>
        <v/>
      </c>
    </row>
    <row r="7073" spans="14:24" ht="14.5" customHeight="1">
      <c r="N7073">
        <v>7070</v>
      </c>
      <c r="O7073" s="4">
        <v>92140</v>
      </c>
      <c r="P7073" s="3" t="s">
        <v>7065</v>
      </c>
      <c r="Q7073" s="3" t="s">
        <v>846</v>
      </c>
      <c r="R7073" s="3" t="s">
        <v>315</v>
      </c>
      <c r="S7073" s="3" t="s">
        <v>7060</v>
      </c>
      <c r="T7073" s="3" t="str">
        <f t="shared" si="472"/>
        <v>ทุ่งค่ายย่านตาขาวตรัง</v>
      </c>
      <c r="U7073" s="3" t="s">
        <v>6472</v>
      </c>
      <c r="V7073" s="3" t="str">
        <f t="shared" si="473"/>
        <v/>
      </c>
      <c r="W7073" s="3" t="e">
        <f t="shared" si="474"/>
        <v>#NUM!</v>
      </c>
      <c r="X7073" s="3" t="str">
        <f t="shared" si="475"/>
        <v/>
      </c>
    </row>
    <row r="7074" spans="14:24" ht="14.5" customHeight="1">
      <c r="N7074">
        <v>7071</v>
      </c>
      <c r="O7074" s="4">
        <v>92140</v>
      </c>
      <c r="P7074" s="3" t="s">
        <v>7066</v>
      </c>
      <c r="Q7074" s="3" t="s">
        <v>846</v>
      </c>
      <c r="R7074" s="3" t="s">
        <v>315</v>
      </c>
      <c r="S7074" s="3" t="s">
        <v>7060</v>
      </c>
      <c r="T7074" s="3" t="str">
        <f t="shared" si="472"/>
        <v>เกาะเปียะย่านตาขาวตรัง</v>
      </c>
      <c r="U7074" s="3" t="s">
        <v>6472</v>
      </c>
      <c r="V7074" s="3" t="str">
        <f t="shared" si="473"/>
        <v/>
      </c>
      <c r="W7074" s="3" t="e">
        <f t="shared" si="474"/>
        <v>#NUM!</v>
      </c>
      <c r="X7074" s="3" t="str">
        <f t="shared" si="475"/>
        <v/>
      </c>
    </row>
    <row r="7075" spans="14:24" ht="14.5" customHeight="1">
      <c r="N7075">
        <v>7072</v>
      </c>
      <c r="O7075" s="4">
        <v>92120</v>
      </c>
      <c r="P7075" s="3" t="s">
        <v>534</v>
      </c>
      <c r="Q7075" s="3" t="s">
        <v>842</v>
      </c>
      <c r="R7075" s="3" t="s">
        <v>315</v>
      </c>
      <c r="S7075" s="3" t="s">
        <v>7067</v>
      </c>
      <c r="T7075" s="3" t="str">
        <f t="shared" si="472"/>
        <v>ท่าข้ามปะเหลียนตรัง</v>
      </c>
      <c r="U7075" s="3" t="s">
        <v>6472</v>
      </c>
      <c r="V7075" s="3" t="str">
        <f t="shared" si="473"/>
        <v/>
      </c>
      <c r="W7075" s="3" t="e">
        <f t="shared" si="474"/>
        <v>#NUM!</v>
      </c>
      <c r="X7075" s="3" t="str">
        <f t="shared" si="475"/>
        <v/>
      </c>
    </row>
    <row r="7076" spans="14:24" ht="14.5" customHeight="1">
      <c r="N7076">
        <v>7073</v>
      </c>
      <c r="O7076" s="4">
        <v>92180</v>
      </c>
      <c r="P7076" s="3" t="s">
        <v>5401</v>
      </c>
      <c r="Q7076" s="3" t="s">
        <v>842</v>
      </c>
      <c r="R7076" s="3" t="s">
        <v>315</v>
      </c>
      <c r="S7076" s="3" t="s">
        <v>7067</v>
      </c>
      <c r="T7076" s="3" t="str">
        <f t="shared" si="472"/>
        <v>ทุ่งยาวปะเหลียนตรัง</v>
      </c>
      <c r="U7076" s="3" t="s">
        <v>6472</v>
      </c>
      <c r="V7076" s="3" t="str">
        <f t="shared" si="473"/>
        <v/>
      </c>
      <c r="W7076" s="3" t="e">
        <f t="shared" si="474"/>
        <v>#NUM!</v>
      </c>
      <c r="X7076" s="3" t="str">
        <f t="shared" si="475"/>
        <v/>
      </c>
    </row>
    <row r="7077" spans="14:24" ht="14.5" customHeight="1">
      <c r="N7077">
        <v>7074</v>
      </c>
      <c r="O7077" s="4">
        <v>92180</v>
      </c>
      <c r="P7077" s="3" t="s">
        <v>842</v>
      </c>
      <c r="Q7077" s="3" t="s">
        <v>842</v>
      </c>
      <c r="R7077" s="3" t="s">
        <v>315</v>
      </c>
      <c r="S7077" s="3" t="s">
        <v>7067</v>
      </c>
      <c r="T7077" s="3" t="str">
        <f t="shared" si="472"/>
        <v>ปะเหลียนปะเหลียนตรัง</v>
      </c>
      <c r="U7077" s="3" t="s">
        <v>6472</v>
      </c>
      <c r="V7077" s="3" t="str">
        <f t="shared" si="473"/>
        <v/>
      </c>
      <c r="W7077" s="3" t="e">
        <f t="shared" si="474"/>
        <v>#NUM!</v>
      </c>
      <c r="X7077" s="3" t="str">
        <f t="shared" si="475"/>
        <v/>
      </c>
    </row>
    <row r="7078" spans="14:24" ht="14.5" customHeight="1">
      <c r="N7078">
        <v>7075</v>
      </c>
      <c r="O7078" s="4">
        <v>92140</v>
      </c>
      <c r="P7078" s="3" t="s">
        <v>542</v>
      </c>
      <c r="Q7078" s="3" t="s">
        <v>842</v>
      </c>
      <c r="R7078" s="3" t="s">
        <v>315</v>
      </c>
      <c r="S7078" s="3" t="s">
        <v>7067</v>
      </c>
      <c r="T7078" s="3" t="str">
        <f t="shared" si="472"/>
        <v>บางด้วนปะเหลียนตรัง</v>
      </c>
      <c r="U7078" s="3" t="s">
        <v>6472</v>
      </c>
      <c r="V7078" s="3" t="str">
        <f t="shared" si="473"/>
        <v/>
      </c>
      <c r="W7078" s="3" t="e">
        <f t="shared" si="474"/>
        <v>#NUM!</v>
      </c>
      <c r="X7078" s="3" t="str">
        <f t="shared" si="475"/>
        <v/>
      </c>
    </row>
    <row r="7079" spans="14:24" ht="14.5" customHeight="1">
      <c r="N7079">
        <v>7076</v>
      </c>
      <c r="O7079" s="4">
        <v>92140</v>
      </c>
      <c r="P7079" s="3" t="s">
        <v>893</v>
      </c>
      <c r="Q7079" s="3" t="s">
        <v>842</v>
      </c>
      <c r="R7079" s="3" t="s">
        <v>315</v>
      </c>
      <c r="S7079" s="3" t="s">
        <v>7067</v>
      </c>
      <c r="T7079" s="3" t="str">
        <f t="shared" si="472"/>
        <v>บ้านนาปะเหลียนตรัง</v>
      </c>
      <c r="U7079" s="3" t="s">
        <v>6472</v>
      </c>
      <c r="V7079" s="3" t="str">
        <f t="shared" si="473"/>
        <v/>
      </c>
      <c r="W7079" s="3" t="e">
        <f t="shared" si="474"/>
        <v>#NUM!</v>
      </c>
      <c r="X7079" s="3" t="str">
        <f t="shared" si="475"/>
        <v/>
      </c>
    </row>
    <row r="7080" spans="14:24" ht="14.5" customHeight="1">
      <c r="N7080">
        <v>7077</v>
      </c>
      <c r="O7080" s="4">
        <v>92120</v>
      </c>
      <c r="P7080" s="3" t="s">
        <v>7068</v>
      </c>
      <c r="Q7080" s="3" t="s">
        <v>842</v>
      </c>
      <c r="R7080" s="3" t="s">
        <v>315</v>
      </c>
      <c r="S7080" s="3" t="s">
        <v>7067</v>
      </c>
      <c r="T7080" s="3" t="str">
        <f t="shared" si="472"/>
        <v>สุโสะปะเหลียนตรัง</v>
      </c>
      <c r="U7080" s="3" t="s">
        <v>6472</v>
      </c>
      <c r="V7080" s="3" t="str">
        <f t="shared" si="473"/>
        <v/>
      </c>
      <c r="W7080" s="3" t="e">
        <f t="shared" si="474"/>
        <v>#NUM!</v>
      </c>
      <c r="X7080" s="3" t="str">
        <f t="shared" si="475"/>
        <v/>
      </c>
    </row>
    <row r="7081" spans="14:24" ht="14.5" customHeight="1">
      <c r="N7081">
        <v>7078</v>
      </c>
      <c r="O7081" s="4">
        <v>92180</v>
      </c>
      <c r="P7081" s="3" t="s">
        <v>7069</v>
      </c>
      <c r="Q7081" s="3" t="s">
        <v>842</v>
      </c>
      <c r="R7081" s="3" t="s">
        <v>315</v>
      </c>
      <c r="S7081" s="3" t="s">
        <v>7067</v>
      </c>
      <c r="T7081" s="3" t="str">
        <f t="shared" si="472"/>
        <v>ลิพังปะเหลียนตรัง</v>
      </c>
      <c r="U7081" s="3" t="s">
        <v>6472</v>
      </c>
      <c r="V7081" s="3" t="str">
        <f t="shared" si="473"/>
        <v/>
      </c>
      <c r="W7081" s="3" t="e">
        <f t="shared" si="474"/>
        <v>#NUM!</v>
      </c>
      <c r="X7081" s="3" t="str">
        <f t="shared" si="475"/>
        <v/>
      </c>
    </row>
    <row r="7082" spans="14:24" ht="14.5" customHeight="1">
      <c r="N7082">
        <v>7079</v>
      </c>
      <c r="O7082" s="4">
        <v>92120</v>
      </c>
      <c r="P7082" s="3" t="s">
        <v>7070</v>
      </c>
      <c r="Q7082" s="3" t="s">
        <v>842</v>
      </c>
      <c r="R7082" s="3" t="s">
        <v>315</v>
      </c>
      <c r="S7082" s="3" t="s">
        <v>7067</v>
      </c>
      <c r="T7082" s="3" t="str">
        <f t="shared" si="472"/>
        <v>เกาะสุกรปะเหลียนตรัง</v>
      </c>
      <c r="U7082" s="3" t="s">
        <v>6472</v>
      </c>
      <c r="V7082" s="3" t="str">
        <f t="shared" si="473"/>
        <v/>
      </c>
      <c r="W7082" s="3" t="e">
        <f t="shared" si="474"/>
        <v>#NUM!</v>
      </c>
      <c r="X7082" s="3" t="str">
        <f t="shared" si="475"/>
        <v/>
      </c>
    </row>
    <row r="7083" spans="14:24" ht="14.5" customHeight="1">
      <c r="N7083">
        <v>7080</v>
      </c>
      <c r="O7083" s="4">
        <v>92140</v>
      </c>
      <c r="P7083" s="3" t="s">
        <v>7071</v>
      </c>
      <c r="Q7083" s="3" t="s">
        <v>842</v>
      </c>
      <c r="R7083" s="3" t="s">
        <v>315</v>
      </c>
      <c r="S7083" s="3" t="s">
        <v>7067</v>
      </c>
      <c r="T7083" s="3" t="str">
        <f t="shared" si="472"/>
        <v>ท่าพญาปะเหลียนตรัง</v>
      </c>
      <c r="U7083" s="3" t="s">
        <v>6472</v>
      </c>
      <c r="V7083" s="3" t="str">
        <f t="shared" si="473"/>
        <v/>
      </c>
      <c r="W7083" s="3" t="e">
        <f t="shared" si="474"/>
        <v>#NUM!</v>
      </c>
      <c r="X7083" s="3" t="str">
        <f t="shared" si="475"/>
        <v/>
      </c>
    </row>
    <row r="7084" spans="14:24" ht="14.5" customHeight="1">
      <c r="N7084">
        <v>7081</v>
      </c>
      <c r="O7084" s="4">
        <v>92180</v>
      </c>
      <c r="P7084" s="3" t="s">
        <v>7072</v>
      </c>
      <c r="Q7084" s="3" t="s">
        <v>842</v>
      </c>
      <c r="R7084" s="3" t="s">
        <v>315</v>
      </c>
      <c r="S7084" s="3" t="s">
        <v>7067</v>
      </c>
      <c r="T7084" s="3" t="str">
        <f t="shared" si="472"/>
        <v>แหลมสอมปะเหลียนตรัง</v>
      </c>
      <c r="U7084" s="3" t="s">
        <v>6472</v>
      </c>
      <c r="V7084" s="3" t="str">
        <f t="shared" si="473"/>
        <v/>
      </c>
      <c r="W7084" s="3" t="e">
        <f t="shared" si="474"/>
        <v>#NUM!</v>
      </c>
      <c r="X7084" s="3" t="str">
        <f t="shared" si="475"/>
        <v/>
      </c>
    </row>
    <row r="7085" spans="14:24" ht="14.5" customHeight="1">
      <c r="N7085">
        <v>7082</v>
      </c>
      <c r="O7085" s="4">
        <v>92150</v>
      </c>
      <c r="P7085" s="3" t="s">
        <v>7073</v>
      </c>
      <c r="Q7085" s="3" t="s">
        <v>854</v>
      </c>
      <c r="R7085" s="3" t="s">
        <v>315</v>
      </c>
      <c r="S7085" s="3" t="s">
        <v>7074</v>
      </c>
      <c r="T7085" s="3" t="str">
        <f t="shared" si="472"/>
        <v>บ่อหินสิเกาตรัง</v>
      </c>
      <c r="U7085" s="3" t="s">
        <v>6472</v>
      </c>
      <c r="V7085" s="3" t="str">
        <f t="shared" si="473"/>
        <v/>
      </c>
      <c r="W7085" s="3" t="e">
        <f t="shared" si="474"/>
        <v>#NUM!</v>
      </c>
      <c r="X7085" s="3" t="str">
        <f t="shared" si="475"/>
        <v/>
      </c>
    </row>
    <row r="7086" spans="14:24" ht="14.5" customHeight="1">
      <c r="N7086">
        <v>7083</v>
      </c>
      <c r="O7086" s="4">
        <v>92150</v>
      </c>
      <c r="P7086" s="3" t="s">
        <v>2207</v>
      </c>
      <c r="Q7086" s="3" t="s">
        <v>854</v>
      </c>
      <c r="R7086" s="3" t="s">
        <v>315</v>
      </c>
      <c r="S7086" s="3" t="s">
        <v>7074</v>
      </c>
      <c r="T7086" s="3" t="str">
        <f t="shared" si="472"/>
        <v>เขาไม้แก้วสิเกาตรัง</v>
      </c>
      <c r="U7086" s="3" t="s">
        <v>6472</v>
      </c>
      <c r="V7086" s="3" t="str">
        <f t="shared" si="473"/>
        <v/>
      </c>
      <c r="W7086" s="3" t="e">
        <f t="shared" si="474"/>
        <v>#NUM!</v>
      </c>
      <c r="X7086" s="3" t="str">
        <f t="shared" si="475"/>
        <v/>
      </c>
    </row>
    <row r="7087" spans="14:24" ht="14.5" customHeight="1">
      <c r="N7087">
        <v>7084</v>
      </c>
      <c r="O7087" s="4">
        <v>92150</v>
      </c>
      <c r="P7087" s="3" t="s">
        <v>7075</v>
      </c>
      <c r="Q7087" s="3" t="s">
        <v>854</v>
      </c>
      <c r="R7087" s="3" t="s">
        <v>315</v>
      </c>
      <c r="S7087" s="3" t="s">
        <v>7074</v>
      </c>
      <c r="T7087" s="3" t="str">
        <f t="shared" si="472"/>
        <v>กะลาเสสิเกาตรัง</v>
      </c>
      <c r="U7087" s="3" t="s">
        <v>6472</v>
      </c>
      <c r="V7087" s="3" t="str">
        <f t="shared" si="473"/>
        <v/>
      </c>
      <c r="W7087" s="3" t="e">
        <f t="shared" si="474"/>
        <v>#NUM!</v>
      </c>
      <c r="X7087" s="3" t="str">
        <f t="shared" si="475"/>
        <v/>
      </c>
    </row>
    <row r="7088" spans="14:24" ht="14.5" customHeight="1">
      <c r="N7088">
        <v>7085</v>
      </c>
      <c r="O7088" s="4">
        <v>92150</v>
      </c>
      <c r="P7088" s="3" t="s">
        <v>7076</v>
      </c>
      <c r="Q7088" s="3" t="s">
        <v>854</v>
      </c>
      <c r="R7088" s="3" t="s">
        <v>315</v>
      </c>
      <c r="S7088" s="3" t="s">
        <v>7074</v>
      </c>
      <c r="T7088" s="3" t="str">
        <f t="shared" si="472"/>
        <v>ไม้ฝาดสิเกาตรัง</v>
      </c>
      <c r="U7088" s="3" t="s">
        <v>6472</v>
      </c>
      <c r="V7088" s="3" t="str">
        <f t="shared" si="473"/>
        <v/>
      </c>
      <c r="W7088" s="3" t="e">
        <f t="shared" si="474"/>
        <v>#NUM!</v>
      </c>
      <c r="X7088" s="3" t="str">
        <f t="shared" si="475"/>
        <v/>
      </c>
    </row>
    <row r="7089" spans="14:24" ht="14.5" customHeight="1">
      <c r="N7089">
        <v>7086</v>
      </c>
      <c r="O7089" s="4">
        <v>92000</v>
      </c>
      <c r="P7089" s="3" t="s">
        <v>7077</v>
      </c>
      <c r="Q7089" s="3" t="s">
        <v>854</v>
      </c>
      <c r="R7089" s="3" t="s">
        <v>315</v>
      </c>
      <c r="S7089" s="3" t="s">
        <v>7074</v>
      </c>
      <c r="T7089" s="3" t="str">
        <f t="shared" si="472"/>
        <v>นาเมืองเพชรสิเกาตรัง</v>
      </c>
      <c r="U7089" s="3" t="s">
        <v>6472</v>
      </c>
      <c r="V7089" s="3" t="str">
        <f t="shared" si="473"/>
        <v/>
      </c>
      <c r="W7089" s="3" t="e">
        <f t="shared" si="474"/>
        <v>#NUM!</v>
      </c>
      <c r="X7089" s="3" t="str">
        <f t="shared" si="475"/>
        <v/>
      </c>
    </row>
    <row r="7090" spans="14:24" ht="14.5" customHeight="1">
      <c r="N7090">
        <v>7087</v>
      </c>
      <c r="O7090" s="4">
        <v>92130</v>
      </c>
      <c r="P7090" s="3" t="s">
        <v>855</v>
      </c>
      <c r="Q7090" s="3" t="s">
        <v>855</v>
      </c>
      <c r="R7090" s="3" t="s">
        <v>315</v>
      </c>
      <c r="S7090" s="3" t="s">
        <v>7078</v>
      </c>
      <c r="T7090" s="3" t="str">
        <f t="shared" si="472"/>
        <v>ห้วยยอดห้วยยอดตรัง</v>
      </c>
      <c r="U7090" s="3" t="s">
        <v>6472</v>
      </c>
      <c r="V7090" s="3" t="str">
        <f t="shared" si="473"/>
        <v/>
      </c>
      <c r="W7090" s="3" t="e">
        <f t="shared" si="474"/>
        <v>#NUM!</v>
      </c>
      <c r="X7090" s="3" t="str">
        <f t="shared" si="475"/>
        <v/>
      </c>
    </row>
    <row r="7091" spans="14:24" ht="14.5" customHeight="1">
      <c r="N7091">
        <v>7088</v>
      </c>
      <c r="O7091" s="4">
        <v>92130</v>
      </c>
      <c r="P7091" s="3" t="s">
        <v>7079</v>
      </c>
      <c r="Q7091" s="3" t="s">
        <v>855</v>
      </c>
      <c r="R7091" s="3" t="s">
        <v>315</v>
      </c>
      <c r="S7091" s="3" t="s">
        <v>7078</v>
      </c>
      <c r="T7091" s="3" t="str">
        <f t="shared" si="472"/>
        <v>หนองช้างแล่นห้วยยอดตรัง</v>
      </c>
      <c r="U7091" s="3" t="s">
        <v>6472</v>
      </c>
      <c r="V7091" s="3" t="str">
        <f t="shared" si="473"/>
        <v/>
      </c>
      <c r="W7091" s="3" t="e">
        <f t="shared" si="474"/>
        <v>#NUM!</v>
      </c>
      <c r="X7091" s="3" t="str">
        <f t="shared" si="475"/>
        <v/>
      </c>
    </row>
    <row r="7092" spans="14:24" ht="14.5" customHeight="1">
      <c r="N7092">
        <v>7089</v>
      </c>
      <c r="O7092" s="4">
        <v>92210</v>
      </c>
      <c r="P7092" s="3" t="s">
        <v>7080</v>
      </c>
      <c r="Q7092" s="3" t="s">
        <v>855</v>
      </c>
      <c r="R7092" s="3" t="s">
        <v>315</v>
      </c>
      <c r="S7092" s="3" t="s">
        <v>7078</v>
      </c>
      <c r="T7092" s="3" t="str">
        <f t="shared" si="472"/>
        <v>บางดีห้วยยอดตรัง</v>
      </c>
      <c r="U7092" s="3" t="s">
        <v>6472</v>
      </c>
      <c r="V7092" s="3" t="str">
        <f t="shared" si="473"/>
        <v/>
      </c>
      <c r="W7092" s="3" t="e">
        <f t="shared" si="474"/>
        <v>#NUM!</v>
      </c>
      <c r="X7092" s="3" t="str">
        <f t="shared" si="475"/>
        <v/>
      </c>
    </row>
    <row r="7093" spans="14:24" ht="14.5" customHeight="1">
      <c r="N7093">
        <v>7090</v>
      </c>
      <c r="O7093" s="4">
        <v>92210</v>
      </c>
      <c r="P7093" s="3" t="s">
        <v>2532</v>
      </c>
      <c r="Q7093" s="3" t="s">
        <v>855</v>
      </c>
      <c r="R7093" s="3" t="s">
        <v>315</v>
      </c>
      <c r="S7093" s="3" t="s">
        <v>7078</v>
      </c>
      <c r="T7093" s="3" t="str">
        <f t="shared" si="472"/>
        <v>บางกุ้งห้วยยอดตรัง</v>
      </c>
      <c r="U7093" s="3" t="s">
        <v>6472</v>
      </c>
      <c r="V7093" s="3" t="str">
        <f t="shared" si="473"/>
        <v/>
      </c>
      <c r="W7093" s="3" t="e">
        <f t="shared" si="474"/>
        <v>#NUM!</v>
      </c>
      <c r="X7093" s="3" t="str">
        <f t="shared" si="475"/>
        <v/>
      </c>
    </row>
    <row r="7094" spans="14:24" ht="14.5" customHeight="1">
      <c r="N7094">
        <v>7091</v>
      </c>
      <c r="O7094" s="4">
        <v>92130</v>
      </c>
      <c r="P7094" s="3" t="s">
        <v>7081</v>
      </c>
      <c r="Q7094" s="3" t="s">
        <v>855</v>
      </c>
      <c r="R7094" s="3" t="s">
        <v>315</v>
      </c>
      <c r="S7094" s="3" t="s">
        <v>7078</v>
      </c>
      <c r="T7094" s="3" t="str">
        <f t="shared" si="472"/>
        <v>เขากอบห้วยยอดตรัง</v>
      </c>
      <c r="U7094" s="3" t="s">
        <v>6472</v>
      </c>
      <c r="V7094" s="3" t="str">
        <f t="shared" si="473"/>
        <v/>
      </c>
      <c r="W7094" s="3" t="e">
        <f t="shared" si="474"/>
        <v>#NUM!</v>
      </c>
      <c r="X7094" s="3" t="str">
        <f t="shared" si="475"/>
        <v/>
      </c>
    </row>
    <row r="7095" spans="14:24" ht="14.5" customHeight="1">
      <c r="N7095">
        <v>7092</v>
      </c>
      <c r="O7095" s="4">
        <v>92130</v>
      </c>
      <c r="P7095" s="3" t="s">
        <v>6540</v>
      </c>
      <c r="Q7095" s="3" t="s">
        <v>855</v>
      </c>
      <c r="R7095" s="3" t="s">
        <v>315</v>
      </c>
      <c r="S7095" s="3" t="s">
        <v>7078</v>
      </c>
      <c r="T7095" s="3" t="str">
        <f t="shared" si="472"/>
        <v>เขาขาวห้วยยอดตรัง</v>
      </c>
      <c r="U7095" s="3" t="s">
        <v>6472</v>
      </c>
      <c r="V7095" s="3" t="str">
        <f t="shared" si="473"/>
        <v/>
      </c>
      <c r="W7095" s="3" t="e">
        <f t="shared" si="474"/>
        <v>#NUM!</v>
      </c>
      <c r="X7095" s="3" t="str">
        <f t="shared" si="475"/>
        <v/>
      </c>
    </row>
    <row r="7096" spans="14:24" ht="14.5" customHeight="1">
      <c r="N7096">
        <v>7093</v>
      </c>
      <c r="O7096" s="4">
        <v>92130</v>
      </c>
      <c r="P7096" s="3" t="s">
        <v>7082</v>
      </c>
      <c r="Q7096" s="3" t="s">
        <v>855</v>
      </c>
      <c r="R7096" s="3" t="s">
        <v>315</v>
      </c>
      <c r="S7096" s="3" t="s">
        <v>7078</v>
      </c>
      <c r="T7096" s="3" t="str">
        <f t="shared" si="472"/>
        <v>เขาปูนห้วยยอดตรัง</v>
      </c>
      <c r="U7096" s="3" t="s">
        <v>6472</v>
      </c>
      <c r="V7096" s="3" t="str">
        <f t="shared" si="473"/>
        <v/>
      </c>
      <c r="W7096" s="3" t="e">
        <f t="shared" si="474"/>
        <v>#NUM!</v>
      </c>
      <c r="X7096" s="3" t="str">
        <f t="shared" si="475"/>
        <v/>
      </c>
    </row>
    <row r="7097" spans="14:24" ht="14.5" customHeight="1">
      <c r="N7097">
        <v>7094</v>
      </c>
      <c r="O7097" s="4">
        <v>92190</v>
      </c>
      <c r="P7097" s="3" t="s">
        <v>7083</v>
      </c>
      <c r="Q7097" s="3" t="s">
        <v>855</v>
      </c>
      <c r="R7097" s="3" t="s">
        <v>315</v>
      </c>
      <c r="S7097" s="3" t="s">
        <v>7078</v>
      </c>
      <c r="T7097" s="3" t="str">
        <f t="shared" si="472"/>
        <v>ปากแจ่มห้วยยอดตรัง</v>
      </c>
      <c r="U7097" s="3" t="s">
        <v>6472</v>
      </c>
      <c r="V7097" s="3" t="str">
        <f t="shared" si="473"/>
        <v/>
      </c>
      <c r="W7097" s="3" t="e">
        <f t="shared" si="474"/>
        <v>#NUM!</v>
      </c>
      <c r="X7097" s="3" t="str">
        <f t="shared" si="475"/>
        <v/>
      </c>
    </row>
    <row r="7098" spans="14:24" ht="14.5" customHeight="1">
      <c r="N7098">
        <v>7095</v>
      </c>
      <c r="O7098" s="4">
        <v>92130</v>
      </c>
      <c r="P7098" s="3" t="s">
        <v>7084</v>
      </c>
      <c r="Q7098" s="3" t="s">
        <v>855</v>
      </c>
      <c r="R7098" s="3" t="s">
        <v>315</v>
      </c>
      <c r="S7098" s="3" t="s">
        <v>7078</v>
      </c>
      <c r="T7098" s="3" t="str">
        <f t="shared" si="472"/>
        <v>ปากคมห้วยยอดตรัง</v>
      </c>
      <c r="U7098" s="3" t="s">
        <v>6472</v>
      </c>
      <c r="V7098" s="3" t="str">
        <f t="shared" si="473"/>
        <v/>
      </c>
      <c r="W7098" s="3" t="e">
        <f t="shared" si="474"/>
        <v>#NUM!</v>
      </c>
      <c r="X7098" s="3" t="str">
        <f t="shared" si="475"/>
        <v/>
      </c>
    </row>
    <row r="7099" spans="14:24" ht="14.5" customHeight="1">
      <c r="N7099">
        <v>7096</v>
      </c>
      <c r="O7099" s="4">
        <v>92130</v>
      </c>
      <c r="P7099" s="3" t="s">
        <v>5467</v>
      </c>
      <c r="Q7099" s="3" t="s">
        <v>855</v>
      </c>
      <c r="R7099" s="3" t="s">
        <v>315</v>
      </c>
      <c r="S7099" s="3" t="s">
        <v>7078</v>
      </c>
      <c r="T7099" s="3" t="str">
        <f t="shared" si="472"/>
        <v>ท่างิ้วห้วยยอดตรัง</v>
      </c>
      <c r="U7099" s="3" t="s">
        <v>6472</v>
      </c>
      <c r="V7099" s="3" t="str">
        <f t="shared" si="473"/>
        <v/>
      </c>
      <c r="W7099" s="3" t="e">
        <f t="shared" si="474"/>
        <v>#NUM!</v>
      </c>
      <c r="X7099" s="3" t="str">
        <f t="shared" si="475"/>
        <v/>
      </c>
    </row>
    <row r="7100" spans="14:24" ht="14.5" customHeight="1">
      <c r="N7100">
        <v>7097</v>
      </c>
      <c r="O7100" s="4">
        <v>92190</v>
      </c>
      <c r="P7100" s="3" t="s">
        <v>7085</v>
      </c>
      <c r="Q7100" s="3" t="s">
        <v>855</v>
      </c>
      <c r="R7100" s="3" t="s">
        <v>315</v>
      </c>
      <c r="S7100" s="3" t="s">
        <v>7078</v>
      </c>
      <c r="T7100" s="3" t="str">
        <f t="shared" si="472"/>
        <v>ลำภูราห้วยยอดตรัง</v>
      </c>
      <c r="U7100" s="3" t="s">
        <v>6472</v>
      </c>
      <c r="V7100" s="3" t="str">
        <f t="shared" si="473"/>
        <v/>
      </c>
      <c r="W7100" s="3" t="e">
        <f t="shared" si="474"/>
        <v>#NUM!</v>
      </c>
      <c r="X7100" s="3" t="str">
        <f t="shared" si="475"/>
        <v/>
      </c>
    </row>
    <row r="7101" spans="14:24" ht="14.5" customHeight="1">
      <c r="N7101">
        <v>7098</v>
      </c>
      <c r="O7101" s="4">
        <v>92210</v>
      </c>
      <c r="P7101" s="3" t="s">
        <v>7086</v>
      </c>
      <c r="Q7101" s="3" t="s">
        <v>855</v>
      </c>
      <c r="R7101" s="3" t="s">
        <v>315</v>
      </c>
      <c r="S7101" s="3" t="s">
        <v>7078</v>
      </c>
      <c r="T7101" s="3" t="str">
        <f t="shared" si="472"/>
        <v>นาวงห้วยยอดตรัง</v>
      </c>
      <c r="U7101" s="3" t="s">
        <v>6472</v>
      </c>
      <c r="V7101" s="3" t="str">
        <f t="shared" si="473"/>
        <v/>
      </c>
      <c r="W7101" s="3" t="e">
        <f t="shared" si="474"/>
        <v>#NUM!</v>
      </c>
      <c r="X7101" s="3" t="str">
        <f t="shared" si="475"/>
        <v/>
      </c>
    </row>
    <row r="7102" spans="14:24" ht="14.5" customHeight="1">
      <c r="N7102">
        <v>7099</v>
      </c>
      <c r="O7102" s="4">
        <v>92130</v>
      </c>
      <c r="P7102" s="3" t="s">
        <v>7087</v>
      </c>
      <c r="Q7102" s="3" t="s">
        <v>855</v>
      </c>
      <c r="R7102" s="3" t="s">
        <v>315</v>
      </c>
      <c r="S7102" s="3" t="s">
        <v>7078</v>
      </c>
      <c r="T7102" s="3" t="str">
        <f t="shared" si="472"/>
        <v>ห้วยนางห้วยยอดตรัง</v>
      </c>
      <c r="U7102" s="3" t="s">
        <v>6472</v>
      </c>
      <c r="V7102" s="3" t="str">
        <f t="shared" si="473"/>
        <v/>
      </c>
      <c r="W7102" s="3" t="e">
        <f t="shared" si="474"/>
        <v>#NUM!</v>
      </c>
      <c r="X7102" s="3" t="str">
        <f t="shared" si="475"/>
        <v/>
      </c>
    </row>
    <row r="7103" spans="14:24" ht="14.5" customHeight="1">
      <c r="N7103">
        <v>7100</v>
      </c>
      <c r="O7103" s="4">
        <v>92130</v>
      </c>
      <c r="P7103" s="3" t="s">
        <v>7088</v>
      </c>
      <c r="Q7103" s="3" t="s">
        <v>855</v>
      </c>
      <c r="R7103" s="3" t="s">
        <v>315</v>
      </c>
      <c r="S7103" s="3" t="s">
        <v>7078</v>
      </c>
      <c r="T7103" s="3" t="str">
        <f t="shared" si="472"/>
        <v>ในเตาห้วยยอดตรัง</v>
      </c>
      <c r="U7103" s="3" t="s">
        <v>6472</v>
      </c>
      <c r="V7103" s="3" t="str">
        <f t="shared" si="473"/>
        <v/>
      </c>
      <c r="W7103" s="3" t="e">
        <f t="shared" si="474"/>
        <v>#NUM!</v>
      </c>
      <c r="X7103" s="3" t="str">
        <f t="shared" si="475"/>
        <v/>
      </c>
    </row>
    <row r="7104" spans="14:24" ht="14.5" customHeight="1">
      <c r="N7104">
        <v>7101</v>
      </c>
      <c r="O7104" s="4">
        <v>92130</v>
      </c>
      <c r="P7104" s="3" t="s">
        <v>7089</v>
      </c>
      <c r="Q7104" s="3" t="s">
        <v>855</v>
      </c>
      <c r="R7104" s="3" t="s">
        <v>315</v>
      </c>
      <c r="S7104" s="3" t="s">
        <v>7078</v>
      </c>
      <c r="T7104" s="3" t="str">
        <f t="shared" si="472"/>
        <v>ทุ่งต่อห้วยยอดตรัง</v>
      </c>
      <c r="U7104" s="3" t="s">
        <v>6472</v>
      </c>
      <c r="V7104" s="3" t="str">
        <f t="shared" si="473"/>
        <v/>
      </c>
      <c r="W7104" s="3" t="e">
        <f t="shared" si="474"/>
        <v>#NUM!</v>
      </c>
      <c r="X7104" s="3" t="str">
        <f t="shared" si="475"/>
        <v/>
      </c>
    </row>
    <row r="7105" spans="14:24" ht="14.5" customHeight="1">
      <c r="N7105">
        <v>7102</v>
      </c>
      <c r="O7105" s="4">
        <v>92210</v>
      </c>
      <c r="P7105" s="3" t="s">
        <v>7090</v>
      </c>
      <c r="Q7105" s="3" t="s">
        <v>855</v>
      </c>
      <c r="R7105" s="3" t="s">
        <v>315</v>
      </c>
      <c r="S7105" s="3" t="s">
        <v>7078</v>
      </c>
      <c r="T7105" s="3" t="str">
        <f t="shared" si="472"/>
        <v>วังคีรีห้วยยอดตรัง</v>
      </c>
      <c r="U7105" s="3" t="s">
        <v>6472</v>
      </c>
      <c r="V7105" s="3" t="str">
        <f t="shared" si="473"/>
        <v/>
      </c>
      <c r="W7105" s="3" t="e">
        <f t="shared" si="474"/>
        <v>#NUM!</v>
      </c>
      <c r="X7105" s="3" t="str">
        <f t="shared" si="475"/>
        <v/>
      </c>
    </row>
    <row r="7106" spans="14:24" ht="14.5" customHeight="1">
      <c r="N7106">
        <v>7103</v>
      </c>
      <c r="O7106" s="4">
        <v>92220</v>
      </c>
      <c r="P7106" s="3" t="s">
        <v>7091</v>
      </c>
      <c r="Q7106" s="3" t="s">
        <v>850</v>
      </c>
      <c r="R7106" s="3" t="s">
        <v>315</v>
      </c>
      <c r="S7106" s="3" t="s">
        <v>7092</v>
      </c>
      <c r="T7106" s="3" t="str">
        <f t="shared" si="472"/>
        <v>เขาวิเศษวังวิเศษตรัง</v>
      </c>
      <c r="U7106" s="3" t="s">
        <v>6472</v>
      </c>
      <c r="V7106" s="3" t="str">
        <f t="shared" si="473"/>
        <v/>
      </c>
      <c r="W7106" s="3" t="e">
        <f t="shared" si="474"/>
        <v>#NUM!</v>
      </c>
      <c r="X7106" s="3" t="str">
        <f t="shared" si="475"/>
        <v/>
      </c>
    </row>
    <row r="7107" spans="14:24" ht="14.5" customHeight="1">
      <c r="N7107">
        <v>7104</v>
      </c>
      <c r="O7107" s="4">
        <v>92220</v>
      </c>
      <c r="P7107" s="3" t="s">
        <v>7093</v>
      </c>
      <c r="Q7107" s="3" t="s">
        <v>850</v>
      </c>
      <c r="R7107" s="3" t="s">
        <v>315</v>
      </c>
      <c r="S7107" s="3" t="s">
        <v>7092</v>
      </c>
      <c r="T7107" s="3" t="str">
        <f t="shared" si="472"/>
        <v>วังมะปรางวังวิเศษตรัง</v>
      </c>
      <c r="U7107" s="3" t="s">
        <v>6472</v>
      </c>
      <c r="V7107" s="3" t="str">
        <f t="shared" si="473"/>
        <v/>
      </c>
      <c r="W7107" s="3" t="e">
        <f t="shared" si="474"/>
        <v>#NUM!</v>
      </c>
      <c r="X7107" s="3" t="str">
        <f t="shared" si="475"/>
        <v/>
      </c>
    </row>
    <row r="7108" spans="14:24" ht="14.5" customHeight="1">
      <c r="N7108">
        <v>7105</v>
      </c>
      <c r="O7108" s="4">
        <v>92220</v>
      </c>
      <c r="P7108" s="3" t="s">
        <v>7094</v>
      </c>
      <c r="Q7108" s="3" t="s">
        <v>850</v>
      </c>
      <c r="R7108" s="3" t="s">
        <v>315</v>
      </c>
      <c r="S7108" s="3" t="s">
        <v>7092</v>
      </c>
      <c r="T7108" s="3" t="str">
        <f t="shared" si="472"/>
        <v>อ่าวตงวังวิเศษตรัง</v>
      </c>
      <c r="U7108" s="3" t="s">
        <v>6472</v>
      </c>
      <c r="V7108" s="3" t="str">
        <f t="shared" si="473"/>
        <v/>
      </c>
      <c r="W7108" s="3" t="e">
        <f t="shared" si="474"/>
        <v>#NUM!</v>
      </c>
      <c r="X7108" s="3" t="str">
        <f t="shared" si="475"/>
        <v/>
      </c>
    </row>
    <row r="7109" spans="14:24" ht="14.5" customHeight="1">
      <c r="N7109">
        <v>7106</v>
      </c>
      <c r="O7109" s="4">
        <v>92000</v>
      </c>
      <c r="P7109" s="3" t="s">
        <v>7095</v>
      </c>
      <c r="Q7109" s="3" t="s">
        <v>850</v>
      </c>
      <c r="R7109" s="3" t="s">
        <v>315</v>
      </c>
      <c r="S7109" s="3" t="s">
        <v>7092</v>
      </c>
      <c r="T7109" s="3" t="str">
        <f t="shared" ref="T7109:T7172" si="476">P7109&amp;Q7109&amp;R7109</f>
        <v>ท่าสะบ้าวังวิเศษตรัง</v>
      </c>
      <c r="U7109" s="3" t="s">
        <v>6472</v>
      </c>
      <c r="V7109" s="3" t="str">
        <f t="shared" ref="V7109:V7172" si="477">IF($V$1=$S7109,$N7109,"")</f>
        <v/>
      </c>
      <c r="W7109" s="3" t="e">
        <f t="shared" ref="W7109:W7172" si="478">SMALL($V$4:$V$7439,N7109)</f>
        <v>#NUM!</v>
      </c>
      <c r="X7109" s="3" t="str">
        <f t="shared" ref="X7109:X7172" si="479">IFERROR(INDEX($P$4:$P$7439,$W7109,1),"")</f>
        <v/>
      </c>
    </row>
    <row r="7110" spans="14:24" ht="14.5" customHeight="1">
      <c r="N7110">
        <v>7107</v>
      </c>
      <c r="O7110" s="4">
        <v>92220</v>
      </c>
      <c r="P7110" s="3" t="s">
        <v>7096</v>
      </c>
      <c r="Q7110" s="3" t="s">
        <v>850</v>
      </c>
      <c r="R7110" s="3" t="s">
        <v>315</v>
      </c>
      <c r="S7110" s="3" t="s">
        <v>7092</v>
      </c>
      <c r="T7110" s="3" t="str">
        <f t="shared" si="476"/>
        <v>วังมะปรางเหนือวังวิเศษตรัง</v>
      </c>
      <c r="U7110" s="3" t="s">
        <v>6472</v>
      </c>
      <c r="V7110" s="3" t="str">
        <f t="shared" si="477"/>
        <v/>
      </c>
      <c r="W7110" s="3" t="e">
        <f t="shared" si="478"/>
        <v>#NUM!</v>
      </c>
      <c r="X7110" s="3" t="str">
        <f t="shared" si="479"/>
        <v/>
      </c>
    </row>
    <row r="7111" spans="14:24" ht="14.5" customHeight="1">
      <c r="N7111">
        <v>7108</v>
      </c>
      <c r="O7111" s="4">
        <v>92170</v>
      </c>
      <c r="P7111" s="3" t="s">
        <v>7097</v>
      </c>
      <c r="Q7111" s="3" t="s">
        <v>841</v>
      </c>
      <c r="R7111" s="3" t="s">
        <v>315</v>
      </c>
      <c r="S7111" s="3" t="s">
        <v>7098</v>
      </c>
      <c r="T7111" s="3" t="str">
        <f t="shared" si="476"/>
        <v>นาโยงเหนือนาโยงตรัง</v>
      </c>
      <c r="U7111" s="3" t="s">
        <v>6472</v>
      </c>
      <c r="V7111" s="3" t="str">
        <f t="shared" si="477"/>
        <v/>
      </c>
      <c r="W7111" s="3" t="e">
        <f t="shared" si="478"/>
        <v>#NUM!</v>
      </c>
      <c r="X7111" s="3" t="str">
        <f t="shared" si="479"/>
        <v/>
      </c>
    </row>
    <row r="7112" spans="14:24" ht="14.5" customHeight="1">
      <c r="N7112">
        <v>7109</v>
      </c>
      <c r="O7112" s="4">
        <v>92170</v>
      </c>
      <c r="P7112" s="3" t="s">
        <v>7099</v>
      </c>
      <c r="Q7112" s="3" t="s">
        <v>841</v>
      </c>
      <c r="R7112" s="3" t="s">
        <v>315</v>
      </c>
      <c r="S7112" s="3" t="s">
        <v>7098</v>
      </c>
      <c r="T7112" s="3" t="str">
        <f t="shared" si="476"/>
        <v>ช่องนาโยงตรัง</v>
      </c>
      <c r="U7112" s="3" t="s">
        <v>6472</v>
      </c>
      <c r="V7112" s="3" t="str">
        <f t="shared" si="477"/>
        <v/>
      </c>
      <c r="W7112" s="3" t="e">
        <f t="shared" si="478"/>
        <v>#NUM!</v>
      </c>
      <c r="X7112" s="3" t="str">
        <f t="shared" si="479"/>
        <v/>
      </c>
    </row>
    <row r="7113" spans="14:24" ht="14.5" customHeight="1">
      <c r="N7113">
        <v>7110</v>
      </c>
      <c r="O7113" s="4">
        <v>92170</v>
      </c>
      <c r="P7113" s="3" t="s">
        <v>7100</v>
      </c>
      <c r="Q7113" s="3" t="s">
        <v>841</v>
      </c>
      <c r="R7113" s="3" t="s">
        <v>315</v>
      </c>
      <c r="S7113" s="3" t="s">
        <v>7098</v>
      </c>
      <c r="T7113" s="3" t="str">
        <f t="shared" si="476"/>
        <v>ละมอนาโยงตรัง</v>
      </c>
      <c r="U7113" s="3" t="s">
        <v>6472</v>
      </c>
      <c r="V7113" s="3" t="str">
        <f t="shared" si="477"/>
        <v/>
      </c>
      <c r="W7113" s="3" t="e">
        <f t="shared" si="478"/>
        <v>#NUM!</v>
      </c>
      <c r="X7113" s="3" t="str">
        <f t="shared" si="479"/>
        <v/>
      </c>
    </row>
    <row r="7114" spans="14:24" ht="14.5" customHeight="1">
      <c r="N7114">
        <v>7111</v>
      </c>
      <c r="O7114" s="4">
        <v>92170</v>
      </c>
      <c r="P7114" s="3" t="s">
        <v>7101</v>
      </c>
      <c r="Q7114" s="3" t="s">
        <v>841</v>
      </c>
      <c r="R7114" s="3" t="s">
        <v>315</v>
      </c>
      <c r="S7114" s="3" t="s">
        <v>7098</v>
      </c>
      <c r="T7114" s="3" t="str">
        <f t="shared" si="476"/>
        <v>โคกสะบ้านาโยงตรัง</v>
      </c>
      <c r="U7114" s="3" t="s">
        <v>6472</v>
      </c>
      <c r="V7114" s="3" t="str">
        <f t="shared" si="477"/>
        <v/>
      </c>
      <c r="W7114" s="3" t="e">
        <f t="shared" si="478"/>
        <v>#NUM!</v>
      </c>
      <c r="X7114" s="3" t="str">
        <f t="shared" si="479"/>
        <v/>
      </c>
    </row>
    <row r="7115" spans="14:24" ht="14.5" customHeight="1">
      <c r="N7115">
        <v>7112</v>
      </c>
      <c r="O7115" s="4">
        <v>92170</v>
      </c>
      <c r="P7115" s="3" t="s">
        <v>7102</v>
      </c>
      <c r="Q7115" s="3" t="s">
        <v>841</v>
      </c>
      <c r="R7115" s="3" t="s">
        <v>315</v>
      </c>
      <c r="S7115" s="3" t="s">
        <v>7098</v>
      </c>
      <c r="T7115" s="3" t="str">
        <f t="shared" si="476"/>
        <v>นาหมื่นศรีนาโยงตรัง</v>
      </c>
      <c r="U7115" s="3" t="s">
        <v>6472</v>
      </c>
      <c r="V7115" s="3" t="str">
        <f t="shared" si="477"/>
        <v/>
      </c>
      <c r="W7115" s="3" t="e">
        <f t="shared" si="478"/>
        <v>#NUM!</v>
      </c>
      <c r="X7115" s="3" t="str">
        <f t="shared" si="479"/>
        <v/>
      </c>
    </row>
    <row r="7116" spans="14:24" ht="14.5" customHeight="1">
      <c r="N7116">
        <v>7113</v>
      </c>
      <c r="O7116" s="4">
        <v>92170</v>
      </c>
      <c r="P7116" s="3" t="s">
        <v>7103</v>
      </c>
      <c r="Q7116" s="3" t="s">
        <v>841</v>
      </c>
      <c r="R7116" s="3" t="s">
        <v>315</v>
      </c>
      <c r="S7116" s="3" t="s">
        <v>7098</v>
      </c>
      <c r="T7116" s="3" t="str">
        <f t="shared" si="476"/>
        <v>นาข้าวเสียนาโยงตรัง</v>
      </c>
      <c r="U7116" s="3" t="s">
        <v>6472</v>
      </c>
      <c r="V7116" s="3" t="str">
        <f t="shared" si="477"/>
        <v/>
      </c>
      <c r="W7116" s="3" t="e">
        <f t="shared" si="478"/>
        <v>#NUM!</v>
      </c>
      <c r="X7116" s="3" t="str">
        <f t="shared" si="479"/>
        <v/>
      </c>
    </row>
    <row r="7117" spans="14:24" ht="14.5" customHeight="1">
      <c r="N7117">
        <v>7114</v>
      </c>
      <c r="O7117" s="4">
        <v>92160</v>
      </c>
      <c r="P7117" s="3" t="s">
        <v>7104</v>
      </c>
      <c r="Q7117" s="3" t="s">
        <v>848</v>
      </c>
      <c r="R7117" s="3" t="s">
        <v>315</v>
      </c>
      <c r="S7117" s="3" t="s">
        <v>7105</v>
      </c>
      <c r="T7117" s="3" t="str">
        <f t="shared" si="476"/>
        <v>ควนเมารัษฎาตรัง</v>
      </c>
      <c r="U7117" s="3" t="s">
        <v>6472</v>
      </c>
      <c r="V7117" s="3" t="str">
        <f t="shared" si="477"/>
        <v/>
      </c>
      <c r="W7117" s="3" t="e">
        <f t="shared" si="478"/>
        <v>#NUM!</v>
      </c>
      <c r="X7117" s="3" t="str">
        <f t="shared" si="479"/>
        <v/>
      </c>
    </row>
    <row r="7118" spans="14:24" ht="14.5" customHeight="1">
      <c r="N7118">
        <v>7115</v>
      </c>
      <c r="O7118" s="4">
        <v>92160</v>
      </c>
      <c r="P7118" s="3" t="s">
        <v>7106</v>
      </c>
      <c r="Q7118" s="3" t="s">
        <v>848</v>
      </c>
      <c r="R7118" s="3" t="s">
        <v>315</v>
      </c>
      <c r="S7118" s="3" t="s">
        <v>7105</v>
      </c>
      <c r="T7118" s="3" t="str">
        <f t="shared" si="476"/>
        <v>คลองปางรัษฎาตรัง</v>
      </c>
      <c r="U7118" s="3" t="s">
        <v>6472</v>
      </c>
      <c r="V7118" s="3" t="str">
        <f t="shared" si="477"/>
        <v/>
      </c>
      <c r="W7118" s="3" t="e">
        <f t="shared" si="478"/>
        <v>#NUM!</v>
      </c>
      <c r="X7118" s="3" t="str">
        <f t="shared" si="479"/>
        <v/>
      </c>
    </row>
    <row r="7119" spans="14:24" ht="14.5" customHeight="1">
      <c r="N7119">
        <v>7116</v>
      </c>
      <c r="O7119" s="4">
        <v>92160</v>
      </c>
      <c r="P7119" s="3" t="s">
        <v>1081</v>
      </c>
      <c r="Q7119" s="3" t="s">
        <v>848</v>
      </c>
      <c r="R7119" s="3" t="s">
        <v>315</v>
      </c>
      <c r="S7119" s="3" t="s">
        <v>7105</v>
      </c>
      <c r="T7119" s="3" t="str">
        <f t="shared" si="476"/>
        <v>หนองบัวรัษฎาตรัง</v>
      </c>
      <c r="U7119" s="3" t="s">
        <v>6472</v>
      </c>
      <c r="V7119" s="3" t="str">
        <f t="shared" si="477"/>
        <v/>
      </c>
      <c r="W7119" s="3" t="e">
        <f t="shared" si="478"/>
        <v>#NUM!</v>
      </c>
      <c r="X7119" s="3" t="str">
        <f t="shared" si="479"/>
        <v/>
      </c>
    </row>
    <row r="7120" spans="14:24" ht="14.5" customHeight="1">
      <c r="N7120">
        <v>7117</v>
      </c>
      <c r="O7120" s="4">
        <v>92130</v>
      </c>
      <c r="P7120" s="3" t="s">
        <v>491</v>
      </c>
      <c r="Q7120" s="3" t="s">
        <v>848</v>
      </c>
      <c r="R7120" s="3" t="s">
        <v>315</v>
      </c>
      <c r="S7120" s="3" t="s">
        <v>7105</v>
      </c>
      <c r="T7120" s="3" t="str">
        <f t="shared" si="476"/>
        <v>หนองปรือรัษฎาตรัง</v>
      </c>
      <c r="U7120" s="3" t="s">
        <v>6472</v>
      </c>
      <c r="V7120" s="3" t="str">
        <f t="shared" si="477"/>
        <v/>
      </c>
      <c r="W7120" s="3" t="e">
        <f t="shared" si="478"/>
        <v>#NUM!</v>
      </c>
      <c r="X7120" s="3" t="str">
        <f t="shared" si="479"/>
        <v/>
      </c>
    </row>
    <row r="7121" spans="14:24" ht="14.5" customHeight="1">
      <c r="N7121">
        <v>7118</v>
      </c>
      <c r="O7121" s="4">
        <v>92160</v>
      </c>
      <c r="P7121" s="3" t="s">
        <v>7107</v>
      </c>
      <c r="Q7121" s="3" t="s">
        <v>848</v>
      </c>
      <c r="R7121" s="3" t="s">
        <v>315</v>
      </c>
      <c r="S7121" s="3" t="s">
        <v>7105</v>
      </c>
      <c r="T7121" s="3" t="str">
        <f t="shared" si="476"/>
        <v>เขาไพรรัษฎาตรัง</v>
      </c>
      <c r="U7121" s="3" t="s">
        <v>6472</v>
      </c>
      <c r="V7121" s="3" t="str">
        <f t="shared" si="477"/>
        <v/>
      </c>
      <c r="W7121" s="3" t="e">
        <f t="shared" si="478"/>
        <v>#NUM!</v>
      </c>
      <c r="X7121" s="3" t="str">
        <f t="shared" si="479"/>
        <v/>
      </c>
    </row>
    <row r="7122" spans="14:24" ht="14.5" customHeight="1">
      <c r="N7122">
        <v>7119</v>
      </c>
      <c r="O7122" s="4">
        <v>92120</v>
      </c>
      <c r="P7122" s="3" t="s">
        <v>857</v>
      </c>
      <c r="Q7122" s="3" t="s">
        <v>857</v>
      </c>
      <c r="R7122" s="3" t="s">
        <v>315</v>
      </c>
      <c r="S7122" s="3" t="s">
        <v>7108</v>
      </c>
      <c r="T7122" s="3" t="str">
        <f t="shared" si="476"/>
        <v>หาดสำราญหาดสำราญตรัง</v>
      </c>
      <c r="U7122" s="3" t="s">
        <v>6472</v>
      </c>
      <c r="V7122" s="3" t="str">
        <f t="shared" si="477"/>
        <v/>
      </c>
      <c r="W7122" s="3" t="e">
        <f t="shared" si="478"/>
        <v>#NUM!</v>
      </c>
      <c r="X7122" s="3" t="str">
        <f t="shared" si="479"/>
        <v/>
      </c>
    </row>
    <row r="7123" spans="14:24" ht="14.5" customHeight="1">
      <c r="N7123">
        <v>7120</v>
      </c>
      <c r="O7123" s="4">
        <v>92120</v>
      </c>
      <c r="P7123" s="3" t="s">
        <v>7109</v>
      </c>
      <c r="Q7123" s="3" t="s">
        <v>857</v>
      </c>
      <c r="R7123" s="3" t="s">
        <v>315</v>
      </c>
      <c r="S7123" s="3" t="s">
        <v>7108</v>
      </c>
      <c r="T7123" s="3" t="str">
        <f t="shared" si="476"/>
        <v>บ้าหวีหาดสำราญตรัง</v>
      </c>
      <c r="U7123" s="3" t="s">
        <v>6472</v>
      </c>
      <c r="V7123" s="3" t="str">
        <f t="shared" si="477"/>
        <v/>
      </c>
      <c r="W7123" s="3" t="e">
        <f t="shared" si="478"/>
        <v>#NUM!</v>
      </c>
      <c r="X7123" s="3" t="str">
        <f t="shared" si="479"/>
        <v/>
      </c>
    </row>
    <row r="7124" spans="14:24" ht="14.5" customHeight="1">
      <c r="N7124">
        <v>7121</v>
      </c>
      <c r="O7124" s="4">
        <v>92120</v>
      </c>
      <c r="P7124" s="3" t="s">
        <v>7110</v>
      </c>
      <c r="Q7124" s="3" t="s">
        <v>857</v>
      </c>
      <c r="R7124" s="3" t="s">
        <v>315</v>
      </c>
      <c r="S7124" s="3" t="s">
        <v>7108</v>
      </c>
      <c r="T7124" s="3" t="str">
        <f t="shared" si="476"/>
        <v>ตะเสะหาดสำราญตรัง</v>
      </c>
      <c r="U7124" s="3" t="s">
        <v>6472</v>
      </c>
      <c r="V7124" s="3" t="str">
        <f t="shared" si="477"/>
        <v/>
      </c>
      <c r="W7124" s="3" t="e">
        <f t="shared" si="478"/>
        <v>#NUM!</v>
      </c>
      <c r="X7124" s="3" t="str">
        <f t="shared" si="479"/>
        <v/>
      </c>
    </row>
    <row r="7125" spans="14:24" ht="14.5" customHeight="1">
      <c r="N7125">
        <v>7122</v>
      </c>
      <c r="O7125" s="4">
        <v>93000</v>
      </c>
      <c r="P7125" s="3" t="s">
        <v>551</v>
      </c>
      <c r="Q7125" s="3" t="s">
        <v>1329</v>
      </c>
      <c r="R7125" s="3" t="s">
        <v>389</v>
      </c>
      <c r="S7125" s="3" t="s">
        <v>7111</v>
      </c>
      <c r="T7125" s="3" t="str">
        <f t="shared" si="476"/>
        <v>คูหาสวรรค์เมืองพัทลุงพัทลุง</v>
      </c>
      <c r="U7125" s="3" t="s">
        <v>6472</v>
      </c>
      <c r="V7125" s="3" t="str">
        <f t="shared" si="477"/>
        <v/>
      </c>
      <c r="W7125" s="3" t="e">
        <f t="shared" si="478"/>
        <v>#NUM!</v>
      </c>
      <c r="X7125" s="3" t="str">
        <f t="shared" si="479"/>
        <v/>
      </c>
    </row>
    <row r="7126" spans="14:24" ht="14.5" customHeight="1">
      <c r="N7126">
        <v>7123</v>
      </c>
      <c r="O7126" s="4">
        <v>93000</v>
      </c>
      <c r="P7126" s="3" t="s">
        <v>7112</v>
      </c>
      <c r="Q7126" s="3" t="s">
        <v>1329</v>
      </c>
      <c r="R7126" s="3" t="s">
        <v>389</v>
      </c>
      <c r="S7126" s="3" t="s">
        <v>7111</v>
      </c>
      <c r="T7126" s="3" t="str">
        <f t="shared" si="476"/>
        <v>เขาเจียกเมืองพัทลุงพัทลุง</v>
      </c>
      <c r="U7126" s="3" t="s">
        <v>6472</v>
      </c>
      <c r="V7126" s="3" t="str">
        <f t="shared" si="477"/>
        <v/>
      </c>
      <c r="W7126" s="3" t="e">
        <f t="shared" si="478"/>
        <v>#NUM!</v>
      </c>
      <c r="X7126" s="3" t="str">
        <f t="shared" si="479"/>
        <v/>
      </c>
    </row>
    <row r="7127" spans="14:24" ht="14.5" customHeight="1">
      <c r="N7127">
        <v>7124</v>
      </c>
      <c r="O7127" s="4">
        <v>93000</v>
      </c>
      <c r="P7127" s="3" t="s">
        <v>7113</v>
      </c>
      <c r="Q7127" s="3" t="s">
        <v>1329</v>
      </c>
      <c r="R7127" s="3" t="s">
        <v>389</v>
      </c>
      <c r="S7127" s="3" t="s">
        <v>7111</v>
      </c>
      <c r="T7127" s="3" t="str">
        <f t="shared" si="476"/>
        <v>ท่ามิหรำเมืองพัทลุงพัทลุง</v>
      </c>
      <c r="U7127" s="3" t="s">
        <v>6472</v>
      </c>
      <c r="V7127" s="3" t="str">
        <f t="shared" si="477"/>
        <v/>
      </c>
      <c r="W7127" s="3" t="e">
        <f t="shared" si="478"/>
        <v>#NUM!</v>
      </c>
      <c r="X7127" s="3" t="str">
        <f t="shared" si="479"/>
        <v/>
      </c>
    </row>
    <row r="7128" spans="14:24" ht="14.5" customHeight="1">
      <c r="N7128">
        <v>7125</v>
      </c>
      <c r="O7128" s="4">
        <v>93000</v>
      </c>
      <c r="P7128" s="3" t="s">
        <v>7114</v>
      </c>
      <c r="Q7128" s="3" t="s">
        <v>1329</v>
      </c>
      <c r="R7128" s="3" t="s">
        <v>389</v>
      </c>
      <c r="S7128" s="3" t="s">
        <v>7111</v>
      </c>
      <c r="T7128" s="3" t="str">
        <f t="shared" si="476"/>
        <v>โคกชะงายเมืองพัทลุงพัทลุง</v>
      </c>
      <c r="U7128" s="3" t="s">
        <v>6472</v>
      </c>
      <c r="V7128" s="3" t="str">
        <f t="shared" si="477"/>
        <v/>
      </c>
      <c r="W7128" s="3" t="e">
        <f t="shared" si="478"/>
        <v>#NUM!</v>
      </c>
      <c r="X7128" s="3" t="str">
        <f t="shared" si="479"/>
        <v/>
      </c>
    </row>
    <row r="7129" spans="14:24" ht="14.5" customHeight="1">
      <c r="N7129">
        <v>7126</v>
      </c>
      <c r="O7129" s="4">
        <v>93000</v>
      </c>
      <c r="P7129" s="3" t="s">
        <v>7115</v>
      </c>
      <c r="Q7129" s="3" t="s">
        <v>1329</v>
      </c>
      <c r="R7129" s="3" t="s">
        <v>389</v>
      </c>
      <c r="S7129" s="3" t="s">
        <v>7111</v>
      </c>
      <c r="T7129" s="3" t="str">
        <f t="shared" si="476"/>
        <v>นาท่อมเมืองพัทลุงพัทลุง</v>
      </c>
      <c r="U7129" s="3" t="s">
        <v>6472</v>
      </c>
      <c r="V7129" s="3" t="str">
        <f t="shared" si="477"/>
        <v/>
      </c>
      <c r="W7129" s="3" t="e">
        <f t="shared" si="478"/>
        <v>#NUM!</v>
      </c>
      <c r="X7129" s="3" t="str">
        <f t="shared" si="479"/>
        <v/>
      </c>
    </row>
    <row r="7130" spans="14:24" ht="14.5" customHeight="1">
      <c r="N7130">
        <v>7127</v>
      </c>
      <c r="O7130" s="4">
        <v>93000</v>
      </c>
      <c r="P7130" s="3" t="s">
        <v>7116</v>
      </c>
      <c r="Q7130" s="3" t="s">
        <v>1329</v>
      </c>
      <c r="R7130" s="3" t="s">
        <v>389</v>
      </c>
      <c r="S7130" s="3" t="s">
        <v>7111</v>
      </c>
      <c r="T7130" s="3" t="str">
        <f t="shared" si="476"/>
        <v>ปรางหมู่เมืองพัทลุงพัทลุง</v>
      </c>
      <c r="U7130" s="3" t="s">
        <v>6472</v>
      </c>
      <c r="V7130" s="3" t="str">
        <f t="shared" si="477"/>
        <v/>
      </c>
      <c r="W7130" s="3" t="e">
        <f t="shared" si="478"/>
        <v>#NUM!</v>
      </c>
      <c r="X7130" s="3" t="str">
        <f t="shared" si="479"/>
        <v/>
      </c>
    </row>
    <row r="7131" spans="14:24" ht="14.5" customHeight="1">
      <c r="N7131">
        <v>7128</v>
      </c>
      <c r="O7131" s="4">
        <v>93000</v>
      </c>
      <c r="P7131" s="3" t="s">
        <v>1609</v>
      </c>
      <c r="Q7131" s="3" t="s">
        <v>1329</v>
      </c>
      <c r="R7131" s="3" t="s">
        <v>389</v>
      </c>
      <c r="S7131" s="3" t="s">
        <v>7111</v>
      </c>
      <c r="T7131" s="3" t="str">
        <f t="shared" si="476"/>
        <v>ท่าแคเมืองพัทลุงพัทลุง</v>
      </c>
      <c r="U7131" s="3" t="s">
        <v>6472</v>
      </c>
      <c r="V7131" s="3" t="str">
        <f t="shared" si="477"/>
        <v/>
      </c>
      <c r="W7131" s="3" t="e">
        <f t="shared" si="478"/>
        <v>#NUM!</v>
      </c>
      <c r="X7131" s="3" t="str">
        <f t="shared" si="479"/>
        <v/>
      </c>
    </row>
    <row r="7132" spans="14:24" ht="14.5" customHeight="1">
      <c r="N7132">
        <v>7129</v>
      </c>
      <c r="O7132" s="4">
        <v>93000</v>
      </c>
      <c r="P7132" s="3" t="s">
        <v>7117</v>
      </c>
      <c r="Q7132" s="3" t="s">
        <v>1329</v>
      </c>
      <c r="R7132" s="3" t="s">
        <v>389</v>
      </c>
      <c r="S7132" s="3" t="s">
        <v>7111</v>
      </c>
      <c r="T7132" s="3" t="str">
        <f t="shared" si="476"/>
        <v>ลำปำเมืองพัทลุงพัทลุง</v>
      </c>
      <c r="U7132" s="3" t="s">
        <v>6472</v>
      </c>
      <c r="V7132" s="3" t="str">
        <f t="shared" si="477"/>
        <v/>
      </c>
      <c r="W7132" s="3" t="e">
        <f t="shared" si="478"/>
        <v>#NUM!</v>
      </c>
      <c r="X7132" s="3" t="str">
        <f t="shared" si="479"/>
        <v/>
      </c>
    </row>
    <row r="7133" spans="14:24" ht="14.5" customHeight="1">
      <c r="N7133">
        <v>7130</v>
      </c>
      <c r="O7133" s="4">
        <v>93000</v>
      </c>
      <c r="P7133" s="3" t="s">
        <v>7118</v>
      </c>
      <c r="Q7133" s="3" t="s">
        <v>1329</v>
      </c>
      <c r="R7133" s="3" t="s">
        <v>389</v>
      </c>
      <c r="S7133" s="3" t="s">
        <v>7111</v>
      </c>
      <c r="T7133" s="3" t="str">
        <f t="shared" si="476"/>
        <v>ตำนานเมืองพัทลุงพัทลุง</v>
      </c>
      <c r="U7133" s="3" t="s">
        <v>6472</v>
      </c>
      <c r="V7133" s="3" t="str">
        <f t="shared" si="477"/>
        <v/>
      </c>
      <c r="W7133" s="3" t="e">
        <f t="shared" si="478"/>
        <v>#NUM!</v>
      </c>
      <c r="X7133" s="3" t="str">
        <f t="shared" si="479"/>
        <v/>
      </c>
    </row>
    <row r="7134" spans="14:24" ht="14.5" customHeight="1">
      <c r="N7134">
        <v>7131</v>
      </c>
      <c r="O7134" s="4">
        <v>93000</v>
      </c>
      <c r="P7134" s="3" t="s">
        <v>7119</v>
      </c>
      <c r="Q7134" s="3" t="s">
        <v>1329</v>
      </c>
      <c r="R7134" s="3" t="s">
        <v>389</v>
      </c>
      <c r="S7134" s="3" t="s">
        <v>7111</v>
      </c>
      <c r="T7134" s="3" t="str">
        <f t="shared" si="476"/>
        <v>ควนมะพร้าวเมืองพัทลุงพัทลุง</v>
      </c>
      <c r="U7134" s="3" t="s">
        <v>6472</v>
      </c>
      <c r="V7134" s="3" t="str">
        <f t="shared" si="477"/>
        <v/>
      </c>
      <c r="W7134" s="3" t="e">
        <f t="shared" si="478"/>
        <v>#NUM!</v>
      </c>
      <c r="X7134" s="3" t="str">
        <f t="shared" si="479"/>
        <v/>
      </c>
    </row>
    <row r="7135" spans="14:24" ht="14.5" customHeight="1">
      <c r="N7135">
        <v>7132</v>
      </c>
      <c r="O7135" s="4">
        <v>93000</v>
      </c>
      <c r="P7135" s="3" t="s">
        <v>7120</v>
      </c>
      <c r="Q7135" s="3" t="s">
        <v>1329</v>
      </c>
      <c r="R7135" s="3" t="s">
        <v>389</v>
      </c>
      <c r="S7135" s="3" t="s">
        <v>7111</v>
      </c>
      <c r="T7135" s="3" t="str">
        <f t="shared" si="476"/>
        <v>ร่มเมืองเมืองพัทลุงพัทลุง</v>
      </c>
      <c r="U7135" s="3" t="s">
        <v>6472</v>
      </c>
      <c r="V7135" s="3" t="str">
        <f t="shared" si="477"/>
        <v/>
      </c>
      <c r="W7135" s="3" t="e">
        <f t="shared" si="478"/>
        <v>#NUM!</v>
      </c>
      <c r="X7135" s="3" t="str">
        <f t="shared" si="479"/>
        <v/>
      </c>
    </row>
    <row r="7136" spans="14:24" ht="14.5" customHeight="1">
      <c r="N7136">
        <v>7133</v>
      </c>
      <c r="O7136" s="4">
        <v>93000</v>
      </c>
      <c r="P7136" s="3" t="s">
        <v>1926</v>
      </c>
      <c r="Q7136" s="3" t="s">
        <v>1329</v>
      </c>
      <c r="R7136" s="3" t="s">
        <v>389</v>
      </c>
      <c r="S7136" s="3" t="s">
        <v>7111</v>
      </c>
      <c r="T7136" s="3" t="str">
        <f t="shared" si="476"/>
        <v>ชัยบุรีเมืองพัทลุงพัทลุง</v>
      </c>
      <c r="U7136" s="3" t="s">
        <v>6472</v>
      </c>
      <c r="V7136" s="3" t="str">
        <f t="shared" si="477"/>
        <v/>
      </c>
      <c r="W7136" s="3" t="e">
        <f t="shared" si="478"/>
        <v>#NUM!</v>
      </c>
      <c r="X7136" s="3" t="str">
        <f t="shared" si="479"/>
        <v/>
      </c>
    </row>
    <row r="7137" spans="14:24" ht="14.5" customHeight="1">
      <c r="N7137">
        <v>7134</v>
      </c>
      <c r="O7137" s="4">
        <v>93000</v>
      </c>
      <c r="P7137" s="3" t="s">
        <v>7121</v>
      </c>
      <c r="Q7137" s="3" t="s">
        <v>1329</v>
      </c>
      <c r="R7137" s="3" t="s">
        <v>389</v>
      </c>
      <c r="S7137" s="3" t="s">
        <v>7111</v>
      </c>
      <c r="T7137" s="3" t="str">
        <f t="shared" si="476"/>
        <v>นาโหนดเมืองพัทลุงพัทลุง</v>
      </c>
      <c r="U7137" s="3" t="s">
        <v>6472</v>
      </c>
      <c r="V7137" s="3" t="str">
        <f t="shared" si="477"/>
        <v/>
      </c>
      <c r="W7137" s="3" t="e">
        <f t="shared" si="478"/>
        <v>#NUM!</v>
      </c>
      <c r="X7137" s="3" t="str">
        <f t="shared" si="479"/>
        <v/>
      </c>
    </row>
    <row r="7138" spans="14:24" ht="14.5" customHeight="1">
      <c r="N7138">
        <v>7135</v>
      </c>
      <c r="O7138" s="4">
        <v>93000</v>
      </c>
      <c r="P7138" s="3" t="s">
        <v>7122</v>
      </c>
      <c r="Q7138" s="3" t="s">
        <v>1329</v>
      </c>
      <c r="R7138" s="3" t="s">
        <v>389</v>
      </c>
      <c r="S7138" s="3" t="s">
        <v>7111</v>
      </c>
      <c r="T7138" s="3" t="str">
        <f t="shared" si="476"/>
        <v>พญาขันเมืองพัทลุงพัทลุง</v>
      </c>
      <c r="U7138" s="3" t="s">
        <v>6472</v>
      </c>
      <c r="V7138" s="3" t="str">
        <f t="shared" si="477"/>
        <v/>
      </c>
      <c r="W7138" s="3" t="e">
        <f t="shared" si="478"/>
        <v>#NUM!</v>
      </c>
      <c r="X7138" s="3" t="str">
        <f t="shared" si="479"/>
        <v/>
      </c>
    </row>
    <row r="7139" spans="14:24" ht="14.5" customHeight="1">
      <c r="N7139">
        <v>7136</v>
      </c>
      <c r="O7139" s="4">
        <v>93180</v>
      </c>
      <c r="P7139" s="3" t="s">
        <v>1314</v>
      </c>
      <c r="Q7139" s="3" t="s">
        <v>1314</v>
      </c>
      <c r="R7139" s="3" t="s">
        <v>389</v>
      </c>
      <c r="S7139" s="3" t="s">
        <v>7123</v>
      </c>
      <c r="T7139" s="3" t="str">
        <f t="shared" si="476"/>
        <v>กงหรากงหราพัทลุง</v>
      </c>
      <c r="U7139" s="3" t="s">
        <v>6472</v>
      </c>
      <c r="V7139" s="3" t="str">
        <f t="shared" si="477"/>
        <v/>
      </c>
      <c r="W7139" s="3" t="e">
        <f t="shared" si="478"/>
        <v>#NUM!</v>
      </c>
      <c r="X7139" s="3" t="str">
        <f t="shared" si="479"/>
        <v/>
      </c>
    </row>
    <row r="7140" spans="14:24" ht="14.5" customHeight="1">
      <c r="N7140">
        <v>7137</v>
      </c>
      <c r="O7140" s="4">
        <v>93000</v>
      </c>
      <c r="P7140" s="3" t="s">
        <v>7124</v>
      </c>
      <c r="Q7140" s="3" t="s">
        <v>1314</v>
      </c>
      <c r="R7140" s="3" t="s">
        <v>389</v>
      </c>
      <c r="S7140" s="3" t="s">
        <v>7123</v>
      </c>
      <c r="T7140" s="3" t="str">
        <f t="shared" si="476"/>
        <v>ชะรัดกงหราพัทลุง</v>
      </c>
      <c r="U7140" s="3" t="s">
        <v>6472</v>
      </c>
      <c r="V7140" s="3" t="str">
        <f t="shared" si="477"/>
        <v/>
      </c>
      <c r="W7140" s="3" t="e">
        <f t="shared" si="478"/>
        <v>#NUM!</v>
      </c>
      <c r="X7140" s="3" t="str">
        <f t="shared" si="479"/>
        <v/>
      </c>
    </row>
    <row r="7141" spans="14:24" ht="14.5" customHeight="1">
      <c r="N7141">
        <v>7138</v>
      </c>
      <c r="O7141" s="4">
        <v>93180</v>
      </c>
      <c r="P7141" s="3" t="s">
        <v>7125</v>
      </c>
      <c r="Q7141" s="3" t="s">
        <v>1314</v>
      </c>
      <c r="R7141" s="3" t="s">
        <v>389</v>
      </c>
      <c r="S7141" s="3" t="s">
        <v>7123</v>
      </c>
      <c r="T7141" s="3" t="str">
        <f t="shared" si="476"/>
        <v>คลองเฉลิมกงหราพัทลุง</v>
      </c>
      <c r="U7141" s="3" t="s">
        <v>6472</v>
      </c>
      <c r="V7141" s="3" t="str">
        <f t="shared" si="477"/>
        <v/>
      </c>
      <c r="W7141" s="3" t="e">
        <f t="shared" si="478"/>
        <v>#NUM!</v>
      </c>
      <c r="X7141" s="3" t="str">
        <f t="shared" si="479"/>
        <v/>
      </c>
    </row>
    <row r="7142" spans="14:24" ht="14.5" customHeight="1">
      <c r="N7142">
        <v>7139</v>
      </c>
      <c r="O7142" s="4">
        <v>93180</v>
      </c>
      <c r="P7142" s="3" t="s">
        <v>7126</v>
      </c>
      <c r="Q7142" s="3" t="s">
        <v>1314</v>
      </c>
      <c r="R7142" s="3" t="s">
        <v>389</v>
      </c>
      <c r="S7142" s="3" t="s">
        <v>7123</v>
      </c>
      <c r="T7142" s="3" t="str">
        <f t="shared" si="476"/>
        <v>คลองทรายขาวกงหราพัทลุง</v>
      </c>
      <c r="U7142" s="3" t="s">
        <v>6472</v>
      </c>
      <c r="V7142" s="3" t="str">
        <f t="shared" si="477"/>
        <v/>
      </c>
      <c r="W7142" s="3" t="e">
        <f t="shared" si="478"/>
        <v>#NUM!</v>
      </c>
      <c r="X7142" s="3" t="str">
        <f t="shared" si="479"/>
        <v/>
      </c>
    </row>
    <row r="7143" spans="14:24" ht="14.5" customHeight="1">
      <c r="N7143">
        <v>7140</v>
      </c>
      <c r="O7143" s="4">
        <v>93000</v>
      </c>
      <c r="P7143" s="3" t="s">
        <v>7127</v>
      </c>
      <c r="Q7143" s="3" t="s">
        <v>1314</v>
      </c>
      <c r="R7143" s="3" t="s">
        <v>389</v>
      </c>
      <c r="S7143" s="3" t="s">
        <v>7123</v>
      </c>
      <c r="T7143" s="3" t="str">
        <f t="shared" si="476"/>
        <v>สมหวังกงหราพัทลุง</v>
      </c>
      <c r="U7143" s="3" t="s">
        <v>6472</v>
      </c>
      <c r="V7143" s="3" t="str">
        <f t="shared" si="477"/>
        <v/>
      </c>
      <c r="W7143" s="3" t="e">
        <f t="shared" si="478"/>
        <v>#NUM!</v>
      </c>
      <c r="X7143" s="3" t="str">
        <f t="shared" si="479"/>
        <v/>
      </c>
    </row>
    <row r="7144" spans="14:24" ht="14.5" customHeight="1">
      <c r="N7144">
        <v>7141</v>
      </c>
      <c r="O7144" s="4">
        <v>93130</v>
      </c>
      <c r="P7144" s="3" t="s">
        <v>1316</v>
      </c>
      <c r="Q7144" s="3" t="s">
        <v>1316</v>
      </c>
      <c r="R7144" s="3" t="s">
        <v>389</v>
      </c>
      <c r="S7144" s="3" t="s">
        <v>7128</v>
      </c>
      <c r="T7144" s="3" t="str">
        <f t="shared" si="476"/>
        <v>เขาชัยสนเขาชัยสนพัทลุง</v>
      </c>
      <c r="U7144" s="3" t="s">
        <v>6472</v>
      </c>
      <c r="V7144" s="3" t="str">
        <f t="shared" si="477"/>
        <v/>
      </c>
      <c r="W7144" s="3" t="e">
        <f t="shared" si="478"/>
        <v>#NUM!</v>
      </c>
      <c r="X7144" s="3" t="str">
        <f t="shared" si="479"/>
        <v/>
      </c>
    </row>
    <row r="7145" spans="14:24" ht="14.5" customHeight="1">
      <c r="N7145">
        <v>7142</v>
      </c>
      <c r="O7145" s="4">
        <v>93130</v>
      </c>
      <c r="P7145" s="3" t="s">
        <v>1318</v>
      </c>
      <c r="Q7145" s="3" t="s">
        <v>1316</v>
      </c>
      <c r="R7145" s="3" t="s">
        <v>389</v>
      </c>
      <c r="S7145" s="3" t="s">
        <v>7128</v>
      </c>
      <c r="T7145" s="3" t="str">
        <f t="shared" si="476"/>
        <v>ควนขนุนเขาชัยสนพัทลุง</v>
      </c>
      <c r="U7145" s="3" t="s">
        <v>6472</v>
      </c>
      <c r="V7145" s="3" t="str">
        <f t="shared" si="477"/>
        <v/>
      </c>
      <c r="W7145" s="3" t="e">
        <f t="shared" si="478"/>
        <v>#NUM!</v>
      </c>
      <c r="X7145" s="3" t="str">
        <f t="shared" si="479"/>
        <v/>
      </c>
    </row>
    <row r="7146" spans="14:24" ht="14.5" customHeight="1">
      <c r="N7146">
        <v>7143</v>
      </c>
      <c r="O7146" s="4">
        <v>93130</v>
      </c>
      <c r="P7146" s="3" t="s">
        <v>7129</v>
      </c>
      <c r="Q7146" s="3" t="s">
        <v>1316</v>
      </c>
      <c r="R7146" s="3" t="s">
        <v>389</v>
      </c>
      <c r="S7146" s="3" t="s">
        <v>7128</v>
      </c>
      <c r="T7146" s="3" t="str">
        <f t="shared" si="476"/>
        <v>จองถนนเขาชัยสนพัทลุง</v>
      </c>
      <c r="U7146" s="3" t="s">
        <v>6472</v>
      </c>
      <c r="V7146" s="3" t="str">
        <f t="shared" si="477"/>
        <v/>
      </c>
      <c r="W7146" s="3" t="e">
        <f t="shared" si="478"/>
        <v>#NUM!</v>
      </c>
      <c r="X7146" s="3" t="str">
        <f t="shared" si="479"/>
        <v/>
      </c>
    </row>
    <row r="7147" spans="14:24" ht="14.5" customHeight="1">
      <c r="N7147">
        <v>7144</v>
      </c>
      <c r="O7147" s="4">
        <v>93130</v>
      </c>
      <c r="P7147" s="3" t="s">
        <v>7130</v>
      </c>
      <c r="Q7147" s="3" t="s">
        <v>1316</v>
      </c>
      <c r="R7147" s="3" t="s">
        <v>389</v>
      </c>
      <c r="S7147" s="3" t="s">
        <v>7128</v>
      </c>
      <c r="T7147" s="3" t="str">
        <f t="shared" si="476"/>
        <v>หานโพธิ์เขาชัยสนพัทลุง</v>
      </c>
      <c r="U7147" s="3" t="s">
        <v>6472</v>
      </c>
      <c r="V7147" s="3" t="str">
        <f t="shared" si="477"/>
        <v/>
      </c>
      <c r="W7147" s="3" t="e">
        <f t="shared" si="478"/>
        <v>#NUM!</v>
      </c>
      <c r="X7147" s="3" t="str">
        <f t="shared" si="479"/>
        <v/>
      </c>
    </row>
    <row r="7148" spans="14:24" ht="14.5" customHeight="1">
      <c r="N7148">
        <v>7145</v>
      </c>
      <c r="O7148" s="4">
        <v>93130</v>
      </c>
      <c r="P7148" s="3" t="s">
        <v>1297</v>
      </c>
      <c r="Q7148" s="3" t="s">
        <v>1316</v>
      </c>
      <c r="R7148" s="3" t="s">
        <v>389</v>
      </c>
      <c r="S7148" s="3" t="s">
        <v>7128</v>
      </c>
      <c r="T7148" s="3" t="str">
        <f t="shared" si="476"/>
        <v>โคกม่วงเขาชัยสนพัทลุง</v>
      </c>
      <c r="U7148" s="3" t="s">
        <v>6472</v>
      </c>
      <c r="V7148" s="3" t="str">
        <f t="shared" si="477"/>
        <v/>
      </c>
      <c r="W7148" s="3" t="e">
        <f t="shared" si="478"/>
        <v>#NUM!</v>
      </c>
      <c r="X7148" s="3" t="str">
        <f t="shared" si="479"/>
        <v/>
      </c>
    </row>
    <row r="7149" spans="14:24" ht="14.5" customHeight="1">
      <c r="N7149">
        <v>7146</v>
      </c>
      <c r="O7149" s="4">
        <v>93160</v>
      </c>
      <c r="P7149" s="3" t="s">
        <v>7131</v>
      </c>
      <c r="Q7149" s="3" t="s">
        <v>1320</v>
      </c>
      <c r="R7149" s="3" t="s">
        <v>389</v>
      </c>
      <c r="S7149" s="3" t="s">
        <v>7132</v>
      </c>
      <c r="T7149" s="3" t="str">
        <f t="shared" si="476"/>
        <v>แม่ขรีตะโหมดพัทลุง</v>
      </c>
      <c r="U7149" s="3" t="s">
        <v>6472</v>
      </c>
      <c r="V7149" s="3" t="str">
        <f t="shared" si="477"/>
        <v/>
      </c>
      <c r="W7149" s="3" t="e">
        <f t="shared" si="478"/>
        <v>#NUM!</v>
      </c>
      <c r="X7149" s="3" t="str">
        <f t="shared" si="479"/>
        <v/>
      </c>
    </row>
    <row r="7150" spans="14:24" ht="14.5" customHeight="1">
      <c r="N7150">
        <v>7147</v>
      </c>
      <c r="O7150" s="4">
        <v>93160</v>
      </c>
      <c r="P7150" s="3" t="s">
        <v>1320</v>
      </c>
      <c r="Q7150" s="3" t="s">
        <v>1320</v>
      </c>
      <c r="R7150" s="3" t="s">
        <v>389</v>
      </c>
      <c r="S7150" s="3" t="s">
        <v>7132</v>
      </c>
      <c r="T7150" s="3" t="str">
        <f t="shared" si="476"/>
        <v>ตะโหมดตะโหมดพัทลุง</v>
      </c>
      <c r="U7150" s="3" t="s">
        <v>6472</v>
      </c>
      <c r="V7150" s="3" t="str">
        <f t="shared" si="477"/>
        <v/>
      </c>
      <c r="W7150" s="3" t="e">
        <f t="shared" si="478"/>
        <v>#NUM!</v>
      </c>
      <c r="X7150" s="3" t="str">
        <f t="shared" si="479"/>
        <v/>
      </c>
    </row>
    <row r="7151" spans="14:24" ht="14.5" customHeight="1">
      <c r="N7151">
        <v>7148</v>
      </c>
      <c r="O7151" s="4">
        <v>93160</v>
      </c>
      <c r="P7151" s="3" t="s">
        <v>865</v>
      </c>
      <c r="Q7151" s="3" t="s">
        <v>1320</v>
      </c>
      <c r="R7151" s="3" t="s">
        <v>389</v>
      </c>
      <c r="S7151" s="3" t="s">
        <v>7132</v>
      </c>
      <c r="T7151" s="3" t="str">
        <f t="shared" si="476"/>
        <v>คลองใหญ่ตะโหมดพัทลุง</v>
      </c>
      <c r="U7151" s="3" t="s">
        <v>6472</v>
      </c>
      <c r="V7151" s="3" t="str">
        <f t="shared" si="477"/>
        <v/>
      </c>
      <c r="W7151" s="3" t="e">
        <f t="shared" si="478"/>
        <v>#NUM!</v>
      </c>
      <c r="X7151" s="3" t="str">
        <f t="shared" si="479"/>
        <v/>
      </c>
    </row>
    <row r="7152" spans="14:24" ht="14.5" customHeight="1">
      <c r="N7152">
        <v>7149</v>
      </c>
      <c r="O7152" s="4">
        <v>93110</v>
      </c>
      <c r="P7152" s="3" t="s">
        <v>1318</v>
      </c>
      <c r="Q7152" s="3" t="s">
        <v>1318</v>
      </c>
      <c r="R7152" s="3" t="s">
        <v>389</v>
      </c>
      <c r="S7152" s="3" t="s">
        <v>7133</v>
      </c>
      <c r="T7152" s="3" t="str">
        <f t="shared" si="476"/>
        <v>ควนขนุนควนขนุนพัทลุง</v>
      </c>
      <c r="U7152" s="3" t="s">
        <v>6472</v>
      </c>
      <c r="V7152" s="3" t="str">
        <f t="shared" si="477"/>
        <v/>
      </c>
      <c r="W7152" s="3" t="e">
        <f t="shared" si="478"/>
        <v>#NUM!</v>
      </c>
      <c r="X7152" s="3" t="str">
        <f t="shared" si="479"/>
        <v/>
      </c>
    </row>
    <row r="7153" spans="14:24" ht="14.5" customHeight="1">
      <c r="N7153">
        <v>7150</v>
      </c>
      <c r="O7153" s="4">
        <v>93150</v>
      </c>
      <c r="P7153" s="3" t="s">
        <v>7134</v>
      </c>
      <c r="Q7153" s="3" t="s">
        <v>1318</v>
      </c>
      <c r="R7153" s="3" t="s">
        <v>389</v>
      </c>
      <c r="S7153" s="3" t="s">
        <v>7133</v>
      </c>
      <c r="T7153" s="3" t="str">
        <f t="shared" si="476"/>
        <v>ทะเลน้อยควนขนุนพัทลุง</v>
      </c>
      <c r="U7153" s="3" t="s">
        <v>6472</v>
      </c>
      <c r="V7153" s="3" t="str">
        <f t="shared" si="477"/>
        <v/>
      </c>
      <c r="W7153" s="3" t="e">
        <f t="shared" si="478"/>
        <v>#NUM!</v>
      </c>
      <c r="X7153" s="3" t="str">
        <f t="shared" si="479"/>
        <v/>
      </c>
    </row>
    <row r="7154" spans="14:24" ht="14.5" customHeight="1">
      <c r="N7154">
        <v>7151</v>
      </c>
      <c r="O7154" s="4">
        <v>93110</v>
      </c>
      <c r="P7154" s="3" t="s">
        <v>7135</v>
      </c>
      <c r="Q7154" s="3" t="s">
        <v>1318</v>
      </c>
      <c r="R7154" s="3" t="s">
        <v>389</v>
      </c>
      <c r="S7154" s="3" t="s">
        <v>7133</v>
      </c>
      <c r="T7154" s="3" t="str">
        <f t="shared" si="476"/>
        <v>นาขยาดควนขนุนพัทลุง</v>
      </c>
      <c r="U7154" s="3" t="s">
        <v>6472</v>
      </c>
      <c r="V7154" s="3" t="str">
        <f t="shared" si="477"/>
        <v/>
      </c>
      <c r="W7154" s="3" t="e">
        <f t="shared" si="478"/>
        <v>#NUM!</v>
      </c>
      <c r="X7154" s="3" t="str">
        <f t="shared" si="479"/>
        <v/>
      </c>
    </row>
    <row r="7155" spans="14:24" ht="14.5" customHeight="1">
      <c r="N7155">
        <v>7152</v>
      </c>
      <c r="O7155" s="4">
        <v>93110</v>
      </c>
      <c r="P7155" s="3" t="s">
        <v>7136</v>
      </c>
      <c r="Q7155" s="3" t="s">
        <v>1318</v>
      </c>
      <c r="R7155" s="3" t="s">
        <v>389</v>
      </c>
      <c r="S7155" s="3" t="s">
        <v>7133</v>
      </c>
      <c r="T7155" s="3" t="str">
        <f t="shared" si="476"/>
        <v>พนมวังก์ควนขนุนพัทลุง</v>
      </c>
      <c r="U7155" s="3" t="s">
        <v>6472</v>
      </c>
      <c r="V7155" s="3" t="str">
        <f t="shared" si="477"/>
        <v/>
      </c>
      <c r="W7155" s="3" t="e">
        <f t="shared" si="478"/>
        <v>#NUM!</v>
      </c>
      <c r="X7155" s="3" t="str">
        <f t="shared" si="479"/>
        <v/>
      </c>
    </row>
    <row r="7156" spans="14:24" ht="14.5" customHeight="1">
      <c r="N7156">
        <v>7153</v>
      </c>
      <c r="O7156" s="4">
        <v>93110</v>
      </c>
      <c r="P7156" s="3" t="s">
        <v>7137</v>
      </c>
      <c r="Q7156" s="3" t="s">
        <v>1318</v>
      </c>
      <c r="R7156" s="3" t="s">
        <v>389</v>
      </c>
      <c r="S7156" s="3" t="s">
        <v>7133</v>
      </c>
      <c r="T7156" s="3" t="str">
        <f t="shared" si="476"/>
        <v>แหลมโตนดควนขนุนพัทลุง</v>
      </c>
      <c r="U7156" s="3" t="s">
        <v>6472</v>
      </c>
      <c r="V7156" s="3" t="str">
        <f t="shared" si="477"/>
        <v/>
      </c>
      <c r="W7156" s="3" t="e">
        <f t="shared" si="478"/>
        <v>#NUM!</v>
      </c>
      <c r="X7156" s="3" t="str">
        <f t="shared" si="479"/>
        <v/>
      </c>
    </row>
    <row r="7157" spans="14:24" ht="14.5" customHeight="1">
      <c r="N7157">
        <v>7154</v>
      </c>
      <c r="O7157" s="4">
        <v>93110</v>
      </c>
      <c r="P7157" s="3" t="s">
        <v>7138</v>
      </c>
      <c r="Q7157" s="3" t="s">
        <v>1318</v>
      </c>
      <c r="R7157" s="3" t="s">
        <v>389</v>
      </c>
      <c r="S7157" s="3" t="s">
        <v>7133</v>
      </c>
      <c r="T7157" s="3" t="str">
        <f t="shared" si="476"/>
        <v>ปันแตควนขนุนพัทลุง</v>
      </c>
      <c r="U7157" s="3" t="s">
        <v>6472</v>
      </c>
      <c r="V7157" s="3" t="str">
        <f t="shared" si="477"/>
        <v/>
      </c>
      <c r="W7157" s="3" t="e">
        <f t="shared" si="478"/>
        <v>#NUM!</v>
      </c>
      <c r="X7157" s="3" t="str">
        <f t="shared" si="479"/>
        <v/>
      </c>
    </row>
    <row r="7158" spans="14:24" ht="14.5" customHeight="1">
      <c r="N7158">
        <v>7155</v>
      </c>
      <c r="O7158" s="4">
        <v>93110</v>
      </c>
      <c r="P7158" s="3" t="s">
        <v>7139</v>
      </c>
      <c r="Q7158" s="3" t="s">
        <v>1318</v>
      </c>
      <c r="R7158" s="3" t="s">
        <v>389</v>
      </c>
      <c r="S7158" s="3" t="s">
        <v>7133</v>
      </c>
      <c r="T7158" s="3" t="str">
        <f t="shared" si="476"/>
        <v>โตนดด้วนควนขนุนพัทลุง</v>
      </c>
      <c r="U7158" s="3" t="s">
        <v>6472</v>
      </c>
      <c r="V7158" s="3" t="str">
        <f t="shared" si="477"/>
        <v/>
      </c>
      <c r="W7158" s="3" t="e">
        <f t="shared" si="478"/>
        <v>#NUM!</v>
      </c>
      <c r="X7158" s="3" t="str">
        <f t="shared" si="479"/>
        <v/>
      </c>
    </row>
    <row r="7159" spans="14:24" ht="14.5" customHeight="1">
      <c r="N7159">
        <v>7156</v>
      </c>
      <c r="O7159" s="4">
        <v>93110</v>
      </c>
      <c r="P7159" s="3" t="s">
        <v>2455</v>
      </c>
      <c r="Q7159" s="3" t="s">
        <v>1318</v>
      </c>
      <c r="R7159" s="3" t="s">
        <v>389</v>
      </c>
      <c r="S7159" s="3" t="s">
        <v>7133</v>
      </c>
      <c r="T7159" s="3" t="str">
        <f t="shared" si="476"/>
        <v>ดอนทรายควนขนุนพัทลุง</v>
      </c>
      <c r="U7159" s="3" t="s">
        <v>6472</v>
      </c>
      <c r="V7159" s="3" t="str">
        <f t="shared" si="477"/>
        <v/>
      </c>
      <c r="W7159" s="3" t="e">
        <f t="shared" si="478"/>
        <v>#NUM!</v>
      </c>
      <c r="X7159" s="3" t="str">
        <f t="shared" si="479"/>
        <v/>
      </c>
    </row>
    <row r="7160" spans="14:24" ht="14.5" customHeight="1">
      <c r="N7160">
        <v>7157</v>
      </c>
      <c r="O7160" s="4">
        <v>93150</v>
      </c>
      <c r="P7160" s="3" t="s">
        <v>7140</v>
      </c>
      <c r="Q7160" s="3" t="s">
        <v>1318</v>
      </c>
      <c r="R7160" s="3" t="s">
        <v>389</v>
      </c>
      <c r="S7160" s="3" t="s">
        <v>7133</v>
      </c>
      <c r="T7160" s="3" t="str">
        <f t="shared" si="476"/>
        <v>มะกอกเหนือควนขนุนพัทลุง</v>
      </c>
      <c r="U7160" s="3" t="s">
        <v>6472</v>
      </c>
      <c r="V7160" s="3" t="str">
        <f t="shared" si="477"/>
        <v/>
      </c>
      <c r="W7160" s="3" t="e">
        <f t="shared" si="478"/>
        <v>#NUM!</v>
      </c>
      <c r="X7160" s="3" t="str">
        <f t="shared" si="479"/>
        <v/>
      </c>
    </row>
    <row r="7161" spans="14:24" ht="14.5" customHeight="1">
      <c r="N7161">
        <v>7158</v>
      </c>
      <c r="O7161" s="4">
        <v>93150</v>
      </c>
      <c r="P7161" s="3" t="s">
        <v>7141</v>
      </c>
      <c r="Q7161" s="3" t="s">
        <v>1318</v>
      </c>
      <c r="R7161" s="3" t="s">
        <v>389</v>
      </c>
      <c r="S7161" s="3" t="s">
        <v>7133</v>
      </c>
      <c r="T7161" s="3" t="str">
        <f t="shared" si="476"/>
        <v>พนางตุงควนขนุนพัทลุง</v>
      </c>
      <c r="U7161" s="3" t="s">
        <v>6472</v>
      </c>
      <c r="V7161" s="3" t="str">
        <f t="shared" si="477"/>
        <v/>
      </c>
      <c r="W7161" s="3" t="e">
        <f t="shared" si="478"/>
        <v>#NUM!</v>
      </c>
      <c r="X7161" s="3" t="str">
        <f t="shared" si="479"/>
        <v/>
      </c>
    </row>
    <row r="7162" spans="14:24" ht="14.5" customHeight="1">
      <c r="N7162">
        <v>7159</v>
      </c>
      <c r="O7162" s="4">
        <v>93110</v>
      </c>
      <c r="P7162" s="3" t="s">
        <v>7142</v>
      </c>
      <c r="Q7162" s="3" t="s">
        <v>1318</v>
      </c>
      <c r="R7162" s="3" t="s">
        <v>389</v>
      </c>
      <c r="S7162" s="3" t="s">
        <v>7133</v>
      </c>
      <c r="T7162" s="3" t="str">
        <f t="shared" si="476"/>
        <v>ชะมวงควนขนุนพัทลุง</v>
      </c>
      <c r="U7162" s="3" t="s">
        <v>6472</v>
      </c>
      <c r="V7162" s="3" t="str">
        <f t="shared" si="477"/>
        <v/>
      </c>
      <c r="W7162" s="3" t="e">
        <f t="shared" si="478"/>
        <v>#NUM!</v>
      </c>
      <c r="X7162" s="3" t="str">
        <f t="shared" si="479"/>
        <v/>
      </c>
    </row>
    <row r="7163" spans="14:24" ht="14.5" customHeight="1">
      <c r="N7163">
        <v>7160</v>
      </c>
      <c r="O7163" s="4">
        <v>93110</v>
      </c>
      <c r="P7163" s="3" t="s">
        <v>7143</v>
      </c>
      <c r="Q7163" s="3" t="s">
        <v>1318</v>
      </c>
      <c r="R7163" s="3" t="s">
        <v>389</v>
      </c>
      <c r="S7163" s="3" t="s">
        <v>7133</v>
      </c>
      <c r="T7163" s="3" t="str">
        <f t="shared" si="476"/>
        <v>แพรกหาควนขนุนพัทลุง</v>
      </c>
      <c r="U7163" s="3" t="s">
        <v>6472</v>
      </c>
      <c r="V7163" s="3" t="str">
        <f t="shared" si="477"/>
        <v/>
      </c>
      <c r="W7163" s="3" t="e">
        <f t="shared" si="478"/>
        <v>#NUM!</v>
      </c>
      <c r="X7163" s="3" t="str">
        <f t="shared" si="479"/>
        <v/>
      </c>
    </row>
    <row r="7164" spans="14:24" ht="14.5" customHeight="1">
      <c r="N7164">
        <v>7161</v>
      </c>
      <c r="O7164" s="4">
        <v>93120</v>
      </c>
      <c r="P7164" s="3" t="s">
        <v>1323</v>
      </c>
      <c r="Q7164" s="3" t="s">
        <v>1323</v>
      </c>
      <c r="R7164" s="3" t="s">
        <v>389</v>
      </c>
      <c r="S7164" s="3" t="s">
        <v>7144</v>
      </c>
      <c r="T7164" s="3" t="str">
        <f t="shared" si="476"/>
        <v>ปากพะยูนปากพะยูนพัทลุง</v>
      </c>
      <c r="U7164" s="3" t="s">
        <v>6472</v>
      </c>
      <c r="V7164" s="3" t="str">
        <f t="shared" si="477"/>
        <v/>
      </c>
      <c r="W7164" s="3" t="e">
        <f t="shared" si="478"/>
        <v>#NUM!</v>
      </c>
      <c r="X7164" s="3" t="str">
        <f t="shared" si="479"/>
        <v/>
      </c>
    </row>
    <row r="7165" spans="14:24" ht="14.5" customHeight="1">
      <c r="N7165">
        <v>7162</v>
      </c>
      <c r="O7165" s="4">
        <v>93120</v>
      </c>
      <c r="P7165" s="3" t="s">
        <v>7145</v>
      </c>
      <c r="Q7165" s="3" t="s">
        <v>1323</v>
      </c>
      <c r="R7165" s="3" t="s">
        <v>389</v>
      </c>
      <c r="S7165" s="3" t="s">
        <v>7144</v>
      </c>
      <c r="T7165" s="3" t="str">
        <f t="shared" si="476"/>
        <v>ดอนประดู่ปากพะยูนพัทลุง</v>
      </c>
      <c r="U7165" s="3" t="s">
        <v>6472</v>
      </c>
      <c r="V7165" s="3" t="str">
        <f t="shared" si="477"/>
        <v/>
      </c>
      <c r="W7165" s="3" t="e">
        <f t="shared" si="478"/>
        <v>#NUM!</v>
      </c>
      <c r="X7165" s="3" t="str">
        <f t="shared" si="479"/>
        <v/>
      </c>
    </row>
    <row r="7166" spans="14:24" ht="14.5" customHeight="1">
      <c r="N7166">
        <v>7163</v>
      </c>
      <c r="O7166" s="4">
        <v>93120</v>
      </c>
      <c r="P7166" s="3" t="s">
        <v>7146</v>
      </c>
      <c r="Q7166" s="3" t="s">
        <v>1323</v>
      </c>
      <c r="R7166" s="3" t="s">
        <v>389</v>
      </c>
      <c r="S7166" s="3" t="s">
        <v>7144</v>
      </c>
      <c r="T7166" s="3" t="str">
        <f t="shared" si="476"/>
        <v>เกาะนางคำปากพะยูนพัทลุง</v>
      </c>
      <c r="U7166" s="3" t="s">
        <v>6472</v>
      </c>
      <c r="V7166" s="3" t="str">
        <f t="shared" si="477"/>
        <v/>
      </c>
      <c r="W7166" s="3" t="e">
        <f t="shared" si="478"/>
        <v>#NUM!</v>
      </c>
      <c r="X7166" s="3" t="str">
        <f t="shared" si="479"/>
        <v/>
      </c>
    </row>
    <row r="7167" spans="14:24" ht="14.5" customHeight="1">
      <c r="N7167">
        <v>7164</v>
      </c>
      <c r="O7167" s="4">
        <v>93120</v>
      </c>
      <c r="P7167" s="3" t="s">
        <v>2409</v>
      </c>
      <c r="Q7167" s="3" t="s">
        <v>1323</v>
      </c>
      <c r="R7167" s="3" t="s">
        <v>389</v>
      </c>
      <c r="S7167" s="3" t="s">
        <v>7144</v>
      </c>
      <c r="T7167" s="3" t="str">
        <f t="shared" si="476"/>
        <v>เกาะหมากปากพะยูนพัทลุง</v>
      </c>
      <c r="U7167" s="3" t="s">
        <v>6472</v>
      </c>
      <c r="V7167" s="3" t="str">
        <f t="shared" si="477"/>
        <v/>
      </c>
      <c r="W7167" s="3" t="e">
        <f t="shared" si="478"/>
        <v>#NUM!</v>
      </c>
      <c r="X7167" s="3" t="str">
        <f t="shared" si="479"/>
        <v/>
      </c>
    </row>
    <row r="7168" spans="14:24" ht="14.5" customHeight="1">
      <c r="N7168">
        <v>7165</v>
      </c>
      <c r="O7168" s="4">
        <v>93120</v>
      </c>
      <c r="P7168" s="3" t="s">
        <v>7147</v>
      </c>
      <c r="Q7168" s="3" t="s">
        <v>1323</v>
      </c>
      <c r="R7168" s="3" t="s">
        <v>389</v>
      </c>
      <c r="S7168" s="3" t="s">
        <v>7144</v>
      </c>
      <c r="T7168" s="3" t="str">
        <f t="shared" si="476"/>
        <v>ฝาละมีปากพะยูนพัทลุง</v>
      </c>
      <c r="U7168" s="3" t="s">
        <v>6472</v>
      </c>
      <c r="V7168" s="3" t="str">
        <f t="shared" si="477"/>
        <v/>
      </c>
      <c r="W7168" s="3" t="e">
        <f t="shared" si="478"/>
        <v>#NUM!</v>
      </c>
      <c r="X7168" s="3" t="str">
        <f t="shared" si="479"/>
        <v/>
      </c>
    </row>
    <row r="7169" spans="14:24" ht="14.5" customHeight="1">
      <c r="N7169">
        <v>7166</v>
      </c>
      <c r="O7169" s="4">
        <v>93120</v>
      </c>
      <c r="P7169" s="3" t="s">
        <v>7148</v>
      </c>
      <c r="Q7169" s="3" t="s">
        <v>1323</v>
      </c>
      <c r="R7169" s="3" t="s">
        <v>389</v>
      </c>
      <c r="S7169" s="3" t="s">
        <v>7144</v>
      </c>
      <c r="T7169" s="3" t="str">
        <f t="shared" si="476"/>
        <v>หารเทาปากพะยูนพัทลุง</v>
      </c>
      <c r="U7169" s="3" t="s">
        <v>6472</v>
      </c>
      <c r="V7169" s="3" t="str">
        <f t="shared" si="477"/>
        <v/>
      </c>
      <c r="W7169" s="3" t="e">
        <f t="shared" si="478"/>
        <v>#NUM!</v>
      </c>
      <c r="X7169" s="3" t="str">
        <f t="shared" si="479"/>
        <v/>
      </c>
    </row>
    <row r="7170" spans="14:24" ht="14.5" customHeight="1">
      <c r="N7170">
        <v>7167</v>
      </c>
      <c r="O7170" s="4">
        <v>93120</v>
      </c>
      <c r="P7170" s="3" t="s">
        <v>2455</v>
      </c>
      <c r="Q7170" s="3" t="s">
        <v>1323</v>
      </c>
      <c r="R7170" s="3" t="s">
        <v>389</v>
      </c>
      <c r="S7170" s="3" t="s">
        <v>7144</v>
      </c>
      <c r="T7170" s="3" t="str">
        <f t="shared" si="476"/>
        <v>ดอนทรายปากพะยูนพัทลุง</v>
      </c>
      <c r="U7170" s="3" t="s">
        <v>6472</v>
      </c>
      <c r="V7170" s="3" t="str">
        <f t="shared" si="477"/>
        <v/>
      </c>
      <c r="W7170" s="3" t="e">
        <f t="shared" si="478"/>
        <v>#NUM!</v>
      </c>
      <c r="X7170" s="3" t="str">
        <f t="shared" si="479"/>
        <v/>
      </c>
    </row>
    <row r="7171" spans="14:24" ht="14.5" customHeight="1">
      <c r="N7171">
        <v>7168</v>
      </c>
      <c r="O7171" s="4">
        <v>93190</v>
      </c>
      <c r="P7171" s="3" t="s">
        <v>7149</v>
      </c>
      <c r="Q7171" s="3" t="s">
        <v>1332</v>
      </c>
      <c r="R7171" s="3" t="s">
        <v>389</v>
      </c>
      <c r="S7171" s="3" t="s">
        <v>7150</v>
      </c>
      <c r="T7171" s="3" t="str">
        <f t="shared" si="476"/>
        <v>เขาย่าศรีบรรพตพัทลุง</v>
      </c>
      <c r="U7171" s="3" t="s">
        <v>6472</v>
      </c>
      <c r="V7171" s="3" t="str">
        <f t="shared" si="477"/>
        <v/>
      </c>
      <c r="W7171" s="3" t="e">
        <f t="shared" si="478"/>
        <v>#NUM!</v>
      </c>
      <c r="X7171" s="3" t="str">
        <f t="shared" si="479"/>
        <v/>
      </c>
    </row>
    <row r="7172" spans="14:24" ht="14.5" customHeight="1">
      <c r="N7172">
        <v>7169</v>
      </c>
      <c r="O7172" s="4">
        <v>93190</v>
      </c>
      <c r="P7172" s="3" t="s">
        <v>7151</v>
      </c>
      <c r="Q7172" s="3" t="s">
        <v>1332</v>
      </c>
      <c r="R7172" s="3" t="s">
        <v>389</v>
      </c>
      <c r="S7172" s="3" t="s">
        <v>7150</v>
      </c>
      <c r="T7172" s="3" t="str">
        <f t="shared" si="476"/>
        <v>เขาปู่ศรีบรรพตพัทลุง</v>
      </c>
      <c r="U7172" s="3" t="s">
        <v>6472</v>
      </c>
      <c r="V7172" s="3" t="str">
        <f t="shared" si="477"/>
        <v/>
      </c>
      <c r="W7172" s="3" t="e">
        <f t="shared" si="478"/>
        <v>#NUM!</v>
      </c>
      <c r="X7172" s="3" t="str">
        <f t="shared" si="479"/>
        <v/>
      </c>
    </row>
    <row r="7173" spans="14:24" ht="14.5" customHeight="1">
      <c r="N7173">
        <v>7170</v>
      </c>
      <c r="O7173" s="4">
        <v>93190</v>
      </c>
      <c r="P7173" s="3" t="s">
        <v>7152</v>
      </c>
      <c r="Q7173" s="3" t="s">
        <v>1332</v>
      </c>
      <c r="R7173" s="3" t="s">
        <v>389</v>
      </c>
      <c r="S7173" s="3" t="s">
        <v>7150</v>
      </c>
      <c r="T7173" s="3" t="str">
        <f t="shared" ref="T7173:T7236" si="480">P7173&amp;Q7173&amp;R7173</f>
        <v>ตะแพนศรีบรรพตพัทลุง</v>
      </c>
      <c r="U7173" s="3" t="s">
        <v>6472</v>
      </c>
      <c r="V7173" s="3" t="str">
        <f t="shared" ref="V7173:V7236" si="481">IF($V$1=$S7173,$N7173,"")</f>
        <v/>
      </c>
      <c r="W7173" s="3" t="e">
        <f t="shared" ref="W7173:W7236" si="482">SMALL($V$4:$V$7439,N7173)</f>
        <v>#NUM!</v>
      </c>
      <c r="X7173" s="3" t="str">
        <f t="shared" ref="X7173:X7236" si="483">IFERROR(INDEX($P$4:$P$7439,$W7173,1),"")</f>
        <v/>
      </c>
    </row>
    <row r="7174" spans="14:24" ht="14.5" customHeight="1">
      <c r="N7174">
        <v>7171</v>
      </c>
      <c r="O7174" s="4">
        <v>93170</v>
      </c>
      <c r="P7174" s="3" t="s">
        <v>1326</v>
      </c>
      <c r="Q7174" s="3" t="s">
        <v>1326</v>
      </c>
      <c r="R7174" s="3" t="s">
        <v>389</v>
      </c>
      <c r="S7174" s="3" t="s">
        <v>7153</v>
      </c>
      <c r="T7174" s="3" t="str">
        <f t="shared" si="480"/>
        <v>ป่าบอนป่าบอนพัทลุง</v>
      </c>
      <c r="U7174" s="3" t="s">
        <v>6472</v>
      </c>
      <c r="V7174" s="3" t="str">
        <f t="shared" si="481"/>
        <v/>
      </c>
      <c r="W7174" s="3" t="e">
        <f t="shared" si="482"/>
        <v>#NUM!</v>
      </c>
      <c r="X7174" s="3" t="str">
        <f t="shared" si="483"/>
        <v/>
      </c>
    </row>
    <row r="7175" spans="14:24" ht="14.5" customHeight="1">
      <c r="N7175">
        <v>7172</v>
      </c>
      <c r="O7175" s="4">
        <v>93170</v>
      </c>
      <c r="P7175" s="3" t="s">
        <v>7154</v>
      </c>
      <c r="Q7175" s="3" t="s">
        <v>1326</v>
      </c>
      <c r="R7175" s="3" t="s">
        <v>389</v>
      </c>
      <c r="S7175" s="3" t="s">
        <v>7153</v>
      </c>
      <c r="T7175" s="3" t="str">
        <f t="shared" si="480"/>
        <v>โคกทรายป่าบอนพัทลุง</v>
      </c>
      <c r="U7175" s="3" t="s">
        <v>6472</v>
      </c>
      <c r="V7175" s="3" t="str">
        <f t="shared" si="481"/>
        <v/>
      </c>
      <c r="W7175" s="3" t="e">
        <f t="shared" si="482"/>
        <v>#NUM!</v>
      </c>
      <c r="X7175" s="3" t="str">
        <f t="shared" si="483"/>
        <v/>
      </c>
    </row>
    <row r="7176" spans="14:24" ht="14.5" customHeight="1">
      <c r="N7176">
        <v>7173</v>
      </c>
      <c r="O7176" s="4">
        <v>93170</v>
      </c>
      <c r="P7176" s="3" t="s">
        <v>7155</v>
      </c>
      <c r="Q7176" s="3" t="s">
        <v>1326</v>
      </c>
      <c r="R7176" s="3" t="s">
        <v>389</v>
      </c>
      <c r="S7176" s="3" t="s">
        <v>7153</v>
      </c>
      <c r="T7176" s="3" t="str">
        <f t="shared" si="480"/>
        <v>หนองธงป่าบอนพัทลุง</v>
      </c>
      <c r="U7176" s="3" t="s">
        <v>6472</v>
      </c>
      <c r="V7176" s="3" t="str">
        <f t="shared" si="481"/>
        <v/>
      </c>
      <c r="W7176" s="3" t="e">
        <f t="shared" si="482"/>
        <v>#NUM!</v>
      </c>
      <c r="X7176" s="3" t="str">
        <f t="shared" si="483"/>
        <v/>
      </c>
    </row>
    <row r="7177" spans="14:24" ht="14.5" customHeight="1">
      <c r="N7177">
        <v>7174</v>
      </c>
      <c r="O7177" s="4">
        <v>93170</v>
      </c>
      <c r="P7177" s="3" t="s">
        <v>7156</v>
      </c>
      <c r="Q7177" s="3" t="s">
        <v>1326</v>
      </c>
      <c r="R7177" s="3" t="s">
        <v>389</v>
      </c>
      <c r="S7177" s="3" t="s">
        <v>7153</v>
      </c>
      <c r="T7177" s="3" t="str">
        <f t="shared" si="480"/>
        <v>ทุ่งนารีป่าบอนพัทลุง</v>
      </c>
      <c r="U7177" s="3" t="s">
        <v>6472</v>
      </c>
      <c r="V7177" s="3" t="str">
        <f t="shared" si="481"/>
        <v/>
      </c>
      <c r="W7177" s="3" t="e">
        <f t="shared" si="482"/>
        <v>#NUM!</v>
      </c>
      <c r="X7177" s="3" t="str">
        <f t="shared" si="483"/>
        <v/>
      </c>
    </row>
    <row r="7178" spans="14:24" ht="14.5" customHeight="1">
      <c r="N7178">
        <v>7175</v>
      </c>
      <c r="O7178" s="4">
        <v>93170</v>
      </c>
      <c r="P7178" s="3" t="s">
        <v>387</v>
      </c>
      <c r="Q7178" s="3" t="s">
        <v>1326</v>
      </c>
      <c r="R7178" s="3" t="s">
        <v>389</v>
      </c>
      <c r="S7178" s="3" t="s">
        <v>7153</v>
      </c>
      <c r="T7178" s="3" t="str">
        <f t="shared" si="480"/>
        <v>วังใหม่ป่าบอนพัทลุง</v>
      </c>
      <c r="U7178" s="3" t="s">
        <v>6472</v>
      </c>
      <c r="V7178" s="3" t="str">
        <f t="shared" si="481"/>
        <v/>
      </c>
      <c r="W7178" s="3" t="e">
        <f t="shared" si="482"/>
        <v>#NUM!</v>
      </c>
      <c r="X7178" s="3" t="str">
        <f t="shared" si="483"/>
        <v/>
      </c>
    </row>
    <row r="7179" spans="14:24" ht="14.5" customHeight="1">
      <c r="N7179">
        <v>7176</v>
      </c>
      <c r="O7179" s="4">
        <v>93140</v>
      </c>
      <c r="P7179" s="3" t="s">
        <v>7157</v>
      </c>
      <c r="Q7179" s="3" t="s">
        <v>773</v>
      </c>
      <c r="R7179" s="3" t="s">
        <v>389</v>
      </c>
      <c r="S7179" s="3" t="s">
        <v>7158</v>
      </c>
      <c r="T7179" s="3" t="str">
        <f t="shared" si="480"/>
        <v>ท่ามะเดื่อบางแก้วพัทลุง</v>
      </c>
      <c r="U7179" s="3" t="s">
        <v>6472</v>
      </c>
      <c r="V7179" s="3" t="str">
        <f t="shared" si="481"/>
        <v/>
      </c>
      <c r="W7179" s="3" t="e">
        <f t="shared" si="482"/>
        <v>#NUM!</v>
      </c>
      <c r="X7179" s="3" t="str">
        <f t="shared" si="483"/>
        <v/>
      </c>
    </row>
    <row r="7180" spans="14:24" ht="14.5" customHeight="1">
      <c r="N7180">
        <v>7177</v>
      </c>
      <c r="O7180" s="4">
        <v>93140</v>
      </c>
      <c r="P7180" s="3" t="s">
        <v>7159</v>
      </c>
      <c r="Q7180" s="3" t="s">
        <v>773</v>
      </c>
      <c r="R7180" s="3" t="s">
        <v>389</v>
      </c>
      <c r="S7180" s="3" t="s">
        <v>7158</v>
      </c>
      <c r="T7180" s="3" t="str">
        <f t="shared" si="480"/>
        <v>นาปะขอบางแก้วพัทลุง</v>
      </c>
      <c r="U7180" s="3" t="s">
        <v>6472</v>
      </c>
      <c r="V7180" s="3" t="str">
        <f t="shared" si="481"/>
        <v/>
      </c>
      <c r="W7180" s="3" t="e">
        <f t="shared" si="482"/>
        <v>#NUM!</v>
      </c>
      <c r="X7180" s="3" t="str">
        <f t="shared" si="483"/>
        <v/>
      </c>
    </row>
    <row r="7181" spans="14:24" ht="14.5" customHeight="1">
      <c r="N7181">
        <v>7178</v>
      </c>
      <c r="O7181" s="4">
        <v>93140</v>
      </c>
      <c r="P7181" s="3" t="s">
        <v>7160</v>
      </c>
      <c r="Q7181" s="3" t="s">
        <v>773</v>
      </c>
      <c r="R7181" s="3" t="s">
        <v>389</v>
      </c>
      <c r="S7181" s="3" t="s">
        <v>7158</v>
      </c>
      <c r="T7181" s="3" t="str">
        <f t="shared" si="480"/>
        <v>โคกสักบางแก้วพัทลุง</v>
      </c>
      <c r="U7181" s="3" t="s">
        <v>6472</v>
      </c>
      <c r="V7181" s="3" t="str">
        <f t="shared" si="481"/>
        <v/>
      </c>
      <c r="W7181" s="3" t="e">
        <f t="shared" si="482"/>
        <v>#NUM!</v>
      </c>
      <c r="X7181" s="3" t="str">
        <f t="shared" si="483"/>
        <v/>
      </c>
    </row>
    <row r="7182" spans="14:24" ht="14.5" customHeight="1">
      <c r="N7182">
        <v>7179</v>
      </c>
      <c r="O7182" s="4">
        <v>93210</v>
      </c>
      <c r="P7182" s="3" t="s">
        <v>1328</v>
      </c>
      <c r="Q7182" s="3" t="s">
        <v>1328</v>
      </c>
      <c r="R7182" s="3" t="s">
        <v>389</v>
      </c>
      <c r="S7182" s="3" t="s">
        <v>7161</v>
      </c>
      <c r="T7182" s="3" t="str">
        <f t="shared" si="480"/>
        <v>ป่าพะยอมป่าพะยอมพัทลุง</v>
      </c>
      <c r="U7182" s="3" t="s">
        <v>6472</v>
      </c>
      <c r="V7182" s="3" t="str">
        <f t="shared" si="481"/>
        <v/>
      </c>
      <c r="W7182" s="3" t="e">
        <f t="shared" si="482"/>
        <v>#NUM!</v>
      </c>
      <c r="X7182" s="3" t="str">
        <f t="shared" si="483"/>
        <v/>
      </c>
    </row>
    <row r="7183" spans="14:24" ht="14.5" customHeight="1">
      <c r="N7183">
        <v>7180</v>
      </c>
      <c r="O7183" s="4">
        <v>93210</v>
      </c>
      <c r="P7183" s="3" t="s">
        <v>7162</v>
      </c>
      <c r="Q7183" s="3" t="s">
        <v>1328</v>
      </c>
      <c r="R7183" s="3" t="s">
        <v>389</v>
      </c>
      <c r="S7183" s="3" t="s">
        <v>7161</v>
      </c>
      <c r="T7183" s="3" t="str">
        <f t="shared" si="480"/>
        <v>ลานข่อยป่าพะยอมพัทลุง</v>
      </c>
      <c r="U7183" s="3" t="s">
        <v>6472</v>
      </c>
      <c r="V7183" s="3" t="str">
        <f t="shared" si="481"/>
        <v/>
      </c>
      <c r="W7183" s="3" t="e">
        <f t="shared" si="482"/>
        <v>#NUM!</v>
      </c>
      <c r="X7183" s="3" t="str">
        <f t="shared" si="483"/>
        <v/>
      </c>
    </row>
    <row r="7184" spans="14:24" ht="14.5" customHeight="1">
      <c r="N7184">
        <v>7181</v>
      </c>
      <c r="O7184" s="4">
        <v>93210</v>
      </c>
      <c r="P7184" s="3" t="s">
        <v>6751</v>
      </c>
      <c r="Q7184" s="3" t="s">
        <v>1328</v>
      </c>
      <c r="R7184" s="3" t="s">
        <v>389</v>
      </c>
      <c r="S7184" s="3" t="s">
        <v>7161</v>
      </c>
      <c r="T7184" s="3" t="str">
        <f t="shared" si="480"/>
        <v>เกาะเต่าป่าพะยอมพัทลุง</v>
      </c>
      <c r="U7184" s="3" t="s">
        <v>6472</v>
      </c>
      <c r="V7184" s="3" t="str">
        <f t="shared" si="481"/>
        <v/>
      </c>
      <c r="W7184" s="3" t="e">
        <f t="shared" si="482"/>
        <v>#NUM!</v>
      </c>
      <c r="X7184" s="3" t="str">
        <f t="shared" si="483"/>
        <v/>
      </c>
    </row>
    <row r="7185" spans="14:24" ht="14.5" customHeight="1">
      <c r="N7185">
        <v>7182</v>
      </c>
      <c r="O7185" s="4">
        <v>93210</v>
      </c>
      <c r="P7185" s="3" t="s">
        <v>2559</v>
      </c>
      <c r="Q7185" s="3" t="s">
        <v>1328</v>
      </c>
      <c r="R7185" s="3" t="s">
        <v>389</v>
      </c>
      <c r="S7185" s="3" t="s">
        <v>7161</v>
      </c>
      <c r="T7185" s="3" t="str">
        <f t="shared" si="480"/>
        <v>บ้านพร้าวป่าพะยอมพัทลุง</v>
      </c>
      <c r="U7185" s="3" t="s">
        <v>6472</v>
      </c>
      <c r="V7185" s="3" t="str">
        <f t="shared" si="481"/>
        <v/>
      </c>
      <c r="W7185" s="3" t="e">
        <f t="shared" si="482"/>
        <v>#NUM!</v>
      </c>
      <c r="X7185" s="3" t="str">
        <f t="shared" si="483"/>
        <v/>
      </c>
    </row>
    <row r="7186" spans="14:24" ht="14.5" customHeight="1">
      <c r="N7186">
        <v>7183</v>
      </c>
      <c r="O7186" s="4">
        <v>93000</v>
      </c>
      <c r="P7186" s="3" t="s">
        <v>2574</v>
      </c>
      <c r="Q7186" s="3" t="s">
        <v>1330</v>
      </c>
      <c r="R7186" s="3" t="s">
        <v>389</v>
      </c>
      <c r="S7186" s="3" t="s">
        <v>7163</v>
      </c>
      <c r="T7186" s="3" t="str">
        <f t="shared" si="480"/>
        <v>ชุมพลศรีนครินทร์พัทลุง</v>
      </c>
      <c r="U7186" s="3" t="s">
        <v>6472</v>
      </c>
      <c r="V7186" s="3" t="str">
        <f t="shared" si="481"/>
        <v/>
      </c>
      <c r="W7186" s="3" t="e">
        <f t="shared" si="482"/>
        <v>#NUM!</v>
      </c>
      <c r="X7186" s="3" t="str">
        <f t="shared" si="483"/>
        <v/>
      </c>
    </row>
    <row r="7187" spans="14:24" ht="14.5" customHeight="1">
      <c r="N7187">
        <v>7184</v>
      </c>
      <c r="O7187" s="4">
        <v>93000</v>
      </c>
      <c r="P7187" s="3" t="s">
        <v>893</v>
      </c>
      <c r="Q7187" s="3" t="s">
        <v>1330</v>
      </c>
      <c r="R7187" s="3" t="s">
        <v>389</v>
      </c>
      <c r="S7187" s="3" t="s">
        <v>7163</v>
      </c>
      <c r="T7187" s="3" t="str">
        <f t="shared" si="480"/>
        <v>บ้านนาศรีนครินทร์พัทลุง</v>
      </c>
      <c r="U7187" s="3" t="s">
        <v>6472</v>
      </c>
      <c r="V7187" s="3" t="str">
        <f t="shared" si="481"/>
        <v/>
      </c>
      <c r="W7187" s="3" t="e">
        <f t="shared" si="482"/>
        <v>#NUM!</v>
      </c>
      <c r="X7187" s="3" t="str">
        <f t="shared" si="483"/>
        <v/>
      </c>
    </row>
    <row r="7188" spans="14:24" ht="14.5" customHeight="1">
      <c r="N7188">
        <v>7185</v>
      </c>
      <c r="O7188" s="4">
        <v>93000</v>
      </c>
      <c r="P7188" s="3" t="s">
        <v>497</v>
      </c>
      <c r="Q7188" s="3" t="s">
        <v>1330</v>
      </c>
      <c r="R7188" s="3" t="s">
        <v>389</v>
      </c>
      <c r="S7188" s="3" t="s">
        <v>7163</v>
      </c>
      <c r="T7188" s="3" t="str">
        <f t="shared" si="480"/>
        <v>อ่างทองศรีนครินทร์พัทลุง</v>
      </c>
      <c r="U7188" s="3" t="s">
        <v>6472</v>
      </c>
      <c r="V7188" s="3" t="str">
        <f t="shared" si="481"/>
        <v/>
      </c>
      <c r="W7188" s="3" t="e">
        <f t="shared" si="482"/>
        <v>#NUM!</v>
      </c>
      <c r="X7188" s="3" t="str">
        <f t="shared" si="483"/>
        <v/>
      </c>
    </row>
    <row r="7189" spans="14:24" ht="14.5" customHeight="1">
      <c r="N7189">
        <v>7186</v>
      </c>
      <c r="O7189" s="4">
        <v>93000</v>
      </c>
      <c r="P7189" s="3" t="s">
        <v>7164</v>
      </c>
      <c r="Q7189" s="3" t="s">
        <v>1330</v>
      </c>
      <c r="R7189" s="3" t="s">
        <v>389</v>
      </c>
      <c r="S7189" s="3" t="s">
        <v>7163</v>
      </c>
      <c r="T7189" s="3" t="str">
        <f t="shared" si="480"/>
        <v>ลำสินธุ์ศรีนครินทร์พัทลุง</v>
      </c>
      <c r="U7189" s="3" t="s">
        <v>6472</v>
      </c>
      <c r="V7189" s="3" t="str">
        <f t="shared" si="481"/>
        <v/>
      </c>
      <c r="W7189" s="3" t="e">
        <f t="shared" si="482"/>
        <v>#NUM!</v>
      </c>
      <c r="X7189" s="3" t="str">
        <f t="shared" si="483"/>
        <v/>
      </c>
    </row>
    <row r="7190" spans="14:24" ht="14.5" customHeight="1">
      <c r="N7190">
        <v>7187</v>
      </c>
      <c r="O7190" s="4">
        <v>94000</v>
      </c>
      <c r="P7190" s="3" t="s">
        <v>7165</v>
      </c>
      <c r="Q7190" s="3" t="s">
        <v>1245</v>
      </c>
      <c r="R7190" s="3" t="s">
        <v>377</v>
      </c>
      <c r="S7190" s="3" t="s">
        <v>7166</v>
      </c>
      <c r="T7190" s="3" t="str">
        <f t="shared" si="480"/>
        <v>สะบารังเมืองปัตตานีปัตตานี</v>
      </c>
      <c r="U7190" s="3" t="s">
        <v>6472</v>
      </c>
      <c r="V7190" s="3" t="str">
        <f t="shared" si="481"/>
        <v/>
      </c>
      <c r="W7190" s="3" t="e">
        <f t="shared" si="482"/>
        <v>#NUM!</v>
      </c>
      <c r="X7190" s="3" t="str">
        <f t="shared" si="483"/>
        <v/>
      </c>
    </row>
    <row r="7191" spans="14:24" ht="14.5" customHeight="1">
      <c r="N7191">
        <v>7188</v>
      </c>
      <c r="O7191" s="4">
        <v>94000</v>
      </c>
      <c r="P7191" s="3" t="s">
        <v>7167</v>
      </c>
      <c r="Q7191" s="3" t="s">
        <v>1245</v>
      </c>
      <c r="R7191" s="3" t="s">
        <v>377</v>
      </c>
      <c r="S7191" s="3" t="s">
        <v>7166</v>
      </c>
      <c r="T7191" s="3" t="str">
        <f t="shared" si="480"/>
        <v>อาเนาะรูเมืองปัตตานีปัตตานี</v>
      </c>
      <c r="U7191" s="3" t="s">
        <v>6472</v>
      </c>
      <c r="V7191" s="3" t="str">
        <f t="shared" si="481"/>
        <v/>
      </c>
      <c r="W7191" s="3" t="e">
        <f t="shared" si="482"/>
        <v>#NUM!</v>
      </c>
      <c r="X7191" s="3" t="str">
        <f t="shared" si="483"/>
        <v/>
      </c>
    </row>
    <row r="7192" spans="14:24" ht="14.5" customHeight="1">
      <c r="N7192">
        <v>7189</v>
      </c>
      <c r="O7192" s="4">
        <v>94000</v>
      </c>
      <c r="P7192" s="3" t="s">
        <v>7168</v>
      </c>
      <c r="Q7192" s="3" t="s">
        <v>1245</v>
      </c>
      <c r="R7192" s="3" t="s">
        <v>377</v>
      </c>
      <c r="S7192" s="3" t="s">
        <v>7166</v>
      </c>
      <c r="T7192" s="3" t="str">
        <f t="shared" si="480"/>
        <v>จะบังติกอเมืองปัตตานีปัตตานี</v>
      </c>
      <c r="U7192" s="3" t="s">
        <v>6472</v>
      </c>
      <c r="V7192" s="3" t="str">
        <f t="shared" si="481"/>
        <v/>
      </c>
      <c r="W7192" s="3" t="e">
        <f t="shared" si="482"/>
        <v>#NUM!</v>
      </c>
      <c r="X7192" s="3" t="str">
        <f t="shared" si="483"/>
        <v/>
      </c>
    </row>
    <row r="7193" spans="14:24" ht="14.5" customHeight="1">
      <c r="N7193">
        <v>7190</v>
      </c>
      <c r="O7193" s="4">
        <v>94000</v>
      </c>
      <c r="P7193" s="3" t="s">
        <v>7169</v>
      </c>
      <c r="Q7193" s="3" t="s">
        <v>1245</v>
      </c>
      <c r="R7193" s="3" t="s">
        <v>377</v>
      </c>
      <c r="S7193" s="3" t="s">
        <v>7166</v>
      </c>
      <c r="T7193" s="3" t="str">
        <f t="shared" si="480"/>
        <v>บานาเมืองปัตตานีปัตตานี</v>
      </c>
      <c r="U7193" s="3" t="s">
        <v>6472</v>
      </c>
      <c r="V7193" s="3" t="str">
        <f t="shared" si="481"/>
        <v/>
      </c>
      <c r="W7193" s="3" t="e">
        <f t="shared" si="482"/>
        <v>#NUM!</v>
      </c>
      <c r="X7193" s="3" t="str">
        <f t="shared" si="483"/>
        <v/>
      </c>
    </row>
    <row r="7194" spans="14:24" ht="14.5" customHeight="1">
      <c r="N7194">
        <v>7191</v>
      </c>
      <c r="O7194" s="4">
        <v>94000</v>
      </c>
      <c r="P7194" s="3" t="s">
        <v>7170</v>
      </c>
      <c r="Q7194" s="3" t="s">
        <v>1245</v>
      </c>
      <c r="R7194" s="3" t="s">
        <v>377</v>
      </c>
      <c r="S7194" s="3" t="s">
        <v>7166</v>
      </c>
      <c r="T7194" s="3" t="str">
        <f t="shared" si="480"/>
        <v>ตันหยงลุโละเมืองปัตตานีปัตตานี</v>
      </c>
      <c r="U7194" s="3" t="s">
        <v>6472</v>
      </c>
      <c r="V7194" s="3" t="str">
        <f t="shared" si="481"/>
        <v/>
      </c>
      <c r="W7194" s="3" t="e">
        <f t="shared" si="482"/>
        <v>#NUM!</v>
      </c>
      <c r="X7194" s="3" t="str">
        <f t="shared" si="483"/>
        <v/>
      </c>
    </row>
    <row r="7195" spans="14:24" ht="14.5" customHeight="1">
      <c r="N7195">
        <v>7192</v>
      </c>
      <c r="O7195" s="4">
        <v>94000</v>
      </c>
      <c r="P7195" s="3" t="s">
        <v>7171</v>
      </c>
      <c r="Q7195" s="3" t="s">
        <v>1245</v>
      </c>
      <c r="R7195" s="3" t="s">
        <v>377</v>
      </c>
      <c r="S7195" s="3" t="s">
        <v>7166</v>
      </c>
      <c r="T7195" s="3" t="str">
        <f t="shared" si="480"/>
        <v>คลองมานิงเมืองปัตตานีปัตตานี</v>
      </c>
      <c r="U7195" s="3" t="s">
        <v>6472</v>
      </c>
      <c r="V7195" s="3" t="str">
        <f t="shared" si="481"/>
        <v/>
      </c>
      <c r="W7195" s="3" t="e">
        <f t="shared" si="482"/>
        <v>#NUM!</v>
      </c>
      <c r="X7195" s="3" t="str">
        <f t="shared" si="483"/>
        <v/>
      </c>
    </row>
    <row r="7196" spans="14:24" ht="14.5" customHeight="1">
      <c r="N7196">
        <v>7193</v>
      </c>
      <c r="O7196" s="4">
        <v>94000</v>
      </c>
      <c r="P7196" s="3" t="s">
        <v>7172</v>
      </c>
      <c r="Q7196" s="3" t="s">
        <v>1245</v>
      </c>
      <c r="R7196" s="3" t="s">
        <v>377</v>
      </c>
      <c r="S7196" s="3" t="s">
        <v>7166</v>
      </c>
      <c r="T7196" s="3" t="str">
        <f t="shared" si="480"/>
        <v>กะมิยอเมืองปัตตานีปัตตานี</v>
      </c>
      <c r="U7196" s="3" t="s">
        <v>6472</v>
      </c>
      <c r="V7196" s="3" t="str">
        <f t="shared" si="481"/>
        <v/>
      </c>
      <c r="W7196" s="3" t="e">
        <f t="shared" si="482"/>
        <v>#NUM!</v>
      </c>
      <c r="X7196" s="3" t="str">
        <f t="shared" si="483"/>
        <v/>
      </c>
    </row>
    <row r="7197" spans="14:24" ht="14.5" customHeight="1">
      <c r="N7197">
        <v>7194</v>
      </c>
      <c r="O7197" s="4">
        <v>94000</v>
      </c>
      <c r="P7197" s="3" t="s">
        <v>7173</v>
      </c>
      <c r="Q7197" s="3" t="s">
        <v>1245</v>
      </c>
      <c r="R7197" s="3" t="s">
        <v>377</v>
      </c>
      <c r="S7197" s="3" t="s">
        <v>7166</v>
      </c>
      <c r="T7197" s="3" t="str">
        <f t="shared" si="480"/>
        <v>บาราโหมเมืองปัตตานีปัตตานี</v>
      </c>
      <c r="U7197" s="3" t="s">
        <v>6472</v>
      </c>
      <c r="V7197" s="3" t="str">
        <f t="shared" si="481"/>
        <v/>
      </c>
      <c r="W7197" s="3" t="e">
        <f t="shared" si="482"/>
        <v>#NUM!</v>
      </c>
      <c r="X7197" s="3" t="str">
        <f t="shared" si="483"/>
        <v/>
      </c>
    </row>
    <row r="7198" spans="14:24" ht="14.5" customHeight="1">
      <c r="N7198">
        <v>7195</v>
      </c>
      <c r="O7198" s="4">
        <v>94000</v>
      </c>
      <c r="P7198" s="3" t="s">
        <v>7174</v>
      </c>
      <c r="Q7198" s="3" t="s">
        <v>1245</v>
      </c>
      <c r="R7198" s="3" t="s">
        <v>377</v>
      </c>
      <c r="S7198" s="3" t="s">
        <v>7166</v>
      </c>
      <c r="T7198" s="3" t="str">
        <f t="shared" si="480"/>
        <v>ปะกาฮะรังเมืองปัตตานีปัตตานี</v>
      </c>
      <c r="U7198" s="3" t="s">
        <v>6472</v>
      </c>
      <c r="V7198" s="3" t="str">
        <f t="shared" si="481"/>
        <v/>
      </c>
      <c r="W7198" s="3" t="e">
        <f t="shared" si="482"/>
        <v>#NUM!</v>
      </c>
      <c r="X7198" s="3" t="str">
        <f t="shared" si="483"/>
        <v/>
      </c>
    </row>
    <row r="7199" spans="14:24" ht="14.5" customHeight="1">
      <c r="N7199">
        <v>7196</v>
      </c>
      <c r="O7199" s="4">
        <v>94000</v>
      </c>
      <c r="P7199" s="3" t="s">
        <v>7175</v>
      </c>
      <c r="Q7199" s="3" t="s">
        <v>1245</v>
      </c>
      <c r="R7199" s="3" t="s">
        <v>377</v>
      </c>
      <c r="S7199" s="3" t="s">
        <v>7166</v>
      </c>
      <c r="T7199" s="3" t="str">
        <f t="shared" si="480"/>
        <v>รูสะมิแลเมืองปัตตานีปัตตานี</v>
      </c>
      <c r="U7199" s="3" t="s">
        <v>6472</v>
      </c>
      <c r="V7199" s="3" t="str">
        <f t="shared" si="481"/>
        <v/>
      </c>
      <c r="W7199" s="3" t="e">
        <f t="shared" si="482"/>
        <v>#NUM!</v>
      </c>
      <c r="X7199" s="3" t="str">
        <f t="shared" si="483"/>
        <v/>
      </c>
    </row>
    <row r="7200" spans="14:24" ht="14.5" customHeight="1">
      <c r="N7200">
        <v>7197</v>
      </c>
      <c r="O7200" s="4">
        <v>94000</v>
      </c>
      <c r="P7200" s="3" t="s">
        <v>7176</v>
      </c>
      <c r="Q7200" s="3" t="s">
        <v>1245</v>
      </c>
      <c r="R7200" s="3" t="s">
        <v>377</v>
      </c>
      <c r="S7200" s="3" t="s">
        <v>7166</v>
      </c>
      <c r="T7200" s="3" t="str">
        <f t="shared" si="480"/>
        <v>ตะลุโบะเมืองปัตตานีปัตตานี</v>
      </c>
      <c r="U7200" s="3" t="s">
        <v>6472</v>
      </c>
      <c r="V7200" s="3" t="str">
        <f t="shared" si="481"/>
        <v/>
      </c>
      <c r="W7200" s="3" t="e">
        <f t="shared" si="482"/>
        <v>#NUM!</v>
      </c>
      <c r="X7200" s="3" t="str">
        <f t="shared" si="483"/>
        <v/>
      </c>
    </row>
    <row r="7201" spans="14:24" ht="14.5" customHeight="1">
      <c r="N7201">
        <v>7198</v>
      </c>
      <c r="O7201" s="4">
        <v>94000</v>
      </c>
      <c r="P7201" s="3" t="s">
        <v>7177</v>
      </c>
      <c r="Q7201" s="3" t="s">
        <v>1245</v>
      </c>
      <c r="R7201" s="3" t="s">
        <v>377</v>
      </c>
      <c r="S7201" s="3" t="s">
        <v>7166</v>
      </c>
      <c r="T7201" s="3" t="str">
        <f t="shared" si="480"/>
        <v>บาราเฮาะเมืองปัตตานีปัตตานี</v>
      </c>
      <c r="U7201" s="3" t="s">
        <v>6472</v>
      </c>
      <c r="V7201" s="3" t="str">
        <f t="shared" si="481"/>
        <v/>
      </c>
      <c r="W7201" s="3" t="e">
        <f t="shared" si="482"/>
        <v>#NUM!</v>
      </c>
      <c r="X7201" s="3" t="str">
        <f t="shared" si="483"/>
        <v/>
      </c>
    </row>
    <row r="7202" spans="14:24" ht="14.5" customHeight="1">
      <c r="N7202">
        <v>7199</v>
      </c>
      <c r="O7202" s="4">
        <v>94000</v>
      </c>
      <c r="P7202" s="3" t="s">
        <v>7178</v>
      </c>
      <c r="Q7202" s="3" t="s">
        <v>1245</v>
      </c>
      <c r="R7202" s="3" t="s">
        <v>377</v>
      </c>
      <c r="S7202" s="3" t="s">
        <v>7166</v>
      </c>
      <c r="T7202" s="3" t="str">
        <f t="shared" si="480"/>
        <v>ปุยุดเมืองปัตตานีปัตตานี</v>
      </c>
      <c r="U7202" s="3" t="s">
        <v>6472</v>
      </c>
      <c r="V7202" s="3" t="str">
        <f t="shared" si="481"/>
        <v/>
      </c>
      <c r="W7202" s="3" t="e">
        <f t="shared" si="482"/>
        <v>#NUM!</v>
      </c>
      <c r="X7202" s="3" t="str">
        <f t="shared" si="483"/>
        <v/>
      </c>
    </row>
    <row r="7203" spans="14:24" ht="14.5" customHeight="1">
      <c r="N7203">
        <v>7200</v>
      </c>
      <c r="O7203" s="4">
        <v>94120</v>
      </c>
      <c r="P7203" s="3" t="s">
        <v>1237</v>
      </c>
      <c r="Q7203" s="3" t="s">
        <v>1237</v>
      </c>
      <c r="R7203" s="3" t="s">
        <v>377</v>
      </c>
      <c r="S7203" s="3" t="s">
        <v>7179</v>
      </c>
      <c r="T7203" s="3" t="str">
        <f t="shared" si="480"/>
        <v>โคกโพธิ์โคกโพธิ์ปัตตานี</v>
      </c>
      <c r="U7203" s="3" t="s">
        <v>6472</v>
      </c>
      <c r="V7203" s="3" t="str">
        <f t="shared" si="481"/>
        <v/>
      </c>
      <c r="W7203" s="3" t="e">
        <f t="shared" si="482"/>
        <v>#NUM!</v>
      </c>
      <c r="X7203" s="3" t="str">
        <f t="shared" si="483"/>
        <v/>
      </c>
    </row>
    <row r="7204" spans="14:24" ht="14.5" customHeight="1">
      <c r="N7204">
        <v>7201</v>
      </c>
      <c r="O7204" s="4">
        <v>94120</v>
      </c>
      <c r="P7204" s="3" t="s">
        <v>7180</v>
      </c>
      <c r="Q7204" s="3" t="s">
        <v>1237</v>
      </c>
      <c r="R7204" s="3" t="s">
        <v>377</v>
      </c>
      <c r="S7204" s="3" t="s">
        <v>7179</v>
      </c>
      <c r="T7204" s="3" t="str">
        <f t="shared" si="480"/>
        <v>มะกรูดโคกโพธิ์ปัตตานี</v>
      </c>
      <c r="U7204" s="3" t="s">
        <v>6472</v>
      </c>
      <c r="V7204" s="3" t="str">
        <f t="shared" si="481"/>
        <v/>
      </c>
      <c r="W7204" s="3" t="e">
        <f t="shared" si="482"/>
        <v>#NUM!</v>
      </c>
      <c r="X7204" s="3" t="str">
        <f t="shared" si="483"/>
        <v/>
      </c>
    </row>
    <row r="7205" spans="14:24" ht="14.5" customHeight="1">
      <c r="N7205">
        <v>7202</v>
      </c>
      <c r="O7205" s="4">
        <v>94120</v>
      </c>
      <c r="P7205" s="3" t="s">
        <v>7181</v>
      </c>
      <c r="Q7205" s="3" t="s">
        <v>1237</v>
      </c>
      <c r="R7205" s="3" t="s">
        <v>377</v>
      </c>
      <c r="S7205" s="3" t="s">
        <v>7179</v>
      </c>
      <c r="T7205" s="3" t="str">
        <f t="shared" si="480"/>
        <v>บางโกระโคกโพธิ์ปัตตานี</v>
      </c>
      <c r="U7205" s="3" t="s">
        <v>6472</v>
      </c>
      <c r="V7205" s="3" t="str">
        <f t="shared" si="481"/>
        <v/>
      </c>
      <c r="W7205" s="3" t="e">
        <f t="shared" si="482"/>
        <v>#NUM!</v>
      </c>
      <c r="X7205" s="3" t="str">
        <f t="shared" si="483"/>
        <v/>
      </c>
    </row>
    <row r="7206" spans="14:24" ht="14.5" customHeight="1">
      <c r="N7206">
        <v>7203</v>
      </c>
      <c r="O7206" s="4">
        <v>94120</v>
      </c>
      <c r="P7206" s="3" t="s">
        <v>1326</v>
      </c>
      <c r="Q7206" s="3" t="s">
        <v>1237</v>
      </c>
      <c r="R7206" s="3" t="s">
        <v>377</v>
      </c>
      <c r="S7206" s="3" t="s">
        <v>7179</v>
      </c>
      <c r="T7206" s="3" t="str">
        <f t="shared" si="480"/>
        <v>ป่าบอนโคกโพธิ์ปัตตานี</v>
      </c>
      <c r="U7206" s="3" t="s">
        <v>6472</v>
      </c>
      <c r="V7206" s="3" t="str">
        <f t="shared" si="481"/>
        <v/>
      </c>
      <c r="W7206" s="3" t="e">
        <f t="shared" si="482"/>
        <v>#NUM!</v>
      </c>
      <c r="X7206" s="3" t="str">
        <f t="shared" si="483"/>
        <v/>
      </c>
    </row>
    <row r="7207" spans="14:24" ht="14.5" customHeight="1">
      <c r="N7207">
        <v>7204</v>
      </c>
      <c r="O7207" s="4">
        <v>94120</v>
      </c>
      <c r="P7207" s="3" t="s">
        <v>2362</v>
      </c>
      <c r="Q7207" s="3" t="s">
        <v>1237</v>
      </c>
      <c r="R7207" s="3" t="s">
        <v>377</v>
      </c>
      <c r="S7207" s="3" t="s">
        <v>7179</v>
      </c>
      <c r="T7207" s="3" t="str">
        <f t="shared" si="480"/>
        <v>ทรายขาวโคกโพธิ์ปัตตานี</v>
      </c>
      <c r="U7207" s="3" t="s">
        <v>6472</v>
      </c>
      <c r="V7207" s="3" t="str">
        <f t="shared" si="481"/>
        <v/>
      </c>
      <c r="W7207" s="3" t="e">
        <f t="shared" si="482"/>
        <v>#NUM!</v>
      </c>
      <c r="X7207" s="3" t="str">
        <f t="shared" si="483"/>
        <v/>
      </c>
    </row>
    <row r="7208" spans="14:24" ht="14.5" customHeight="1">
      <c r="N7208">
        <v>7205</v>
      </c>
      <c r="O7208" s="4">
        <v>94180</v>
      </c>
      <c r="P7208" s="3" t="s">
        <v>7182</v>
      </c>
      <c r="Q7208" s="3" t="s">
        <v>1237</v>
      </c>
      <c r="R7208" s="3" t="s">
        <v>377</v>
      </c>
      <c r="S7208" s="3" t="s">
        <v>7179</v>
      </c>
      <c r="T7208" s="3" t="str">
        <f t="shared" si="480"/>
        <v>นาประดู่โคกโพธิ์ปัตตานี</v>
      </c>
      <c r="U7208" s="3" t="s">
        <v>6472</v>
      </c>
      <c r="V7208" s="3" t="str">
        <f t="shared" si="481"/>
        <v/>
      </c>
      <c r="W7208" s="3" t="e">
        <f t="shared" si="482"/>
        <v>#NUM!</v>
      </c>
      <c r="X7208" s="3" t="str">
        <f t="shared" si="483"/>
        <v/>
      </c>
    </row>
    <row r="7209" spans="14:24" ht="14.5" customHeight="1">
      <c r="N7209">
        <v>7206</v>
      </c>
      <c r="O7209" s="4">
        <v>94180</v>
      </c>
      <c r="P7209" s="3" t="s">
        <v>7183</v>
      </c>
      <c r="Q7209" s="3" t="s">
        <v>1237</v>
      </c>
      <c r="R7209" s="3" t="s">
        <v>377</v>
      </c>
      <c r="S7209" s="3" t="s">
        <v>7179</v>
      </c>
      <c r="T7209" s="3" t="str">
        <f t="shared" si="480"/>
        <v>ปากล่อโคกโพธิ์ปัตตานี</v>
      </c>
      <c r="U7209" s="3" t="s">
        <v>6472</v>
      </c>
      <c r="V7209" s="3" t="str">
        <f t="shared" si="481"/>
        <v/>
      </c>
      <c r="W7209" s="3" t="e">
        <f t="shared" si="482"/>
        <v>#NUM!</v>
      </c>
      <c r="X7209" s="3" t="str">
        <f t="shared" si="483"/>
        <v/>
      </c>
    </row>
    <row r="7210" spans="14:24" ht="14.5" customHeight="1">
      <c r="N7210">
        <v>7207</v>
      </c>
      <c r="O7210" s="4">
        <v>94180</v>
      </c>
      <c r="P7210" s="3" t="s">
        <v>7184</v>
      </c>
      <c r="Q7210" s="3" t="s">
        <v>1237</v>
      </c>
      <c r="R7210" s="3" t="s">
        <v>377</v>
      </c>
      <c r="S7210" s="3" t="s">
        <v>7179</v>
      </c>
      <c r="T7210" s="3" t="str">
        <f t="shared" si="480"/>
        <v>ทุ่งพลาโคกโพธิ์ปัตตานี</v>
      </c>
      <c r="U7210" s="3" t="s">
        <v>6472</v>
      </c>
      <c r="V7210" s="3" t="str">
        <f t="shared" si="481"/>
        <v/>
      </c>
      <c r="W7210" s="3" t="e">
        <f t="shared" si="482"/>
        <v>#NUM!</v>
      </c>
      <c r="X7210" s="3" t="str">
        <f t="shared" si="483"/>
        <v/>
      </c>
    </row>
    <row r="7211" spans="14:24" ht="14.5" customHeight="1">
      <c r="N7211">
        <v>7208</v>
      </c>
      <c r="O7211" s="4">
        <v>94120</v>
      </c>
      <c r="P7211" s="3" t="s">
        <v>1097</v>
      </c>
      <c r="Q7211" s="3" t="s">
        <v>1237</v>
      </c>
      <c r="R7211" s="3" t="s">
        <v>377</v>
      </c>
      <c r="S7211" s="3" t="s">
        <v>7179</v>
      </c>
      <c r="T7211" s="3" t="str">
        <f t="shared" si="480"/>
        <v>ท่าเรือโคกโพธิ์ปัตตานี</v>
      </c>
      <c r="U7211" s="3" t="s">
        <v>6472</v>
      </c>
      <c r="V7211" s="3" t="str">
        <f t="shared" si="481"/>
        <v/>
      </c>
      <c r="W7211" s="3" t="e">
        <f t="shared" si="482"/>
        <v>#NUM!</v>
      </c>
      <c r="X7211" s="3" t="str">
        <f t="shared" si="483"/>
        <v/>
      </c>
    </row>
    <row r="7212" spans="14:24" ht="14.5" customHeight="1">
      <c r="N7212">
        <v>7209</v>
      </c>
      <c r="O7212" s="4">
        <v>94120</v>
      </c>
      <c r="P7212" s="3" t="s">
        <v>7185</v>
      </c>
      <c r="Q7212" s="3" t="s">
        <v>1237</v>
      </c>
      <c r="R7212" s="3" t="s">
        <v>377</v>
      </c>
      <c r="S7212" s="3" t="s">
        <v>7179</v>
      </c>
      <c r="T7212" s="3" t="str">
        <f t="shared" si="480"/>
        <v>นาเกตุโคกโพธิ์ปัตตานี</v>
      </c>
      <c r="U7212" s="3" t="s">
        <v>6472</v>
      </c>
      <c r="V7212" s="3" t="str">
        <f t="shared" si="481"/>
        <v/>
      </c>
      <c r="W7212" s="3" t="e">
        <f t="shared" si="482"/>
        <v>#NUM!</v>
      </c>
      <c r="X7212" s="3" t="str">
        <f t="shared" si="483"/>
        <v/>
      </c>
    </row>
    <row r="7213" spans="14:24" ht="14.5" customHeight="1">
      <c r="N7213">
        <v>7210</v>
      </c>
      <c r="O7213" s="4">
        <v>94180</v>
      </c>
      <c r="P7213" s="3" t="s">
        <v>7186</v>
      </c>
      <c r="Q7213" s="3" t="s">
        <v>1237</v>
      </c>
      <c r="R7213" s="3" t="s">
        <v>377</v>
      </c>
      <c r="S7213" s="3" t="s">
        <v>7179</v>
      </c>
      <c r="T7213" s="3" t="str">
        <f t="shared" si="480"/>
        <v>ควนโนรีโคกโพธิ์ปัตตานี</v>
      </c>
      <c r="U7213" s="3" t="s">
        <v>6472</v>
      </c>
      <c r="V7213" s="3" t="str">
        <f t="shared" si="481"/>
        <v/>
      </c>
      <c r="W7213" s="3" t="e">
        <f t="shared" si="482"/>
        <v>#NUM!</v>
      </c>
      <c r="X7213" s="3" t="str">
        <f t="shared" si="483"/>
        <v/>
      </c>
    </row>
    <row r="7214" spans="14:24" ht="14.5" customHeight="1">
      <c r="N7214">
        <v>7211</v>
      </c>
      <c r="O7214" s="4">
        <v>94120</v>
      </c>
      <c r="P7214" s="3" t="s">
        <v>7187</v>
      </c>
      <c r="Q7214" s="3" t="s">
        <v>1237</v>
      </c>
      <c r="R7214" s="3" t="s">
        <v>377</v>
      </c>
      <c r="S7214" s="3" t="s">
        <v>7179</v>
      </c>
      <c r="T7214" s="3" t="str">
        <f t="shared" si="480"/>
        <v>ช้างให้ตกโคกโพธิ์ปัตตานี</v>
      </c>
      <c r="U7214" s="3" t="s">
        <v>6472</v>
      </c>
      <c r="V7214" s="3" t="str">
        <f t="shared" si="481"/>
        <v/>
      </c>
      <c r="W7214" s="3" t="e">
        <f t="shared" si="482"/>
        <v>#NUM!</v>
      </c>
      <c r="X7214" s="3" t="str">
        <f t="shared" si="483"/>
        <v/>
      </c>
    </row>
    <row r="7215" spans="14:24" ht="14.5" customHeight="1">
      <c r="N7215">
        <v>7212</v>
      </c>
      <c r="O7215" s="4">
        <v>94170</v>
      </c>
      <c r="P7215" s="3" t="s">
        <v>7188</v>
      </c>
      <c r="Q7215" s="3" t="s">
        <v>1257</v>
      </c>
      <c r="R7215" s="3" t="s">
        <v>377</v>
      </c>
      <c r="S7215" s="3" t="s">
        <v>7189</v>
      </c>
      <c r="T7215" s="3" t="str">
        <f t="shared" si="480"/>
        <v>เกาะเปาะหนองจิกปัตตานี</v>
      </c>
      <c r="U7215" s="3" t="s">
        <v>6472</v>
      </c>
      <c r="V7215" s="3" t="str">
        <f t="shared" si="481"/>
        <v/>
      </c>
      <c r="W7215" s="3" t="e">
        <f t="shared" si="482"/>
        <v>#NUM!</v>
      </c>
      <c r="X7215" s="3" t="str">
        <f t="shared" si="483"/>
        <v/>
      </c>
    </row>
    <row r="7216" spans="14:24" ht="14.5" customHeight="1">
      <c r="N7216">
        <v>7213</v>
      </c>
      <c r="O7216" s="4">
        <v>94170</v>
      </c>
      <c r="P7216" s="3" t="s">
        <v>7190</v>
      </c>
      <c r="Q7216" s="3" t="s">
        <v>1257</v>
      </c>
      <c r="R7216" s="3" t="s">
        <v>377</v>
      </c>
      <c r="S7216" s="3" t="s">
        <v>7189</v>
      </c>
      <c r="T7216" s="3" t="str">
        <f t="shared" si="480"/>
        <v>คอลอตันหยงหนองจิกปัตตานี</v>
      </c>
      <c r="U7216" s="3" t="s">
        <v>6472</v>
      </c>
      <c r="V7216" s="3" t="str">
        <f t="shared" si="481"/>
        <v/>
      </c>
      <c r="W7216" s="3" t="e">
        <f t="shared" si="482"/>
        <v>#NUM!</v>
      </c>
      <c r="X7216" s="3" t="str">
        <f t="shared" si="483"/>
        <v/>
      </c>
    </row>
    <row r="7217" spans="14:24" ht="14.5" customHeight="1">
      <c r="N7217">
        <v>7214</v>
      </c>
      <c r="O7217" s="4">
        <v>94170</v>
      </c>
      <c r="P7217" s="3" t="s">
        <v>7191</v>
      </c>
      <c r="Q7217" s="3" t="s">
        <v>1257</v>
      </c>
      <c r="R7217" s="3" t="s">
        <v>377</v>
      </c>
      <c r="S7217" s="3" t="s">
        <v>7189</v>
      </c>
      <c r="T7217" s="3" t="str">
        <f t="shared" si="480"/>
        <v>ดอนรักหนองจิกปัตตานี</v>
      </c>
      <c r="U7217" s="3" t="s">
        <v>6472</v>
      </c>
      <c r="V7217" s="3" t="str">
        <f t="shared" si="481"/>
        <v/>
      </c>
      <c r="W7217" s="3" t="e">
        <f t="shared" si="482"/>
        <v>#NUM!</v>
      </c>
      <c r="X7217" s="3" t="str">
        <f t="shared" si="483"/>
        <v/>
      </c>
    </row>
    <row r="7218" spans="14:24" ht="14.5" customHeight="1">
      <c r="N7218">
        <v>7215</v>
      </c>
      <c r="O7218" s="4">
        <v>94170</v>
      </c>
      <c r="P7218" s="3" t="s">
        <v>7192</v>
      </c>
      <c r="Q7218" s="3" t="s">
        <v>1257</v>
      </c>
      <c r="R7218" s="3" t="s">
        <v>377</v>
      </c>
      <c r="S7218" s="3" t="s">
        <v>7189</v>
      </c>
      <c r="T7218" s="3" t="str">
        <f t="shared" si="480"/>
        <v>ดาโต๊ะหนองจิกปัตตานี</v>
      </c>
      <c r="U7218" s="3" t="s">
        <v>6472</v>
      </c>
      <c r="V7218" s="3" t="str">
        <f t="shared" si="481"/>
        <v/>
      </c>
      <c r="W7218" s="3" t="e">
        <f t="shared" si="482"/>
        <v>#NUM!</v>
      </c>
      <c r="X7218" s="3" t="str">
        <f t="shared" si="483"/>
        <v/>
      </c>
    </row>
    <row r="7219" spans="14:24" ht="14.5" customHeight="1">
      <c r="N7219">
        <v>7216</v>
      </c>
      <c r="O7219" s="4">
        <v>94170</v>
      </c>
      <c r="P7219" s="3" t="s">
        <v>7193</v>
      </c>
      <c r="Q7219" s="3" t="s">
        <v>1257</v>
      </c>
      <c r="R7219" s="3" t="s">
        <v>377</v>
      </c>
      <c r="S7219" s="3" t="s">
        <v>7189</v>
      </c>
      <c r="T7219" s="3" t="str">
        <f t="shared" si="480"/>
        <v>ตุยงหนองจิกปัตตานี</v>
      </c>
      <c r="U7219" s="3" t="s">
        <v>6472</v>
      </c>
      <c r="V7219" s="3" t="str">
        <f t="shared" si="481"/>
        <v/>
      </c>
      <c r="W7219" s="3" t="e">
        <f t="shared" si="482"/>
        <v>#NUM!</v>
      </c>
      <c r="X7219" s="3" t="str">
        <f t="shared" si="483"/>
        <v/>
      </c>
    </row>
    <row r="7220" spans="14:24" ht="14.5" customHeight="1">
      <c r="N7220">
        <v>7217</v>
      </c>
      <c r="O7220" s="4">
        <v>94170</v>
      </c>
      <c r="P7220" s="3" t="s">
        <v>7194</v>
      </c>
      <c r="Q7220" s="3" t="s">
        <v>1257</v>
      </c>
      <c r="R7220" s="3" t="s">
        <v>377</v>
      </c>
      <c r="S7220" s="3" t="s">
        <v>7189</v>
      </c>
      <c r="T7220" s="3" t="str">
        <f t="shared" si="480"/>
        <v>ท่ากำชำหนองจิกปัตตานี</v>
      </c>
      <c r="U7220" s="3" t="s">
        <v>6472</v>
      </c>
      <c r="V7220" s="3" t="str">
        <f t="shared" si="481"/>
        <v/>
      </c>
      <c r="W7220" s="3" t="e">
        <f t="shared" si="482"/>
        <v>#NUM!</v>
      </c>
      <c r="X7220" s="3" t="str">
        <f t="shared" si="483"/>
        <v/>
      </c>
    </row>
    <row r="7221" spans="14:24" ht="14.5" customHeight="1">
      <c r="N7221">
        <v>7218</v>
      </c>
      <c r="O7221" s="4">
        <v>94170</v>
      </c>
      <c r="P7221" s="3" t="s">
        <v>661</v>
      </c>
      <c r="Q7221" s="3" t="s">
        <v>1257</v>
      </c>
      <c r="R7221" s="3" t="s">
        <v>377</v>
      </c>
      <c r="S7221" s="3" t="s">
        <v>7189</v>
      </c>
      <c r="T7221" s="3" t="str">
        <f t="shared" si="480"/>
        <v>บ่อทองหนองจิกปัตตานี</v>
      </c>
      <c r="U7221" s="3" t="s">
        <v>6472</v>
      </c>
      <c r="V7221" s="3" t="str">
        <f t="shared" si="481"/>
        <v/>
      </c>
      <c r="W7221" s="3" t="e">
        <f t="shared" si="482"/>
        <v>#NUM!</v>
      </c>
      <c r="X7221" s="3" t="str">
        <f t="shared" si="483"/>
        <v/>
      </c>
    </row>
    <row r="7222" spans="14:24" ht="14.5" customHeight="1">
      <c r="N7222">
        <v>7219</v>
      </c>
      <c r="O7222" s="4">
        <v>94170</v>
      </c>
      <c r="P7222" s="3" t="s">
        <v>7195</v>
      </c>
      <c r="Q7222" s="3" t="s">
        <v>1257</v>
      </c>
      <c r="R7222" s="3" t="s">
        <v>377</v>
      </c>
      <c r="S7222" s="3" t="s">
        <v>7189</v>
      </c>
      <c r="T7222" s="3" t="str">
        <f t="shared" si="480"/>
        <v>บางเขาหนองจิกปัตตานี</v>
      </c>
      <c r="U7222" s="3" t="s">
        <v>6472</v>
      </c>
      <c r="V7222" s="3" t="str">
        <f t="shared" si="481"/>
        <v/>
      </c>
      <c r="W7222" s="3" t="e">
        <f t="shared" si="482"/>
        <v>#NUM!</v>
      </c>
      <c r="X7222" s="3" t="str">
        <f t="shared" si="483"/>
        <v/>
      </c>
    </row>
    <row r="7223" spans="14:24" ht="14.5" customHeight="1">
      <c r="N7223">
        <v>7220</v>
      </c>
      <c r="O7223" s="4">
        <v>94170</v>
      </c>
      <c r="P7223" s="3" t="s">
        <v>7196</v>
      </c>
      <c r="Q7223" s="3" t="s">
        <v>1257</v>
      </c>
      <c r="R7223" s="3" t="s">
        <v>377</v>
      </c>
      <c r="S7223" s="3" t="s">
        <v>7189</v>
      </c>
      <c r="T7223" s="3" t="str">
        <f t="shared" si="480"/>
        <v>บางตาวาหนองจิกปัตตานี</v>
      </c>
      <c r="U7223" s="3" t="s">
        <v>6472</v>
      </c>
      <c r="V7223" s="3" t="str">
        <f t="shared" si="481"/>
        <v/>
      </c>
      <c r="W7223" s="3" t="e">
        <f t="shared" si="482"/>
        <v>#NUM!</v>
      </c>
      <c r="X7223" s="3" t="str">
        <f t="shared" si="483"/>
        <v/>
      </c>
    </row>
    <row r="7224" spans="14:24" ht="14.5" customHeight="1">
      <c r="N7224">
        <v>7221</v>
      </c>
      <c r="O7224" s="4">
        <v>94170</v>
      </c>
      <c r="P7224" s="3" t="s">
        <v>7197</v>
      </c>
      <c r="Q7224" s="3" t="s">
        <v>1257</v>
      </c>
      <c r="R7224" s="3" t="s">
        <v>377</v>
      </c>
      <c r="S7224" s="3" t="s">
        <v>7189</v>
      </c>
      <c r="T7224" s="3" t="str">
        <f t="shared" si="480"/>
        <v>ปุโละปุโยหนองจิกปัตตานี</v>
      </c>
      <c r="U7224" s="3" t="s">
        <v>6472</v>
      </c>
      <c r="V7224" s="3" t="str">
        <f t="shared" si="481"/>
        <v/>
      </c>
      <c r="W7224" s="3" t="e">
        <f t="shared" si="482"/>
        <v>#NUM!</v>
      </c>
      <c r="X7224" s="3" t="str">
        <f t="shared" si="483"/>
        <v/>
      </c>
    </row>
    <row r="7225" spans="14:24" ht="14.5" customHeight="1">
      <c r="N7225">
        <v>7222</v>
      </c>
      <c r="O7225" s="4">
        <v>94170</v>
      </c>
      <c r="P7225" s="3" t="s">
        <v>7198</v>
      </c>
      <c r="Q7225" s="3" t="s">
        <v>1257</v>
      </c>
      <c r="R7225" s="3" t="s">
        <v>377</v>
      </c>
      <c r="S7225" s="3" t="s">
        <v>7189</v>
      </c>
      <c r="T7225" s="3" t="str">
        <f t="shared" si="480"/>
        <v>ยาบีหนองจิกปัตตานี</v>
      </c>
      <c r="U7225" s="3" t="s">
        <v>6472</v>
      </c>
      <c r="V7225" s="3" t="str">
        <f t="shared" si="481"/>
        <v/>
      </c>
      <c r="W7225" s="3" t="e">
        <f t="shared" si="482"/>
        <v>#NUM!</v>
      </c>
      <c r="X7225" s="3" t="str">
        <f t="shared" si="483"/>
        <v/>
      </c>
    </row>
    <row r="7226" spans="14:24" ht="14.5" customHeight="1">
      <c r="N7226">
        <v>7223</v>
      </c>
      <c r="O7226" s="4">
        <v>94170</v>
      </c>
      <c r="P7226" s="3" t="s">
        <v>7199</v>
      </c>
      <c r="Q7226" s="3" t="s">
        <v>1257</v>
      </c>
      <c r="R7226" s="3" t="s">
        <v>377</v>
      </c>
      <c r="S7226" s="3" t="s">
        <v>7189</v>
      </c>
      <c r="T7226" s="3" t="str">
        <f t="shared" si="480"/>
        <v>ลิปะสะโงหนองจิกปัตตานี</v>
      </c>
      <c r="U7226" s="3" t="s">
        <v>6472</v>
      </c>
      <c r="V7226" s="3" t="str">
        <f t="shared" si="481"/>
        <v/>
      </c>
      <c r="W7226" s="3" t="e">
        <f t="shared" si="482"/>
        <v>#NUM!</v>
      </c>
      <c r="X7226" s="3" t="str">
        <f t="shared" si="483"/>
        <v/>
      </c>
    </row>
    <row r="7227" spans="14:24" ht="14.5" customHeight="1">
      <c r="N7227">
        <v>7224</v>
      </c>
      <c r="O7227" s="4">
        <v>94130</v>
      </c>
      <c r="P7227" s="3" t="s">
        <v>1242</v>
      </c>
      <c r="Q7227" s="3" t="s">
        <v>1242</v>
      </c>
      <c r="R7227" s="3" t="s">
        <v>377</v>
      </c>
      <c r="S7227" s="3" t="s">
        <v>7200</v>
      </c>
      <c r="T7227" s="3" t="str">
        <f t="shared" si="480"/>
        <v>ปะนาเระปะนาเระปัตตานี</v>
      </c>
      <c r="U7227" s="3" t="s">
        <v>6472</v>
      </c>
      <c r="V7227" s="3" t="str">
        <f t="shared" si="481"/>
        <v/>
      </c>
      <c r="W7227" s="3" t="e">
        <f t="shared" si="482"/>
        <v>#NUM!</v>
      </c>
      <c r="X7227" s="3" t="str">
        <f t="shared" si="483"/>
        <v/>
      </c>
    </row>
    <row r="7228" spans="14:24" ht="14.5" customHeight="1">
      <c r="N7228">
        <v>7225</v>
      </c>
      <c r="O7228" s="4">
        <v>94130</v>
      </c>
      <c r="P7228" s="3" t="s">
        <v>534</v>
      </c>
      <c r="Q7228" s="3" t="s">
        <v>1242</v>
      </c>
      <c r="R7228" s="3" t="s">
        <v>377</v>
      </c>
      <c r="S7228" s="3" t="s">
        <v>7200</v>
      </c>
      <c r="T7228" s="3" t="str">
        <f t="shared" si="480"/>
        <v>ท่าข้ามปะนาเระปัตตานี</v>
      </c>
      <c r="U7228" s="3" t="s">
        <v>6472</v>
      </c>
      <c r="V7228" s="3" t="str">
        <f t="shared" si="481"/>
        <v/>
      </c>
      <c r="W7228" s="3" t="e">
        <f t="shared" si="482"/>
        <v>#NUM!</v>
      </c>
      <c r="X7228" s="3" t="str">
        <f t="shared" si="483"/>
        <v/>
      </c>
    </row>
    <row r="7229" spans="14:24" ht="14.5" customHeight="1">
      <c r="N7229">
        <v>7226</v>
      </c>
      <c r="O7229" s="4">
        <v>94130</v>
      </c>
      <c r="P7229" s="3" t="s">
        <v>7201</v>
      </c>
      <c r="Q7229" s="3" t="s">
        <v>1242</v>
      </c>
      <c r="R7229" s="3" t="s">
        <v>377</v>
      </c>
      <c r="S7229" s="3" t="s">
        <v>7200</v>
      </c>
      <c r="T7229" s="3" t="str">
        <f t="shared" si="480"/>
        <v>บ้านนอกปะนาเระปัตตานี</v>
      </c>
      <c r="U7229" s="3" t="s">
        <v>6472</v>
      </c>
      <c r="V7229" s="3" t="str">
        <f t="shared" si="481"/>
        <v/>
      </c>
      <c r="W7229" s="3" t="e">
        <f t="shared" si="482"/>
        <v>#NUM!</v>
      </c>
      <c r="X7229" s="3" t="str">
        <f t="shared" si="483"/>
        <v/>
      </c>
    </row>
    <row r="7230" spans="14:24" ht="14.5" customHeight="1">
      <c r="N7230">
        <v>7227</v>
      </c>
      <c r="O7230" s="4">
        <v>94190</v>
      </c>
      <c r="P7230" s="3" t="s">
        <v>2756</v>
      </c>
      <c r="Q7230" s="3" t="s">
        <v>1242</v>
      </c>
      <c r="R7230" s="3" t="s">
        <v>377</v>
      </c>
      <c r="S7230" s="3" t="s">
        <v>7200</v>
      </c>
      <c r="T7230" s="3" t="str">
        <f t="shared" si="480"/>
        <v>ดอนปะนาเระปัตตานี</v>
      </c>
      <c r="U7230" s="3" t="s">
        <v>6472</v>
      </c>
      <c r="V7230" s="3" t="str">
        <f t="shared" si="481"/>
        <v/>
      </c>
      <c r="W7230" s="3" t="e">
        <f t="shared" si="482"/>
        <v>#NUM!</v>
      </c>
      <c r="X7230" s="3" t="str">
        <f t="shared" si="483"/>
        <v/>
      </c>
    </row>
    <row r="7231" spans="14:24" ht="14.5" customHeight="1">
      <c r="N7231">
        <v>7228</v>
      </c>
      <c r="O7231" s="4">
        <v>94190</v>
      </c>
      <c r="P7231" s="3" t="s">
        <v>7202</v>
      </c>
      <c r="Q7231" s="3" t="s">
        <v>1242</v>
      </c>
      <c r="R7231" s="3" t="s">
        <v>377</v>
      </c>
      <c r="S7231" s="3" t="s">
        <v>7200</v>
      </c>
      <c r="T7231" s="3" t="str">
        <f t="shared" si="480"/>
        <v>ควนปะนาเระปัตตานี</v>
      </c>
      <c r="U7231" s="3" t="s">
        <v>6472</v>
      </c>
      <c r="V7231" s="3" t="str">
        <f t="shared" si="481"/>
        <v/>
      </c>
      <c r="W7231" s="3" t="e">
        <f t="shared" si="482"/>
        <v>#NUM!</v>
      </c>
      <c r="X7231" s="3" t="str">
        <f t="shared" si="483"/>
        <v/>
      </c>
    </row>
    <row r="7232" spans="14:24" ht="14.5" customHeight="1">
      <c r="N7232">
        <v>7229</v>
      </c>
      <c r="O7232" s="4">
        <v>94130</v>
      </c>
      <c r="P7232" s="3" t="s">
        <v>7203</v>
      </c>
      <c r="Q7232" s="3" t="s">
        <v>1242</v>
      </c>
      <c r="R7232" s="3" t="s">
        <v>377</v>
      </c>
      <c r="S7232" s="3" t="s">
        <v>7200</v>
      </c>
      <c r="T7232" s="3" t="str">
        <f t="shared" si="480"/>
        <v>ท่าน้ำปะนาเระปัตตานี</v>
      </c>
      <c r="U7232" s="3" t="s">
        <v>6472</v>
      </c>
      <c r="V7232" s="3" t="str">
        <f t="shared" si="481"/>
        <v/>
      </c>
      <c r="W7232" s="3" t="e">
        <f t="shared" si="482"/>
        <v>#NUM!</v>
      </c>
      <c r="X7232" s="3" t="str">
        <f t="shared" si="483"/>
        <v/>
      </c>
    </row>
    <row r="7233" spans="14:24" ht="14.5" customHeight="1">
      <c r="N7233">
        <v>7230</v>
      </c>
      <c r="O7233" s="4">
        <v>94130</v>
      </c>
      <c r="P7233" s="3" t="s">
        <v>6309</v>
      </c>
      <c r="Q7233" s="3" t="s">
        <v>1242</v>
      </c>
      <c r="R7233" s="3" t="s">
        <v>377</v>
      </c>
      <c r="S7233" s="3" t="s">
        <v>7200</v>
      </c>
      <c r="T7233" s="3" t="str">
        <f t="shared" si="480"/>
        <v>คอกกระบือปะนาเระปัตตานี</v>
      </c>
      <c r="U7233" s="3" t="s">
        <v>6472</v>
      </c>
      <c r="V7233" s="3" t="str">
        <f t="shared" si="481"/>
        <v/>
      </c>
      <c r="W7233" s="3" t="e">
        <f t="shared" si="482"/>
        <v>#NUM!</v>
      </c>
      <c r="X7233" s="3" t="str">
        <f t="shared" si="483"/>
        <v/>
      </c>
    </row>
    <row r="7234" spans="14:24" ht="14.5" customHeight="1">
      <c r="N7234">
        <v>7231</v>
      </c>
      <c r="O7234" s="4">
        <v>94130</v>
      </c>
      <c r="P7234" s="3" t="s">
        <v>7204</v>
      </c>
      <c r="Q7234" s="3" t="s">
        <v>1242</v>
      </c>
      <c r="R7234" s="3" t="s">
        <v>377</v>
      </c>
      <c r="S7234" s="3" t="s">
        <v>7200</v>
      </c>
      <c r="T7234" s="3" t="str">
        <f t="shared" si="480"/>
        <v>พ่อมิ่งปะนาเระปัตตานี</v>
      </c>
      <c r="U7234" s="3" t="s">
        <v>6472</v>
      </c>
      <c r="V7234" s="3" t="str">
        <f t="shared" si="481"/>
        <v/>
      </c>
      <c r="W7234" s="3" t="e">
        <f t="shared" si="482"/>
        <v>#NUM!</v>
      </c>
      <c r="X7234" s="3" t="str">
        <f t="shared" si="483"/>
        <v/>
      </c>
    </row>
    <row r="7235" spans="14:24" ht="14.5" customHeight="1">
      <c r="N7235">
        <v>7232</v>
      </c>
      <c r="O7235" s="4">
        <v>94130</v>
      </c>
      <c r="P7235" s="3" t="s">
        <v>941</v>
      </c>
      <c r="Q7235" s="3" t="s">
        <v>1242</v>
      </c>
      <c r="R7235" s="3" t="s">
        <v>377</v>
      </c>
      <c r="S7235" s="3" t="s">
        <v>7200</v>
      </c>
      <c r="T7235" s="3" t="str">
        <f t="shared" si="480"/>
        <v>บ้านกลางปะนาเระปัตตานี</v>
      </c>
      <c r="U7235" s="3" t="s">
        <v>6472</v>
      </c>
      <c r="V7235" s="3" t="str">
        <f t="shared" si="481"/>
        <v/>
      </c>
      <c r="W7235" s="3" t="e">
        <f t="shared" si="482"/>
        <v>#NUM!</v>
      </c>
      <c r="X7235" s="3" t="str">
        <f t="shared" si="483"/>
        <v/>
      </c>
    </row>
    <row r="7236" spans="14:24" ht="14.5" customHeight="1">
      <c r="N7236">
        <v>7233</v>
      </c>
      <c r="O7236" s="4">
        <v>94130</v>
      </c>
      <c r="P7236" s="3" t="s">
        <v>7205</v>
      </c>
      <c r="Q7236" s="3" t="s">
        <v>1242</v>
      </c>
      <c r="R7236" s="3" t="s">
        <v>377</v>
      </c>
      <c r="S7236" s="3" t="s">
        <v>7200</v>
      </c>
      <c r="T7236" s="3" t="str">
        <f t="shared" si="480"/>
        <v>บ้านน้ำบ่อปะนาเระปัตตานี</v>
      </c>
      <c r="U7236" s="3" t="s">
        <v>6472</v>
      </c>
      <c r="V7236" s="3" t="str">
        <f t="shared" si="481"/>
        <v/>
      </c>
      <c r="W7236" s="3" t="e">
        <f t="shared" si="482"/>
        <v>#NUM!</v>
      </c>
      <c r="X7236" s="3" t="str">
        <f t="shared" si="483"/>
        <v/>
      </c>
    </row>
    <row r="7237" spans="14:24" ht="14.5" customHeight="1">
      <c r="N7237">
        <v>7234</v>
      </c>
      <c r="O7237" s="4">
        <v>94140</v>
      </c>
      <c r="P7237" s="3" t="s">
        <v>1244</v>
      </c>
      <c r="Q7237" s="3" t="s">
        <v>1244</v>
      </c>
      <c r="R7237" s="3" t="s">
        <v>377</v>
      </c>
      <c r="S7237" s="3" t="s">
        <v>7206</v>
      </c>
      <c r="T7237" s="3" t="str">
        <f t="shared" ref="T7237:T7300" si="484">P7237&amp;Q7237&amp;R7237</f>
        <v>มายอมายอปัตตานี</v>
      </c>
      <c r="U7237" s="3" t="s">
        <v>6472</v>
      </c>
      <c r="V7237" s="3" t="str">
        <f t="shared" ref="V7237:V7300" si="485">IF($V$1=$S7237,$N7237,"")</f>
        <v/>
      </c>
      <c r="W7237" s="3" t="e">
        <f t="shared" ref="W7237:W7300" si="486">SMALL($V$4:$V$7439,N7237)</f>
        <v>#NUM!</v>
      </c>
      <c r="X7237" s="3" t="str">
        <f t="shared" ref="X7237:X7300" si="487">IFERROR(INDEX($P$4:$P$7439,$W7237,1),"")</f>
        <v/>
      </c>
    </row>
    <row r="7238" spans="14:24" ht="14.5" customHeight="1">
      <c r="N7238">
        <v>7235</v>
      </c>
      <c r="O7238" s="4">
        <v>94140</v>
      </c>
      <c r="P7238" s="3" t="s">
        <v>33</v>
      </c>
      <c r="Q7238" s="3" t="s">
        <v>1244</v>
      </c>
      <c r="R7238" s="3" t="s">
        <v>377</v>
      </c>
      <c r="S7238" s="3" t="s">
        <v>7206</v>
      </c>
      <c r="T7238" s="3" t="str">
        <f t="shared" si="484"/>
        <v>ถนนมายอปัตตานี</v>
      </c>
      <c r="U7238" s="3" t="s">
        <v>6472</v>
      </c>
      <c r="V7238" s="3" t="str">
        <f t="shared" si="485"/>
        <v/>
      </c>
      <c r="W7238" s="3" t="e">
        <f t="shared" si="486"/>
        <v>#NUM!</v>
      </c>
      <c r="X7238" s="3" t="str">
        <f t="shared" si="487"/>
        <v/>
      </c>
    </row>
    <row r="7239" spans="14:24" ht="14.5" customHeight="1">
      <c r="N7239">
        <v>7236</v>
      </c>
      <c r="O7239" s="4">
        <v>94140</v>
      </c>
      <c r="P7239" s="3" t="s">
        <v>315</v>
      </c>
      <c r="Q7239" s="3" t="s">
        <v>1244</v>
      </c>
      <c r="R7239" s="3" t="s">
        <v>377</v>
      </c>
      <c r="S7239" s="3" t="s">
        <v>7206</v>
      </c>
      <c r="T7239" s="3" t="str">
        <f t="shared" si="484"/>
        <v>ตรังมายอปัตตานี</v>
      </c>
      <c r="U7239" s="3" t="s">
        <v>6472</v>
      </c>
      <c r="V7239" s="3" t="str">
        <f t="shared" si="485"/>
        <v/>
      </c>
      <c r="W7239" s="3" t="e">
        <f t="shared" si="486"/>
        <v>#NUM!</v>
      </c>
      <c r="X7239" s="3" t="str">
        <f t="shared" si="487"/>
        <v/>
      </c>
    </row>
    <row r="7240" spans="14:24" ht="14.5" customHeight="1">
      <c r="N7240">
        <v>7237</v>
      </c>
      <c r="O7240" s="4">
        <v>94190</v>
      </c>
      <c r="P7240" s="3" t="s">
        <v>7207</v>
      </c>
      <c r="Q7240" s="3" t="s">
        <v>1244</v>
      </c>
      <c r="R7240" s="3" t="s">
        <v>377</v>
      </c>
      <c r="S7240" s="3" t="s">
        <v>7206</v>
      </c>
      <c r="T7240" s="3" t="str">
        <f t="shared" si="484"/>
        <v>กระหวะมายอปัตตานี</v>
      </c>
      <c r="U7240" s="3" t="s">
        <v>6472</v>
      </c>
      <c r="V7240" s="3" t="str">
        <f t="shared" si="485"/>
        <v/>
      </c>
      <c r="W7240" s="3" t="e">
        <f t="shared" si="486"/>
        <v>#NUM!</v>
      </c>
      <c r="X7240" s="3" t="str">
        <f t="shared" si="487"/>
        <v/>
      </c>
    </row>
    <row r="7241" spans="14:24" ht="14.5" customHeight="1">
      <c r="N7241">
        <v>7238</v>
      </c>
      <c r="O7241" s="4">
        <v>94140</v>
      </c>
      <c r="P7241" s="3" t="s">
        <v>7208</v>
      </c>
      <c r="Q7241" s="3" t="s">
        <v>1244</v>
      </c>
      <c r="R7241" s="3" t="s">
        <v>377</v>
      </c>
      <c r="S7241" s="3" t="s">
        <v>7206</v>
      </c>
      <c r="T7241" s="3" t="str">
        <f t="shared" si="484"/>
        <v>ลุโบะยิไรมายอปัตตานี</v>
      </c>
      <c r="U7241" s="3" t="s">
        <v>6472</v>
      </c>
      <c r="V7241" s="3" t="str">
        <f t="shared" si="485"/>
        <v/>
      </c>
      <c r="W7241" s="3" t="e">
        <f t="shared" si="486"/>
        <v>#NUM!</v>
      </c>
      <c r="X7241" s="3" t="str">
        <f t="shared" si="487"/>
        <v/>
      </c>
    </row>
    <row r="7242" spans="14:24" ht="14.5" customHeight="1">
      <c r="N7242">
        <v>7239</v>
      </c>
      <c r="O7242" s="4">
        <v>94190</v>
      </c>
      <c r="P7242" s="3" t="s">
        <v>7209</v>
      </c>
      <c r="Q7242" s="3" t="s">
        <v>1244</v>
      </c>
      <c r="R7242" s="3" t="s">
        <v>377</v>
      </c>
      <c r="S7242" s="3" t="s">
        <v>7206</v>
      </c>
      <c r="T7242" s="3" t="str">
        <f t="shared" si="484"/>
        <v>ลางามายอปัตตานี</v>
      </c>
      <c r="U7242" s="3" t="s">
        <v>6472</v>
      </c>
      <c r="V7242" s="3" t="str">
        <f t="shared" si="485"/>
        <v/>
      </c>
      <c r="W7242" s="3" t="e">
        <f t="shared" si="486"/>
        <v>#NUM!</v>
      </c>
      <c r="X7242" s="3" t="str">
        <f t="shared" si="487"/>
        <v/>
      </c>
    </row>
    <row r="7243" spans="14:24" ht="14.5" customHeight="1">
      <c r="N7243">
        <v>7240</v>
      </c>
      <c r="O7243" s="4">
        <v>94140</v>
      </c>
      <c r="P7243" s="3" t="s">
        <v>7210</v>
      </c>
      <c r="Q7243" s="3" t="s">
        <v>1244</v>
      </c>
      <c r="R7243" s="3" t="s">
        <v>377</v>
      </c>
      <c r="S7243" s="3" t="s">
        <v>7206</v>
      </c>
      <c r="T7243" s="3" t="str">
        <f t="shared" si="484"/>
        <v>กระเสาะมายอปัตตานี</v>
      </c>
      <c r="U7243" s="3" t="s">
        <v>6472</v>
      </c>
      <c r="V7243" s="3" t="str">
        <f t="shared" si="485"/>
        <v/>
      </c>
      <c r="W7243" s="3" t="e">
        <f t="shared" si="486"/>
        <v>#NUM!</v>
      </c>
      <c r="X7243" s="3" t="str">
        <f t="shared" si="487"/>
        <v/>
      </c>
    </row>
    <row r="7244" spans="14:24" ht="14.5" customHeight="1">
      <c r="N7244">
        <v>7241</v>
      </c>
      <c r="O7244" s="4">
        <v>94140</v>
      </c>
      <c r="P7244" s="3" t="s">
        <v>7211</v>
      </c>
      <c r="Q7244" s="3" t="s">
        <v>1244</v>
      </c>
      <c r="R7244" s="3" t="s">
        <v>377</v>
      </c>
      <c r="S7244" s="3" t="s">
        <v>7206</v>
      </c>
      <c r="T7244" s="3" t="str">
        <f t="shared" si="484"/>
        <v>เกาะจันมายอปัตตานี</v>
      </c>
      <c r="U7244" s="3" t="s">
        <v>6472</v>
      </c>
      <c r="V7244" s="3" t="str">
        <f t="shared" si="485"/>
        <v/>
      </c>
      <c r="W7244" s="3" t="e">
        <f t="shared" si="486"/>
        <v>#NUM!</v>
      </c>
      <c r="X7244" s="3" t="str">
        <f t="shared" si="487"/>
        <v/>
      </c>
    </row>
    <row r="7245" spans="14:24" ht="14.5" customHeight="1">
      <c r="N7245">
        <v>7242</v>
      </c>
      <c r="O7245" s="4">
        <v>94140</v>
      </c>
      <c r="P7245" s="3" t="s">
        <v>7212</v>
      </c>
      <c r="Q7245" s="3" t="s">
        <v>1244</v>
      </c>
      <c r="R7245" s="3" t="s">
        <v>377</v>
      </c>
      <c r="S7245" s="3" t="s">
        <v>7206</v>
      </c>
      <c r="T7245" s="3" t="str">
        <f t="shared" si="484"/>
        <v>ปะโดมายอปัตตานี</v>
      </c>
      <c r="U7245" s="3" t="s">
        <v>6472</v>
      </c>
      <c r="V7245" s="3" t="str">
        <f t="shared" si="485"/>
        <v/>
      </c>
      <c r="W7245" s="3" t="e">
        <f t="shared" si="486"/>
        <v>#NUM!</v>
      </c>
      <c r="X7245" s="3" t="str">
        <f t="shared" si="487"/>
        <v/>
      </c>
    </row>
    <row r="7246" spans="14:24" ht="14.5" customHeight="1">
      <c r="N7246">
        <v>7243</v>
      </c>
      <c r="O7246" s="4">
        <v>94140</v>
      </c>
      <c r="P7246" s="3" t="s">
        <v>7213</v>
      </c>
      <c r="Q7246" s="3" t="s">
        <v>1244</v>
      </c>
      <c r="R7246" s="3" t="s">
        <v>377</v>
      </c>
      <c r="S7246" s="3" t="s">
        <v>7206</v>
      </c>
      <c r="T7246" s="3" t="str">
        <f t="shared" si="484"/>
        <v>สาคอบนมายอปัตตานี</v>
      </c>
      <c r="U7246" s="3" t="s">
        <v>6472</v>
      </c>
      <c r="V7246" s="3" t="str">
        <f t="shared" si="485"/>
        <v/>
      </c>
      <c r="W7246" s="3" t="e">
        <f t="shared" si="486"/>
        <v>#NUM!</v>
      </c>
      <c r="X7246" s="3" t="str">
        <f t="shared" si="487"/>
        <v/>
      </c>
    </row>
    <row r="7247" spans="14:24" ht="14.5" customHeight="1">
      <c r="N7247">
        <v>7244</v>
      </c>
      <c r="O7247" s="4">
        <v>94140</v>
      </c>
      <c r="P7247" s="3" t="s">
        <v>7214</v>
      </c>
      <c r="Q7247" s="3" t="s">
        <v>1244</v>
      </c>
      <c r="R7247" s="3" t="s">
        <v>377</v>
      </c>
      <c r="S7247" s="3" t="s">
        <v>7206</v>
      </c>
      <c r="T7247" s="3" t="str">
        <f t="shared" si="484"/>
        <v>สาคอใต้มายอปัตตานี</v>
      </c>
      <c r="U7247" s="3" t="s">
        <v>6472</v>
      </c>
      <c r="V7247" s="3" t="str">
        <f t="shared" si="485"/>
        <v/>
      </c>
      <c r="W7247" s="3" t="e">
        <f t="shared" si="486"/>
        <v>#NUM!</v>
      </c>
      <c r="X7247" s="3" t="str">
        <f t="shared" si="487"/>
        <v/>
      </c>
    </row>
    <row r="7248" spans="14:24" ht="14.5" customHeight="1">
      <c r="N7248">
        <v>7245</v>
      </c>
      <c r="O7248" s="4">
        <v>94140</v>
      </c>
      <c r="P7248" s="3" t="s">
        <v>7215</v>
      </c>
      <c r="Q7248" s="3" t="s">
        <v>1244</v>
      </c>
      <c r="R7248" s="3" t="s">
        <v>377</v>
      </c>
      <c r="S7248" s="3" t="s">
        <v>7206</v>
      </c>
      <c r="T7248" s="3" t="str">
        <f t="shared" si="484"/>
        <v>สะกำมายอปัตตานี</v>
      </c>
      <c r="U7248" s="3" t="s">
        <v>6472</v>
      </c>
      <c r="V7248" s="3" t="str">
        <f t="shared" si="485"/>
        <v/>
      </c>
      <c r="W7248" s="3" t="e">
        <f t="shared" si="486"/>
        <v>#NUM!</v>
      </c>
      <c r="X7248" s="3" t="str">
        <f t="shared" si="487"/>
        <v/>
      </c>
    </row>
    <row r="7249" spans="14:24" ht="14.5" customHeight="1">
      <c r="N7249">
        <v>7246</v>
      </c>
      <c r="O7249" s="4">
        <v>94140</v>
      </c>
      <c r="P7249" s="3" t="s">
        <v>7216</v>
      </c>
      <c r="Q7249" s="3" t="s">
        <v>1244</v>
      </c>
      <c r="R7249" s="3" t="s">
        <v>377</v>
      </c>
      <c r="S7249" s="3" t="s">
        <v>7206</v>
      </c>
      <c r="T7249" s="3" t="str">
        <f t="shared" si="484"/>
        <v>ปานันมายอปัตตานี</v>
      </c>
      <c r="U7249" s="3" t="s">
        <v>6472</v>
      </c>
      <c r="V7249" s="3" t="str">
        <f t="shared" si="485"/>
        <v/>
      </c>
      <c r="W7249" s="3" t="e">
        <f t="shared" si="486"/>
        <v>#NUM!</v>
      </c>
      <c r="X7249" s="3" t="str">
        <f t="shared" si="487"/>
        <v/>
      </c>
    </row>
    <row r="7250" spans="14:24" ht="14.5" customHeight="1">
      <c r="N7250">
        <v>7247</v>
      </c>
      <c r="O7250" s="4">
        <v>94140</v>
      </c>
      <c r="P7250" s="3" t="s">
        <v>7217</v>
      </c>
      <c r="Q7250" s="3" t="s">
        <v>1239</v>
      </c>
      <c r="R7250" s="3" t="s">
        <v>377</v>
      </c>
      <c r="S7250" s="3" t="s">
        <v>7218</v>
      </c>
      <c r="T7250" s="3" t="str">
        <f t="shared" si="484"/>
        <v>ตะโละแมะนาทุ่งยางแดงปัตตานี</v>
      </c>
      <c r="U7250" s="3" t="s">
        <v>6472</v>
      </c>
      <c r="V7250" s="3" t="str">
        <f t="shared" si="485"/>
        <v/>
      </c>
      <c r="W7250" s="3" t="e">
        <f t="shared" si="486"/>
        <v>#NUM!</v>
      </c>
      <c r="X7250" s="3" t="str">
        <f t="shared" si="487"/>
        <v/>
      </c>
    </row>
    <row r="7251" spans="14:24" ht="14.5" customHeight="1">
      <c r="N7251">
        <v>7248</v>
      </c>
      <c r="O7251" s="4">
        <v>94140</v>
      </c>
      <c r="P7251" s="3" t="s">
        <v>7219</v>
      </c>
      <c r="Q7251" s="3" t="s">
        <v>1239</v>
      </c>
      <c r="R7251" s="3" t="s">
        <v>377</v>
      </c>
      <c r="S7251" s="3" t="s">
        <v>7218</v>
      </c>
      <c r="T7251" s="3" t="str">
        <f t="shared" si="484"/>
        <v>พิเทนทุ่งยางแดงปัตตานี</v>
      </c>
      <c r="U7251" s="3" t="s">
        <v>6472</v>
      </c>
      <c r="V7251" s="3" t="str">
        <f t="shared" si="485"/>
        <v/>
      </c>
      <c r="W7251" s="3" t="e">
        <f t="shared" si="486"/>
        <v>#NUM!</v>
      </c>
      <c r="X7251" s="3" t="str">
        <f t="shared" si="487"/>
        <v/>
      </c>
    </row>
    <row r="7252" spans="14:24" ht="14.5" customHeight="1">
      <c r="N7252">
        <v>7249</v>
      </c>
      <c r="O7252" s="4">
        <v>94140</v>
      </c>
      <c r="P7252" s="3" t="s">
        <v>7220</v>
      </c>
      <c r="Q7252" s="3" t="s">
        <v>1239</v>
      </c>
      <c r="R7252" s="3" t="s">
        <v>377</v>
      </c>
      <c r="S7252" s="3" t="s">
        <v>7218</v>
      </c>
      <c r="T7252" s="3" t="str">
        <f t="shared" si="484"/>
        <v>น้ำดำทุ่งยางแดงปัตตานี</v>
      </c>
      <c r="U7252" s="3" t="s">
        <v>6472</v>
      </c>
      <c r="V7252" s="3" t="str">
        <f t="shared" si="485"/>
        <v/>
      </c>
      <c r="W7252" s="3" t="e">
        <f t="shared" si="486"/>
        <v>#NUM!</v>
      </c>
      <c r="X7252" s="3" t="str">
        <f t="shared" si="487"/>
        <v/>
      </c>
    </row>
    <row r="7253" spans="14:24" ht="14.5" customHeight="1">
      <c r="N7253">
        <v>7250</v>
      </c>
      <c r="O7253" s="4">
        <v>94140</v>
      </c>
      <c r="P7253" s="3" t="s">
        <v>7221</v>
      </c>
      <c r="Q7253" s="3" t="s">
        <v>1239</v>
      </c>
      <c r="R7253" s="3" t="s">
        <v>377</v>
      </c>
      <c r="S7253" s="3" t="s">
        <v>7218</v>
      </c>
      <c r="T7253" s="3" t="str">
        <f t="shared" si="484"/>
        <v>ปากูทุ่งยางแดงปัตตานี</v>
      </c>
      <c r="U7253" s="3" t="s">
        <v>6472</v>
      </c>
      <c r="V7253" s="3" t="str">
        <f t="shared" si="485"/>
        <v/>
      </c>
      <c r="W7253" s="3" t="e">
        <f t="shared" si="486"/>
        <v>#NUM!</v>
      </c>
      <c r="X7253" s="3" t="str">
        <f t="shared" si="487"/>
        <v/>
      </c>
    </row>
    <row r="7254" spans="14:24" ht="14.5" customHeight="1">
      <c r="N7254">
        <v>7251</v>
      </c>
      <c r="O7254" s="4">
        <v>94110</v>
      </c>
      <c r="P7254" s="3" t="s">
        <v>7222</v>
      </c>
      <c r="Q7254" s="3" t="s">
        <v>1255</v>
      </c>
      <c r="R7254" s="3" t="s">
        <v>377</v>
      </c>
      <c r="S7254" s="3" t="s">
        <v>7223</v>
      </c>
      <c r="T7254" s="3" t="str">
        <f t="shared" si="484"/>
        <v>ตะลุบันสายบุรีปัตตานี</v>
      </c>
      <c r="U7254" s="3" t="s">
        <v>6472</v>
      </c>
      <c r="V7254" s="3" t="str">
        <f t="shared" si="485"/>
        <v/>
      </c>
      <c r="W7254" s="3" t="e">
        <f t="shared" si="486"/>
        <v>#NUM!</v>
      </c>
      <c r="X7254" s="3" t="str">
        <f t="shared" si="487"/>
        <v/>
      </c>
    </row>
    <row r="7255" spans="14:24" ht="14.5" customHeight="1">
      <c r="N7255">
        <v>7252</v>
      </c>
      <c r="O7255" s="4">
        <v>94110</v>
      </c>
      <c r="P7255" s="3" t="s">
        <v>7224</v>
      </c>
      <c r="Q7255" s="3" t="s">
        <v>1255</v>
      </c>
      <c r="R7255" s="3" t="s">
        <v>377</v>
      </c>
      <c r="S7255" s="3" t="s">
        <v>7223</v>
      </c>
      <c r="T7255" s="3" t="str">
        <f t="shared" si="484"/>
        <v>ตะบิ้งสายบุรีปัตตานี</v>
      </c>
      <c r="U7255" s="3" t="s">
        <v>6472</v>
      </c>
      <c r="V7255" s="3" t="str">
        <f t="shared" si="485"/>
        <v/>
      </c>
      <c r="W7255" s="3" t="e">
        <f t="shared" si="486"/>
        <v>#NUM!</v>
      </c>
      <c r="X7255" s="3" t="str">
        <f t="shared" si="487"/>
        <v/>
      </c>
    </row>
    <row r="7256" spans="14:24" ht="14.5" customHeight="1">
      <c r="N7256">
        <v>7253</v>
      </c>
      <c r="O7256" s="4">
        <v>94110</v>
      </c>
      <c r="P7256" s="3" t="s">
        <v>7225</v>
      </c>
      <c r="Q7256" s="3" t="s">
        <v>1255</v>
      </c>
      <c r="R7256" s="3" t="s">
        <v>377</v>
      </c>
      <c r="S7256" s="3" t="s">
        <v>7223</v>
      </c>
      <c r="T7256" s="3" t="str">
        <f t="shared" si="484"/>
        <v>ปะเสยะวอสายบุรีปัตตานี</v>
      </c>
      <c r="U7256" s="3" t="s">
        <v>6472</v>
      </c>
      <c r="V7256" s="3" t="str">
        <f t="shared" si="485"/>
        <v/>
      </c>
      <c r="W7256" s="3" t="e">
        <f t="shared" si="486"/>
        <v>#NUM!</v>
      </c>
      <c r="X7256" s="3" t="str">
        <f t="shared" si="487"/>
        <v/>
      </c>
    </row>
    <row r="7257" spans="14:24" ht="14.5" customHeight="1">
      <c r="N7257">
        <v>7254</v>
      </c>
      <c r="O7257" s="4">
        <v>94110</v>
      </c>
      <c r="P7257" s="3" t="s">
        <v>6388</v>
      </c>
      <c r="Q7257" s="3" t="s">
        <v>1255</v>
      </c>
      <c r="R7257" s="3" t="s">
        <v>377</v>
      </c>
      <c r="S7257" s="3" t="s">
        <v>7223</v>
      </c>
      <c r="T7257" s="3" t="str">
        <f t="shared" si="484"/>
        <v>บางเก่าสายบุรีปัตตานี</v>
      </c>
      <c r="U7257" s="3" t="s">
        <v>6472</v>
      </c>
      <c r="V7257" s="3" t="str">
        <f t="shared" si="485"/>
        <v/>
      </c>
      <c r="W7257" s="3" t="e">
        <f t="shared" si="486"/>
        <v>#NUM!</v>
      </c>
      <c r="X7257" s="3" t="str">
        <f t="shared" si="487"/>
        <v/>
      </c>
    </row>
    <row r="7258" spans="14:24" ht="14.5" customHeight="1">
      <c r="N7258">
        <v>7255</v>
      </c>
      <c r="O7258" s="4">
        <v>94110</v>
      </c>
      <c r="P7258" s="3" t="s">
        <v>7226</v>
      </c>
      <c r="Q7258" s="3" t="s">
        <v>1255</v>
      </c>
      <c r="R7258" s="3" t="s">
        <v>377</v>
      </c>
      <c r="S7258" s="3" t="s">
        <v>7223</v>
      </c>
      <c r="T7258" s="3" t="str">
        <f t="shared" si="484"/>
        <v>บือเระสายบุรีปัตตานี</v>
      </c>
      <c r="U7258" s="3" t="s">
        <v>6472</v>
      </c>
      <c r="V7258" s="3" t="str">
        <f t="shared" si="485"/>
        <v/>
      </c>
      <c r="W7258" s="3" t="e">
        <f t="shared" si="486"/>
        <v>#NUM!</v>
      </c>
      <c r="X7258" s="3" t="str">
        <f t="shared" si="487"/>
        <v/>
      </c>
    </row>
    <row r="7259" spans="14:24" ht="14.5" customHeight="1">
      <c r="N7259">
        <v>7256</v>
      </c>
      <c r="O7259" s="4">
        <v>94110</v>
      </c>
      <c r="P7259" s="3" t="s">
        <v>7227</v>
      </c>
      <c r="Q7259" s="3" t="s">
        <v>1255</v>
      </c>
      <c r="R7259" s="3" t="s">
        <v>377</v>
      </c>
      <c r="S7259" s="3" t="s">
        <v>7223</v>
      </c>
      <c r="T7259" s="3" t="str">
        <f t="shared" si="484"/>
        <v>เตราะบอนสายบุรีปัตตานี</v>
      </c>
      <c r="U7259" s="3" t="s">
        <v>6472</v>
      </c>
      <c r="V7259" s="3" t="str">
        <f t="shared" si="485"/>
        <v/>
      </c>
      <c r="W7259" s="3" t="e">
        <f t="shared" si="486"/>
        <v>#NUM!</v>
      </c>
      <c r="X7259" s="3" t="str">
        <f t="shared" si="487"/>
        <v/>
      </c>
    </row>
    <row r="7260" spans="14:24" ht="14.5" customHeight="1">
      <c r="N7260">
        <v>7257</v>
      </c>
      <c r="O7260" s="4">
        <v>94110</v>
      </c>
      <c r="P7260" s="3" t="s">
        <v>7228</v>
      </c>
      <c r="Q7260" s="3" t="s">
        <v>1255</v>
      </c>
      <c r="R7260" s="3" t="s">
        <v>377</v>
      </c>
      <c r="S7260" s="3" t="s">
        <v>7223</v>
      </c>
      <c r="T7260" s="3" t="str">
        <f t="shared" si="484"/>
        <v>กะดุนงสายบุรีปัตตานี</v>
      </c>
      <c r="U7260" s="3" t="s">
        <v>6472</v>
      </c>
      <c r="V7260" s="3" t="str">
        <f t="shared" si="485"/>
        <v/>
      </c>
      <c r="W7260" s="3" t="e">
        <f t="shared" si="486"/>
        <v>#NUM!</v>
      </c>
      <c r="X7260" s="3" t="str">
        <f t="shared" si="487"/>
        <v/>
      </c>
    </row>
    <row r="7261" spans="14:24" ht="14.5" customHeight="1">
      <c r="N7261">
        <v>7258</v>
      </c>
      <c r="O7261" s="4">
        <v>94110</v>
      </c>
      <c r="P7261" s="3" t="s">
        <v>892</v>
      </c>
      <c r="Q7261" s="3" t="s">
        <v>1255</v>
      </c>
      <c r="R7261" s="3" t="s">
        <v>377</v>
      </c>
      <c r="S7261" s="3" t="s">
        <v>7223</v>
      </c>
      <c r="T7261" s="3" t="str">
        <f t="shared" si="484"/>
        <v>ละหารสายบุรีปัตตานี</v>
      </c>
      <c r="U7261" s="3" t="s">
        <v>6472</v>
      </c>
      <c r="V7261" s="3" t="str">
        <f t="shared" si="485"/>
        <v/>
      </c>
      <c r="W7261" s="3" t="e">
        <f t="shared" si="486"/>
        <v>#NUM!</v>
      </c>
      <c r="X7261" s="3" t="str">
        <f t="shared" si="487"/>
        <v/>
      </c>
    </row>
    <row r="7262" spans="14:24" ht="14.5" customHeight="1">
      <c r="N7262">
        <v>7259</v>
      </c>
      <c r="O7262" s="4">
        <v>94110</v>
      </c>
      <c r="P7262" s="3" t="s">
        <v>7229</v>
      </c>
      <c r="Q7262" s="3" t="s">
        <v>1255</v>
      </c>
      <c r="R7262" s="3" t="s">
        <v>377</v>
      </c>
      <c r="S7262" s="3" t="s">
        <v>7223</v>
      </c>
      <c r="T7262" s="3" t="str">
        <f t="shared" si="484"/>
        <v>มะนังดาลำสายบุรีปัตตานี</v>
      </c>
      <c r="U7262" s="3" t="s">
        <v>6472</v>
      </c>
      <c r="V7262" s="3" t="str">
        <f t="shared" si="485"/>
        <v/>
      </c>
      <c r="W7262" s="3" t="e">
        <f t="shared" si="486"/>
        <v>#NUM!</v>
      </c>
      <c r="X7262" s="3" t="str">
        <f t="shared" si="487"/>
        <v/>
      </c>
    </row>
    <row r="7263" spans="14:24" ht="14.5" customHeight="1">
      <c r="N7263">
        <v>7260</v>
      </c>
      <c r="O7263" s="4">
        <v>94110</v>
      </c>
      <c r="P7263" s="3" t="s">
        <v>7230</v>
      </c>
      <c r="Q7263" s="3" t="s">
        <v>1255</v>
      </c>
      <c r="R7263" s="3" t="s">
        <v>377</v>
      </c>
      <c r="S7263" s="3" t="s">
        <v>7223</v>
      </c>
      <c r="T7263" s="3" t="str">
        <f t="shared" si="484"/>
        <v>แป้นสายบุรีปัตตานี</v>
      </c>
      <c r="U7263" s="3" t="s">
        <v>6472</v>
      </c>
      <c r="V7263" s="3" t="str">
        <f t="shared" si="485"/>
        <v/>
      </c>
      <c r="W7263" s="3" t="e">
        <f t="shared" si="486"/>
        <v>#NUM!</v>
      </c>
      <c r="X7263" s="3" t="str">
        <f t="shared" si="487"/>
        <v/>
      </c>
    </row>
    <row r="7264" spans="14:24" ht="14.5" customHeight="1">
      <c r="N7264">
        <v>7261</v>
      </c>
      <c r="O7264" s="4">
        <v>94190</v>
      </c>
      <c r="P7264" s="3" t="s">
        <v>7231</v>
      </c>
      <c r="Q7264" s="3" t="s">
        <v>1255</v>
      </c>
      <c r="R7264" s="3" t="s">
        <v>377</v>
      </c>
      <c r="S7264" s="3" t="s">
        <v>7223</v>
      </c>
      <c r="T7264" s="3" t="str">
        <f t="shared" si="484"/>
        <v>ทุ่งคล้าสายบุรีปัตตานี</v>
      </c>
      <c r="U7264" s="3" t="s">
        <v>6472</v>
      </c>
      <c r="V7264" s="3" t="str">
        <f t="shared" si="485"/>
        <v/>
      </c>
      <c r="W7264" s="3" t="e">
        <f t="shared" si="486"/>
        <v>#NUM!</v>
      </c>
      <c r="X7264" s="3" t="str">
        <f t="shared" si="487"/>
        <v/>
      </c>
    </row>
    <row r="7265" spans="14:24" ht="14.5" customHeight="1">
      <c r="N7265">
        <v>7262</v>
      </c>
      <c r="O7265" s="4">
        <v>94220</v>
      </c>
      <c r="P7265" s="3" t="s">
        <v>2587</v>
      </c>
      <c r="Q7265" s="3" t="s">
        <v>1249</v>
      </c>
      <c r="R7265" s="3" t="s">
        <v>377</v>
      </c>
      <c r="S7265" s="3" t="s">
        <v>7232</v>
      </c>
      <c r="T7265" s="3" t="str">
        <f t="shared" si="484"/>
        <v>ไทรทองไม้แก่นปัตตานี</v>
      </c>
      <c r="U7265" s="3" t="s">
        <v>6472</v>
      </c>
      <c r="V7265" s="3" t="str">
        <f t="shared" si="485"/>
        <v/>
      </c>
      <c r="W7265" s="3" t="e">
        <f t="shared" si="486"/>
        <v>#NUM!</v>
      </c>
      <c r="X7265" s="3" t="str">
        <f t="shared" si="487"/>
        <v/>
      </c>
    </row>
    <row r="7266" spans="14:24" ht="14.5" customHeight="1">
      <c r="N7266">
        <v>7263</v>
      </c>
      <c r="O7266" s="4">
        <v>94220</v>
      </c>
      <c r="P7266" s="3" t="s">
        <v>1249</v>
      </c>
      <c r="Q7266" s="3" t="s">
        <v>1249</v>
      </c>
      <c r="R7266" s="3" t="s">
        <v>377</v>
      </c>
      <c r="S7266" s="3" t="s">
        <v>7232</v>
      </c>
      <c r="T7266" s="3" t="str">
        <f t="shared" si="484"/>
        <v>ไม้แก่นไม้แก่นปัตตานี</v>
      </c>
      <c r="U7266" s="3" t="s">
        <v>6472</v>
      </c>
      <c r="V7266" s="3" t="str">
        <f t="shared" si="485"/>
        <v/>
      </c>
      <c r="W7266" s="3" t="e">
        <f t="shared" si="486"/>
        <v>#NUM!</v>
      </c>
      <c r="X7266" s="3" t="str">
        <f t="shared" si="487"/>
        <v/>
      </c>
    </row>
    <row r="7267" spans="14:24" ht="14.5" customHeight="1">
      <c r="N7267">
        <v>7264</v>
      </c>
      <c r="O7267" s="4">
        <v>94220</v>
      </c>
      <c r="P7267" s="3" t="s">
        <v>7233</v>
      </c>
      <c r="Q7267" s="3" t="s">
        <v>1249</v>
      </c>
      <c r="R7267" s="3" t="s">
        <v>377</v>
      </c>
      <c r="S7267" s="3" t="s">
        <v>7232</v>
      </c>
      <c r="T7267" s="3" t="str">
        <f t="shared" si="484"/>
        <v>ตะโละไกรทองไม้แก่นปัตตานี</v>
      </c>
      <c r="U7267" s="3" t="s">
        <v>6472</v>
      </c>
      <c r="V7267" s="3" t="str">
        <f t="shared" si="485"/>
        <v/>
      </c>
      <c r="W7267" s="3" t="e">
        <f t="shared" si="486"/>
        <v>#NUM!</v>
      </c>
      <c r="X7267" s="3" t="str">
        <f t="shared" si="487"/>
        <v/>
      </c>
    </row>
    <row r="7268" spans="14:24" ht="14.5" customHeight="1">
      <c r="N7268">
        <v>7265</v>
      </c>
      <c r="O7268" s="4">
        <v>94220</v>
      </c>
      <c r="P7268" s="3" t="s">
        <v>2455</v>
      </c>
      <c r="Q7268" s="3" t="s">
        <v>1249</v>
      </c>
      <c r="R7268" s="3" t="s">
        <v>377</v>
      </c>
      <c r="S7268" s="3" t="s">
        <v>7232</v>
      </c>
      <c r="T7268" s="3" t="str">
        <f t="shared" si="484"/>
        <v>ดอนทรายไม้แก่นปัตตานี</v>
      </c>
      <c r="U7268" s="3" t="s">
        <v>6472</v>
      </c>
      <c r="V7268" s="3" t="str">
        <f t="shared" si="485"/>
        <v/>
      </c>
      <c r="W7268" s="3" t="e">
        <f t="shared" si="486"/>
        <v>#NUM!</v>
      </c>
      <c r="X7268" s="3" t="str">
        <f t="shared" si="487"/>
        <v/>
      </c>
    </row>
    <row r="7269" spans="14:24" ht="14.5" customHeight="1">
      <c r="N7269">
        <v>7266</v>
      </c>
      <c r="O7269" s="4">
        <v>94150</v>
      </c>
      <c r="P7269" s="3" t="s">
        <v>7234</v>
      </c>
      <c r="Q7269" s="3" t="s">
        <v>1253</v>
      </c>
      <c r="R7269" s="3" t="s">
        <v>377</v>
      </c>
      <c r="S7269" s="3" t="s">
        <v>7235</v>
      </c>
      <c r="T7269" s="3" t="str">
        <f t="shared" si="484"/>
        <v>ตะโละยะหริ่งปัตตานี</v>
      </c>
      <c r="U7269" s="3" t="s">
        <v>6472</v>
      </c>
      <c r="V7269" s="3" t="str">
        <f t="shared" si="485"/>
        <v/>
      </c>
      <c r="W7269" s="3" t="e">
        <f t="shared" si="486"/>
        <v>#NUM!</v>
      </c>
      <c r="X7269" s="3" t="str">
        <f t="shared" si="487"/>
        <v/>
      </c>
    </row>
    <row r="7270" spans="14:24" ht="14.5" customHeight="1">
      <c r="N7270">
        <v>7267</v>
      </c>
      <c r="O7270" s="4">
        <v>94150</v>
      </c>
      <c r="P7270" s="3" t="s">
        <v>7236</v>
      </c>
      <c r="Q7270" s="3" t="s">
        <v>1253</v>
      </c>
      <c r="R7270" s="3" t="s">
        <v>377</v>
      </c>
      <c r="S7270" s="3" t="s">
        <v>7235</v>
      </c>
      <c r="T7270" s="3" t="str">
        <f t="shared" si="484"/>
        <v>ตะโละกาโปร์ยะหริ่งปัตตานี</v>
      </c>
      <c r="U7270" s="3" t="s">
        <v>6472</v>
      </c>
      <c r="V7270" s="3" t="str">
        <f t="shared" si="485"/>
        <v/>
      </c>
      <c r="W7270" s="3" t="e">
        <f t="shared" si="486"/>
        <v>#NUM!</v>
      </c>
      <c r="X7270" s="3" t="str">
        <f t="shared" si="487"/>
        <v/>
      </c>
    </row>
    <row r="7271" spans="14:24" ht="14.5" customHeight="1">
      <c r="N7271">
        <v>7268</v>
      </c>
      <c r="O7271" s="4">
        <v>94150</v>
      </c>
      <c r="P7271" s="3" t="s">
        <v>7237</v>
      </c>
      <c r="Q7271" s="3" t="s">
        <v>1253</v>
      </c>
      <c r="R7271" s="3" t="s">
        <v>377</v>
      </c>
      <c r="S7271" s="3" t="s">
        <v>7235</v>
      </c>
      <c r="T7271" s="3" t="str">
        <f t="shared" si="484"/>
        <v>ตันหยงดาลอยะหริ่งปัตตานี</v>
      </c>
      <c r="U7271" s="3" t="s">
        <v>6472</v>
      </c>
      <c r="V7271" s="3" t="str">
        <f t="shared" si="485"/>
        <v/>
      </c>
      <c r="W7271" s="3" t="e">
        <f t="shared" si="486"/>
        <v>#NUM!</v>
      </c>
      <c r="X7271" s="3" t="str">
        <f t="shared" si="487"/>
        <v/>
      </c>
    </row>
    <row r="7272" spans="14:24" ht="14.5" customHeight="1">
      <c r="N7272">
        <v>7269</v>
      </c>
      <c r="O7272" s="4">
        <v>94190</v>
      </c>
      <c r="P7272" s="3" t="s">
        <v>7238</v>
      </c>
      <c r="Q7272" s="3" t="s">
        <v>1253</v>
      </c>
      <c r="R7272" s="3" t="s">
        <v>377</v>
      </c>
      <c r="S7272" s="3" t="s">
        <v>7235</v>
      </c>
      <c r="T7272" s="3" t="str">
        <f t="shared" si="484"/>
        <v>ตันหยงจึงงายะหริ่งปัตตานี</v>
      </c>
      <c r="U7272" s="3" t="s">
        <v>6472</v>
      </c>
      <c r="V7272" s="3" t="str">
        <f t="shared" si="485"/>
        <v/>
      </c>
      <c r="W7272" s="3" t="e">
        <f t="shared" si="486"/>
        <v>#NUM!</v>
      </c>
      <c r="X7272" s="3" t="str">
        <f t="shared" si="487"/>
        <v/>
      </c>
    </row>
    <row r="7273" spans="14:24" ht="14.5" customHeight="1">
      <c r="N7273">
        <v>7270</v>
      </c>
      <c r="O7273" s="4">
        <v>94150</v>
      </c>
      <c r="P7273" s="3" t="s">
        <v>7239</v>
      </c>
      <c r="Q7273" s="3" t="s">
        <v>1253</v>
      </c>
      <c r="R7273" s="3" t="s">
        <v>377</v>
      </c>
      <c r="S7273" s="3" t="s">
        <v>7235</v>
      </c>
      <c r="T7273" s="3" t="str">
        <f t="shared" si="484"/>
        <v>ตอหลังยะหริ่งปัตตานี</v>
      </c>
      <c r="U7273" s="3" t="s">
        <v>6472</v>
      </c>
      <c r="V7273" s="3" t="str">
        <f t="shared" si="485"/>
        <v/>
      </c>
      <c r="W7273" s="3" t="e">
        <f t="shared" si="486"/>
        <v>#NUM!</v>
      </c>
      <c r="X7273" s="3" t="str">
        <f t="shared" si="487"/>
        <v/>
      </c>
    </row>
    <row r="7274" spans="14:24" ht="14.5" customHeight="1">
      <c r="N7274">
        <v>7271</v>
      </c>
      <c r="O7274" s="4">
        <v>94150</v>
      </c>
      <c r="P7274" s="3" t="s">
        <v>7240</v>
      </c>
      <c r="Q7274" s="3" t="s">
        <v>1253</v>
      </c>
      <c r="R7274" s="3" t="s">
        <v>377</v>
      </c>
      <c r="S7274" s="3" t="s">
        <v>7235</v>
      </c>
      <c r="T7274" s="3" t="str">
        <f t="shared" si="484"/>
        <v>ตาแกะยะหริ่งปัตตานี</v>
      </c>
      <c r="U7274" s="3" t="s">
        <v>6472</v>
      </c>
      <c r="V7274" s="3" t="str">
        <f t="shared" si="485"/>
        <v/>
      </c>
      <c r="W7274" s="3" t="e">
        <f t="shared" si="486"/>
        <v>#NUM!</v>
      </c>
      <c r="X7274" s="3" t="str">
        <f t="shared" si="487"/>
        <v/>
      </c>
    </row>
    <row r="7275" spans="14:24" ht="14.5" customHeight="1">
      <c r="N7275">
        <v>7272</v>
      </c>
      <c r="O7275" s="4">
        <v>94150</v>
      </c>
      <c r="P7275" s="3" t="s">
        <v>7241</v>
      </c>
      <c r="Q7275" s="3" t="s">
        <v>1253</v>
      </c>
      <c r="R7275" s="3" t="s">
        <v>377</v>
      </c>
      <c r="S7275" s="3" t="s">
        <v>7235</v>
      </c>
      <c r="T7275" s="3" t="str">
        <f t="shared" si="484"/>
        <v>ตาลีอายร์ยะหริ่งปัตตานี</v>
      </c>
      <c r="U7275" s="3" t="s">
        <v>6472</v>
      </c>
      <c r="V7275" s="3" t="str">
        <f t="shared" si="485"/>
        <v/>
      </c>
      <c r="W7275" s="3" t="e">
        <f t="shared" si="486"/>
        <v>#NUM!</v>
      </c>
      <c r="X7275" s="3" t="str">
        <f t="shared" si="487"/>
        <v/>
      </c>
    </row>
    <row r="7276" spans="14:24" ht="14.5" customHeight="1">
      <c r="N7276">
        <v>7273</v>
      </c>
      <c r="O7276" s="4">
        <v>94150</v>
      </c>
      <c r="P7276" s="3" t="s">
        <v>7242</v>
      </c>
      <c r="Q7276" s="3" t="s">
        <v>1253</v>
      </c>
      <c r="R7276" s="3" t="s">
        <v>377</v>
      </c>
      <c r="S7276" s="3" t="s">
        <v>7235</v>
      </c>
      <c r="T7276" s="3" t="str">
        <f t="shared" si="484"/>
        <v>ยามูยะหริ่งปัตตานี</v>
      </c>
      <c r="U7276" s="3" t="s">
        <v>6472</v>
      </c>
      <c r="V7276" s="3" t="str">
        <f t="shared" si="485"/>
        <v/>
      </c>
      <c r="W7276" s="3" t="e">
        <f t="shared" si="486"/>
        <v>#NUM!</v>
      </c>
      <c r="X7276" s="3" t="str">
        <f t="shared" si="487"/>
        <v/>
      </c>
    </row>
    <row r="7277" spans="14:24" ht="14.5" customHeight="1">
      <c r="N7277">
        <v>7274</v>
      </c>
      <c r="O7277" s="4">
        <v>94150</v>
      </c>
      <c r="P7277" s="3" t="s">
        <v>741</v>
      </c>
      <c r="Q7277" s="3" t="s">
        <v>1253</v>
      </c>
      <c r="R7277" s="3" t="s">
        <v>377</v>
      </c>
      <c r="S7277" s="3" t="s">
        <v>7235</v>
      </c>
      <c r="T7277" s="3" t="str">
        <f t="shared" si="484"/>
        <v>บางปูยะหริ่งปัตตานี</v>
      </c>
      <c r="U7277" s="3" t="s">
        <v>6472</v>
      </c>
      <c r="V7277" s="3" t="str">
        <f t="shared" si="485"/>
        <v/>
      </c>
      <c r="W7277" s="3" t="e">
        <f t="shared" si="486"/>
        <v>#NUM!</v>
      </c>
      <c r="X7277" s="3" t="str">
        <f t="shared" si="487"/>
        <v/>
      </c>
    </row>
    <row r="7278" spans="14:24" ht="14.5" customHeight="1">
      <c r="N7278">
        <v>7275</v>
      </c>
      <c r="O7278" s="4">
        <v>94150</v>
      </c>
      <c r="P7278" s="3" t="s">
        <v>7243</v>
      </c>
      <c r="Q7278" s="3" t="s">
        <v>1253</v>
      </c>
      <c r="R7278" s="3" t="s">
        <v>377</v>
      </c>
      <c r="S7278" s="3" t="s">
        <v>7235</v>
      </c>
      <c r="T7278" s="3" t="str">
        <f t="shared" si="484"/>
        <v>หนองแรตยะหริ่งปัตตานี</v>
      </c>
      <c r="U7278" s="3" t="s">
        <v>6472</v>
      </c>
      <c r="V7278" s="3" t="str">
        <f t="shared" si="485"/>
        <v/>
      </c>
      <c r="W7278" s="3" t="e">
        <f t="shared" si="486"/>
        <v>#NUM!</v>
      </c>
      <c r="X7278" s="3" t="str">
        <f t="shared" si="487"/>
        <v/>
      </c>
    </row>
    <row r="7279" spans="14:24" ht="14.5" customHeight="1">
      <c r="N7279">
        <v>7276</v>
      </c>
      <c r="O7279" s="4">
        <v>94150</v>
      </c>
      <c r="P7279" s="3" t="s">
        <v>7244</v>
      </c>
      <c r="Q7279" s="3" t="s">
        <v>1253</v>
      </c>
      <c r="R7279" s="3" t="s">
        <v>377</v>
      </c>
      <c r="S7279" s="3" t="s">
        <v>7235</v>
      </c>
      <c r="T7279" s="3" t="str">
        <f t="shared" si="484"/>
        <v>ปิยามุมังยะหริ่งปัตตานี</v>
      </c>
      <c r="U7279" s="3" t="s">
        <v>6472</v>
      </c>
      <c r="V7279" s="3" t="str">
        <f t="shared" si="485"/>
        <v/>
      </c>
      <c r="W7279" s="3" t="e">
        <f t="shared" si="486"/>
        <v>#NUM!</v>
      </c>
      <c r="X7279" s="3" t="str">
        <f t="shared" si="487"/>
        <v/>
      </c>
    </row>
    <row r="7280" spans="14:24" ht="14.5" customHeight="1">
      <c r="N7280">
        <v>7277</v>
      </c>
      <c r="O7280" s="4">
        <v>94150</v>
      </c>
      <c r="P7280" s="3" t="s">
        <v>7245</v>
      </c>
      <c r="Q7280" s="3" t="s">
        <v>1253</v>
      </c>
      <c r="R7280" s="3" t="s">
        <v>377</v>
      </c>
      <c r="S7280" s="3" t="s">
        <v>7235</v>
      </c>
      <c r="T7280" s="3" t="str">
        <f t="shared" si="484"/>
        <v>ปุลากงยะหริ่งปัตตานี</v>
      </c>
      <c r="U7280" s="3" t="s">
        <v>6472</v>
      </c>
      <c r="V7280" s="3" t="str">
        <f t="shared" si="485"/>
        <v/>
      </c>
      <c r="W7280" s="3" t="e">
        <f t="shared" si="486"/>
        <v>#NUM!</v>
      </c>
      <c r="X7280" s="3" t="str">
        <f t="shared" si="487"/>
        <v/>
      </c>
    </row>
    <row r="7281" spans="14:24" ht="14.5" customHeight="1">
      <c r="N7281">
        <v>7278</v>
      </c>
      <c r="O7281" s="4">
        <v>94190</v>
      </c>
      <c r="P7281" s="3" t="s">
        <v>7246</v>
      </c>
      <c r="Q7281" s="3" t="s">
        <v>1253</v>
      </c>
      <c r="R7281" s="3" t="s">
        <v>377</v>
      </c>
      <c r="S7281" s="3" t="s">
        <v>7235</v>
      </c>
      <c r="T7281" s="3" t="str">
        <f t="shared" si="484"/>
        <v>บาโลยยะหริ่งปัตตานี</v>
      </c>
      <c r="U7281" s="3" t="s">
        <v>6472</v>
      </c>
      <c r="V7281" s="3" t="str">
        <f t="shared" si="485"/>
        <v/>
      </c>
      <c r="W7281" s="3" t="e">
        <f t="shared" si="486"/>
        <v>#NUM!</v>
      </c>
      <c r="X7281" s="3" t="str">
        <f t="shared" si="487"/>
        <v/>
      </c>
    </row>
    <row r="7282" spans="14:24" ht="14.5" customHeight="1">
      <c r="N7282">
        <v>7279</v>
      </c>
      <c r="O7282" s="4">
        <v>94150</v>
      </c>
      <c r="P7282" s="3" t="s">
        <v>7247</v>
      </c>
      <c r="Q7282" s="3" t="s">
        <v>1253</v>
      </c>
      <c r="R7282" s="3" t="s">
        <v>377</v>
      </c>
      <c r="S7282" s="3" t="s">
        <v>7235</v>
      </c>
      <c r="T7282" s="3" t="str">
        <f t="shared" si="484"/>
        <v>สาบันยะหริ่งปัตตานี</v>
      </c>
      <c r="U7282" s="3" t="s">
        <v>6472</v>
      </c>
      <c r="V7282" s="3" t="str">
        <f t="shared" si="485"/>
        <v/>
      </c>
      <c r="W7282" s="3" t="e">
        <f t="shared" si="486"/>
        <v>#NUM!</v>
      </c>
      <c r="X7282" s="3" t="str">
        <f t="shared" si="487"/>
        <v/>
      </c>
    </row>
    <row r="7283" spans="14:24" ht="14.5" customHeight="1">
      <c r="N7283">
        <v>7280</v>
      </c>
      <c r="O7283" s="4">
        <v>94150</v>
      </c>
      <c r="P7283" s="3" t="s">
        <v>7248</v>
      </c>
      <c r="Q7283" s="3" t="s">
        <v>1253</v>
      </c>
      <c r="R7283" s="3" t="s">
        <v>377</v>
      </c>
      <c r="S7283" s="3" t="s">
        <v>7235</v>
      </c>
      <c r="T7283" s="3" t="str">
        <f t="shared" si="484"/>
        <v>มะนังยงยะหริ่งปัตตานี</v>
      </c>
      <c r="U7283" s="3" t="s">
        <v>6472</v>
      </c>
      <c r="V7283" s="3" t="str">
        <f t="shared" si="485"/>
        <v/>
      </c>
      <c r="W7283" s="3" t="e">
        <f t="shared" si="486"/>
        <v>#NUM!</v>
      </c>
      <c r="X7283" s="3" t="str">
        <f t="shared" si="487"/>
        <v/>
      </c>
    </row>
    <row r="7284" spans="14:24" ht="14.5" customHeight="1">
      <c r="N7284">
        <v>7281</v>
      </c>
      <c r="O7284" s="4">
        <v>94150</v>
      </c>
      <c r="P7284" s="3" t="s">
        <v>7249</v>
      </c>
      <c r="Q7284" s="3" t="s">
        <v>1253</v>
      </c>
      <c r="R7284" s="3" t="s">
        <v>377</v>
      </c>
      <c r="S7284" s="3" t="s">
        <v>7235</v>
      </c>
      <c r="T7284" s="3" t="str">
        <f t="shared" si="484"/>
        <v>ราตาปันยังยะหริ่งปัตตานี</v>
      </c>
      <c r="U7284" s="3" t="s">
        <v>6472</v>
      </c>
      <c r="V7284" s="3" t="str">
        <f t="shared" si="485"/>
        <v/>
      </c>
      <c r="W7284" s="3" t="e">
        <f t="shared" si="486"/>
        <v>#NUM!</v>
      </c>
      <c r="X7284" s="3" t="str">
        <f t="shared" si="487"/>
        <v/>
      </c>
    </row>
    <row r="7285" spans="14:24" ht="14.5" customHeight="1">
      <c r="N7285">
        <v>7282</v>
      </c>
      <c r="O7285" s="4">
        <v>94150</v>
      </c>
      <c r="P7285" s="3" t="s">
        <v>7250</v>
      </c>
      <c r="Q7285" s="3" t="s">
        <v>1253</v>
      </c>
      <c r="R7285" s="3" t="s">
        <v>377</v>
      </c>
      <c r="S7285" s="3" t="s">
        <v>7235</v>
      </c>
      <c r="T7285" s="3" t="str">
        <f t="shared" si="484"/>
        <v>จะรังยะหริ่งปัตตานี</v>
      </c>
      <c r="U7285" s="3" t="s">
        <v>6472</v>
      </c>
      <c r="V7285" s="3" t="str">
        <f t="shared" si="485"/>
        <v/>
      </c>
      <c r="W7285" s="3" t="e">
        <f t="shared" si="486"/>
        <v>#NUM!</v>
      </c>
      <c r="X7285" s="3" t="str">
        <f t="shared" si="487"/>
        <v/>
      </c>
    </row>
    <row r="7286" spans="14:24" ht="14.5" customHeight="1">
      <c r="N7286">
        <v>7283</v>
      </c>
      <c r="O7286" s="4">
        <v>94150</v>
      </c>
      <c r="P7286" s="3" t="s">
        <v>7251</v>
      </c>
      <c r="Q7286" s="3" t="s">
        <v>1253</v>
      </c>
      <c r="R7286" s="3" t="s">
        <v>377</v>
      </c>
      <c r="S7286" s="3" t="s">
        <v>7235</v>
      </c>
      <c r="T7286" s="3" t="str">
        <f t="shared" si="484"/>
        <v>แหลมโพธิ์ยะหริ่งปัตตานี</v>
      </c>
      <c r="U7286" s="3" t="s">
        <v>6472</v>
      </c>
      <c r="V7286" s="3" t="str">
        <f t="shared" si="485"/>
        <v/>
      </c>
      <c r="W7286" s="3" t="e">
        <f t="shared" si="486"/>
        <v>#NUM!</v>
      </c>
      <c r="X7286" s="3" t="str">
        <f t="shared" si="487"/>
        <v/>
      </c>
    </row>
    <row r="7287" spans="14:24" ht="14.5" customHeight="1">
      <c r="N7287">
        <v>7284</v>
      </c>
      <c r="O7287" s="4">
        <v>94160</v>
      </c>
      <c r="P7287" s="3" t="s">
        <v>1251</v>
      </c>
      <c r="Q7287" s="3" t="s">
        <v>1251</v>
      </c>
      <c r="R7287" s="3" t="s">
        <v>377</v>
      </c>
      <c r="S7287" s="3" t="s">
        <v>7252</v>
      </c>
      <c r="T7287" s="3" t="str">
        <f t="shared" si="484"/>
        <v>ยะรังยะรังปัตตานี</v>
      </c>
      <c r="U7287" s="3" t="s">
        <v>6472</v>
      </c>
      <c r="V7287" s="3" t="str">
        <f t="shared" si="485"/>
        <v/>
      </c>
      <c r="W7287" s="3" t="e">
        <f t="shared" si="486"/>
        <v>#NUM!</v>
      </c>
      <c r="X7287" s="3" t="str">
        <f t="shared" si="487"/>
        <v/>
      </c>
    </row>
    <row r="7288" spans="14:24" ht="14.5" customHeight="1">
      <c r="N7288">
        <v>7285</v>
      </c>
      <c r="O7288" s="4">
        <v>94160</v>
      </c>
      <c r="P7288" s="3" t="s">
        <v>7253</v>
      </c>
      <c r="Q7288" s="3" t="s">
        <v>1251</v>
      </c>
      <c r="R7288" s="3" t="s">
        <v>377</v>
      </c>
      <c r="S7288" s="3" t="s">
        <v>7252</v>
      </c>
      <c r="T7288" s="3" t="str">
        <f t="shared" si="484"/>
        <v>สะดาวายะรังปัตตานี</v>
      </c>
      <c r="U7288" s="3" t="s">
        <v>6472</v>
      </c>
      <c r="V7288" s="3" t="str">
        <f t="shared" si="485"/>
        <v/>
      </c>
      <c r="W7288" s="3" t="e">
        <f t="shared" si="486"/>
        <v>#NUM!</v>
      </c>
      <c r="X7288" s="3" t="str">
        <f t="shared" si="487"/>
        <v/>
      </c>
    </row>
    <row r="7289" spans="14:24" ht="14.5" customHeight="1">
      <c r="N7289">
        <v>7286</v>
      </c>
      <c r="O7289" s="4">
        <v>94160</v>
      </c>
      <c r="P7289" s="3" t="s">
        <v>7254</v>
      </c>
      <c r="Q7289" s="3" t="s">
        <v>1251</v>
      </c>
      <c r="R7289" s="3" t="s">
        <v>377</v>
      </c>
      <c r="S7289" s="3" t="s">
        <v>7252</v>
      </c>
      <c r="T7289" s="3" t="str">
        <f t="shared" si="484"/>
        <v>ประจันยะรังปัตตานี</v>
      </c>
      <c r="U7289" s="3" t="s">
        <v>6472</v>
      </c>
      <c r="V7289" s="3" t="str">
        <f t="shared" si="485"/>
        <v/>
      </c>
      <c r="W7289" s="3" t="e">
        <f t="shared" si="486"/>
        <v>#NUM!</v>
      </c>
      <c r="X7289" s="3" t="str">
        <f t="shared" si="487"/>
        <v/>
      </c>
    </row>
    <row r="7290" spans="14:24" ht="14.5" customHeight="1">
      <c r="N7290">
        <v>7287</v>
      </c>
      <c r="O7290" s="4">
        <v>94160</v>
      </c>
      <c r="P7290" s="3" t="s">
        <v>7255</v>
      </c>
      <c r="Q7290" s="3" t="s">
        <v>1251</v>
      </c>
      <c r="R7290" s="3" t="s">
        <v>377</v>
      </c>
      <c r="S7290" s="3" t="s">
        <v>7252</v>
      </c>
      <c r="T7290" s="3" t="str">
        <f t="shared" si="484"/>
        <v>สะนอยะรังปัตตานี</v>
      </c>
      <c r="U7290" s="3" t="s">
        <v>6472</v>
      </c>
      <c r="V7290" s="3" t="str">
        <f t="shared" si="485"/>
        <v/>
      </c>
      <c r="W7290" s="3" t="e">
        <f t="shared" si="486"/>
        <v>#NUM!</v>
      </c>
      <c r="X7290" s="3" t="str">
        <f t="shared" si="487"/>
        <v/>
      </c>
    </row>
    <row r="7291" spans="14:24" ht="14.5" customHeight="1">
      <c r="N7291">
        <v>7288</v>
      </c>
      <c r="O7291" s="4">
        <v>94160</v>
      </c>
      <c r="P7291" s="3" t="s">
        <v>7256</v>
      </c>
      <c r="Q7291" s="3" t="s">
        <v>1251</v>
      </c>
      <c r="R7291" s="3" t="s">
        <v>377</v>
      </c>
      <c r="S7291" s="3" t="s">
        <v>7252</v>
      </c>
      <c r="T7291" s="3" t="str">
        <f t="shared" si="484"/>
        <v>ระแว้งยะรังปัตตานี</v>
      </c>
      <c r="U7291" s="3" t="s">
        <v>6472</v>
      </c>
      <c r="V7291" s="3" t="str">
        <f t="shared" si="485"/>
        <v/>
      </c>
      <c r="W7291" s="3" t="e">
        <f t="shared" si="486"/>
        <v>#NUM!</v>
      </c>
      <c r="X7291" s="3" t="str">
        <f t="shared" si="487"/>
        <v/>
      </c>
    </row>
    <row r="7292" spans="14:24" ht="14.5" customHeight="1">
      <c r="N7292">
        <v>7289</v>
      </c>
      <c r="O7292" s="4">
        <v>94160</v>
      </c>
      <c r="P7292" s="3" t="s">
        <v>7257</v>
      </c>
      <c r="Q7292" s="3" t="s">
        <v>1251</v>
      </c>
      <c r="R7292" s="3" t="s">
        <v>377</v>
      </c>
      <c r="S7292" s="3" t="s">
        <v>7252</v>
      </c>
      <c r="T7292" s="3" t="str">
        <f t="shared" si="484"/>
        <v>ปิตูมุดียะรังปัตตานี</v>
      </c>
      <c r="U7292" s="3" t="s">
        <v>6472</v>
      </c>
      <c r="V7292" s="3" t="str">
        <f t="shared" si="485"/>
        <v/>
      </c>
      <c r="W7292" s="3" t="e">
        <f t="shared" si="486"/>
        <v>#NUM!</v>
      </c>
      <c r="X7292" s="3" t="str">
        <f t="shared" si="487"/>
        <v/>
      </c>
    </row>
    <row r="7293" spans="14:24" ht="14.5" customHeight="1">
      <c r="N7293">
        <v>7290</v>
      </c>
      <c r="O7293" s="4">
        <v>94160</v>
      </c>
      <c r="P7293" s="3" t="s">
        <v>7258</v>
      </c>
      <c r="Q7293" s="3" t="s">
        <v>1251</v>
      </c>
      <c r="R7293" s="3" t="s">
        <v>377</v>
      </c>
      <c r="S7293" s="3" t="s">
        <v>7252</v>
      </c>
      <c r="T7293" s="3" t="str">
        <f t="shared" si="484"/>
        <v>วัดยะรังปัตตานี</v>
      </c>
      <c r="U7293" s="3" t="s">
        <v>6472</v>
      </c>
      <c r="V7293" s="3" t="str">
        <f t="shared" si="485"/>
        <v/>
      </c>
      <c r="W7293" s="3" t="e">
        <f t="shared" si="486"/>
        <v>#NUM!</v>
      </c>
      <c r="X7293" s="3" t="str">
        <f t="shared" si="487"/>
        <v/>
      </c>
    </row>
    <row r="7294" spans="14:24" ht="14.5" customHeight="1">
      <c r="N7294">
        <v>7291</v>
      </c>
      <c r="O7294" s="4">
        <v>94160</v>
      </c>
      <c r="P7294" s="3" t="s">
        <v>7259</v>
      </c>
      <c r="Q7294" s="3" t="s">
        <v>1251</v>
      </c>
      <c r="R7294" s="3" t="s">
        <v>377</v>
      </c>
      <c r="S7294" s="3" t="s">
        <v>7252</v>
      </c>
      <c r="T7294" s="3" t="str">
        <f t="shared" si="484"/>
        <v>กระโดยะรังปัตตานี</v>
      </c>
      <c r="U7294" s="3" t="s">
        <v>6472</v>
      </c>
      <c r="V7294" s="3" t="str">
        <f t="shared" si="485"/>
        <v/>
      </c>
      <c r="W7294" s="3" t="e">
        <f t="shared" si="486"/>
        <v>#NUM!</v>
      </c>
      <c r="X7294" s="3" t="str">
        <f t="shared" si="487"/>
        <v/>
      </c>
    </row>
    <row r="7295" spans="14:24" ht="14.5" customHeight="1">
      <c r="N7295">
        <v>7292</v>
      </c>
      <c r="O7295" s="4">
        <v>94160</v>
      </c>
      <c r="P7295" s="3" t="s">
        <v>6293</v>
      </c>
      <c r="Q7295" s="3" t="s">
        <v>1251</v>
      </c>
      <c r="R7295" s="3" t="s">
        <v>377</v>
      </c>
      <c r="S7295" s="3" t="s">
        <v>7252</v>
      </c>
      <c r="T7295" s="3" t="str">
        <f t="shared" si="484"/>
        <v>คลองใหม่ยะรังปัตตานี</v>
      </c>
      <c r="U7295" s="3" t="s">
        <v>6472</v>
      </c>
      <c r="V7295" s="3" t="str">
        <f t="shared" si="485"/>
        <v/>
      </c>
      <c r="W7295" s="3" t="e">
        <f t="shared" si="486"/>
        <v>#NUM!</v>
      </c>
      <c r="X7295" s="3" t="str">
        <f t="shared" si="487"/>
        <v/>
      </c>
    </row>
    <row r="7296" spans="14:24" ht="14.5" customHeight="1">
      <c r="N7296">
        <v>7293</v>
      </c>
      <c r="O7296" s="4">
        <v>94160</v>
      </c>
      <c r="P7296" s="3" t="s">
        <v>7260</v>
      </c>
      <c r="Q7296" s="3" t="s">
        <v>1251</v>
      </c>
      <c r="R7296" s="3" t="s">
        <v>377</v>
      </c>
      <c r="S7296" s="3" t="s">
        <v>7252</v>
      </c>
      <c r="T7296" s="3" t="str">
        <f t="shared" si="484"/>
        <v>เมาะมาวียะรังปัตตานี</v>
      </c>
      <c r="U7296" s="3" t="s">
        <v>6472</v>
      </c>
      <c r="V7296" s="3" t="str">
        <f t="shared" si="485"/>
        <v/>
      </c>
      <c r="W7296" s="3" t="e">
        <f t="shared" si="486"/>
        <v>#NUM!</v>
      </c>
      <c r="X7296" s="3" t="str">
        <f t="shared" si="487"/>
        <v/>
      </c>
    </row>
    <row r="7297" spans="14:24" ht="14.5" customHeight="1">
      <c r="N7297">
        <v>7294</v>
      </c>
      <c r="O7297" s="4">
        <v>94160</v>
      </c>
      <c r="P7297" s="3" t="s">
        <v>7261</v>
      </c>
      <c r="Q7297" s="3" t="s">
        <v>1251</v>
      </c>
      <c r="R7297" s="3" t="s">
        <v>377</v>
      </c>
      <c r="S7297" s="3" t="s">
        <v>7252</v>
      </c>
      <c r="T7297" s="3" t="str">
        <f t="shared" si="484"/>
        <v>กอลำยะรังปัตตานี</v>
      </c>
      <c r="U7297" s="3" t="s">
        <v>6472</v>
      </c>
      <c r="V7297" s="3" t="str">
        <f t="shared" si="485"/>
        <v/>
      </c>
      <c r="W7297" s="3" t="e">
        <f t="shared" si="486"/>
        <v>#NUM!</v>
      </c>
      <c r="X7297" s="3" t="str">
        <f t="shared" si="487"/>
        <v/>
      </c>
    </row>
    <row r="7298" spans="14:24" ht="14.5" customHeight="1">
      <c r="N7298">
        <v>7295</v>
      </c>
      <c r="O7298" s="4">
        <v>94160</v>
      </c>
      <c r="P7298" s="3" t="s">
        <v>7262</v>
      </c>
      <c r="Q7298" s="3" t="s">
        <v>1251</v>
      </c>
      <c r="R7298" s="3" t="s">
        <v>377</v>
      </c>
      <c r="S7298" s="3" t="s">
        <v>7252</v>
      </c>
      <c r="T7298" s="3" t="str">
        <f t="shared" si="484"/>
        <v>เขาตูมยะรังปัตตานี</v>
      </c>
      <c r="U7298" s="3" t="s">
        <v>6472</v>
      </c>
      <c r="V7298" s="3" t="str">
        <f t="shared" si="485"/>
        <v/>
      </c>
      <c r="W7298" s="3" t="e">
        <f t="shared" si="486"/>
        <v>#NUM!</v>
      </c>
      <c r="X7298" s="3" t="str">
        <f t="shared" si="487"/>
        <v/>
      </c>
    </row>
    <row r="7299" spans="14:24" ht="14.5" customHeight="1">
      <c r="N7299">
        <v>7296</v>
      </c>
      <c r="O7299" s="4">
        <v>94230</v>
      </c>
      <c r="P7299" s="3" t="s">
        <v>7263</v>
      </c>
      <c r="Q7299" s="3" t="s">
        <v>1235</v>
      </c>
      <c r="R7299" s="3" t="s">
        <v>377</v>
      </c>
      <c r="S7299" s="3" t="s">
        <v>7264</v>
      </c>
      <c r="T7299" s="3" t="str">
        <f t="shared" si="484"/>
        <v>กะรุบีกะพ้อปัตตานี</v>
      </c>
      <c r="U7299" s="3" t="s">
        <v>6472</v>
      </c>
      <c r="V7299" s="3" t="str">
        <f t="shared" si="485"/>
        <v/>
      </c>
      <c r="W7299" s="3" t="e">
        <f t="shared" si="486"/>
        <v>#NUM!</v>
      </c>
      <c r="X7299" s="3" t="str">
        <f t="shared" si="487"/>
        <v/>
      </c>
    </row>
    <row r="7300" spans="14:24" ht="14.5" customHeight="1">
      <c r="N7300">
        <v>7297</v>
      </c>
      <c r="O7300" s="4">
        <v>94230</v>
      </c>
      <c r="P7300" s="3" t="s">
        <v>7265</v>
      </c>
      <c r="Q7300" s="3" t="s">
        <v>1235</v>
      </c>
      <c r="R7300" s="3" t="s">
        <v>377</v>
      </c>
      <c r="S7300" s="3" t="s">
        <v>7264</v>
      </c>
      <c r="T7300" s="3" t="str">
        <f t="shared" si="484"/>
        <v>ตะโละดือรามันกะพ้อปัตตานี</v>
      </c>
      <c r="U7300" s="3" t="s">
        <v>6472</v>
      </c>
      <c r="V7300" s="3" t="str">
        <f t="shared" si="485"/>
        <v/>
      </c>
      <c r="W7300" s="3" t="e">
        <f t="shared" si="486"/>
        <v>#NUM!</v>
      </c>
      <c r="X7300" s="3" t="str">
        <f t="shared" si="487"/>
        <v/>
      </c>
    </row>
    <row r="7301" spans="14:24" ht="14.5" customHeight="1">
      <c r="N7301">
        <v>7298</v>
      </c>
      <c r="O7301" s="4">
        <v>94230</v>
      </c>
      <c r="P7301" s="3" t="s">
        <v>7266</v>
      </c>
      <c r="Q7301" s="3" t="s">
        <v>1235</v>
      </c>
      <c r="R7301" s="3" t="s">
        <v>377</v>
      </c>
      <c r="S7301" s="3" t="s">
        <v>7264</v>
      </c>
      <c r="T7301" s="3" t="str">
        <f t="shared" ref="T7301:T7364" si="488">P7301&amp;Q7301&amp;R7301</f>
        <v>ปล่องหอยกะพ้อปัตตานี</v>
      </c>
      <c r="U7301" s="3" t="s">
        <v>6472</v>
      </c>
      <c r="V7301" s="3" t="str">
        <f t="shared" ref="V7301:V7364" si="489">IF($V$1=$S7301,$N7301,"")</f>
        <v/>
      </c>
      <c r="W7301" s="3" t="e">
        <f t="shared" ref="W7301:W7364" si="490">SMALL($V$4:$V$7439,N7301)</f>
        <v>#NUM!</v>
      </c>
      <c r="X7301" s="3" t="str">
        <f t="shared" ref="X7301:X7364" si="491">IFERROR(INDEX($P$4:$P$7439,$W7301,1),"")</f>
        <v/>
      </c>
    </row>
    <row r="7302" spans="14:24" ht="14.5" customHeight="1">
      <c r="N7302">
        <v>7299</v>
      </c>
      <c r="O7302" s="4">
        <v>94180</v>
      </c>
      <c r="P7302" s="3" t="s">
        <v>1247</v>
      </c>
      <c r="Q7302" s="3" t="s">
        <v>1247</v>
      </c>
      <c r="R7302" s="3" t="s">
        <v>377</v>
      </c>
      <c r="S7302" s="3" t="s">
        <v>7267</v>
      </c>
      <c r="T7302" s="3" t="str">
        <f t="shared" si="488"/>
        <v>แม่ลานแม่ลานปัตตานี</v>
      </c>
      <c r="U7302" s="3" t="s">
        <v>6472</v>
      </c>
      <c r="V7302" s="3" t="str">
        <f t="shared" si="489"/>
        <v/>
      </c>
      <c r="W7302" s="3" t="e">
        <f t="shared" si="490"/>
        <v>#NUM!</v>
      </c>
      <c r="X7302" s="3" t="str">
        <f t="shared" si="491"/>
        <v/>
      </c>
    </row>
    <row r="7303" spans="14:24" ht="14.5" customHeight="1">
      <c r="N7303">
        <v>7300</v>
      </c>
      <c r="O7303" s="4">
        <v>94180</v>
      </c>
      <c r="P7303" s="3" t="s">
        <v>1565</v>
      </c>
      <c r="Q7303" s="3" t="s">
        <v>1247</v>
      </c>
      <c r="R7303" s="3" t="s">
        <v>377</v>
      </c>
      <c r="S7303" s="3" t="s">
        <v>7267</v>
      </c>
      <c r="T7303" s="3" t="str">
        <f t="shared" si="488"/>
        <v>ม่วงเตี้ยแม่ลานปัตตานี</v>
      </c>
      <c r="U7303" s="3" t="s">
        <v>6472</v>
      </c>
      <c r="V7303" s="3" t="str">
        <f t="shared" si="489"/>
        <v/>
      </c>
      <c r="W7303" s="3" t="e">
        <f t="shared" si="490"/>
        <v>#NUM!</v>
      </c>
      <c r="X7303" s="3" t="str">
        <f t="shared" si="491"/>
        <v/>
      </c>
    </row>
    <row r="7304" spans="14:24" ht="14.5" customHeight="1">
      <c r="N7304">
        <v>7301</v>
      </c>
      <c r="O7304" s="4">
        <v>94180</v>
      </c>
      <c r="P7304" s="3" t="s">
        <v>2611</v>
      </c>
      <c r="Q7304" s="3" t="s">
        <v>1247</v>
      </c>
      <c r="R7304" s="3" t="s">
        <v>377</v>
      </c>
      <c r="S7304" s="3" t="s">
        <v>7267</v>
      </c>
      <c r="T7304" s="3" t="str">
        <f t="shared" si="488"/>
        <v>ป่าไร่แม่ลานปัตตานี</v>
      </c>
      <c r="U7304" s="3" t="s">
        <v>6472</v>
      </c>
      <c r="V7304" s="3" t="str">
        <f t="shared" si="489"/>
        <v/>
      </c>
      <c r="W7304" s="3" t="e">
        <f t="shared" si="490"/>
        <v>#NUM!</v>
      </c>
      <c r="X7304" s="3" t="str">
        <f t="shared" si="491"/>
        <v/>
      </c>
    </row>
    <row r="7305" spans="14:24" ht="14.5" customHeight="1">
      <c r="N7305">
        <v>7302</v>
      </c>
      <c r="O7305" s="4">
        <v>95000</v>
      </c>
      <c r="P7305" s="3" t="s">
        <v>7268</v>
      </c>
      <c r="Q7305" s="3" t="s">
        <v>1510</v>
      </c>
      <c r="R7305" s="3" t="s">
        <v>421</v>
      </c>
      <c r="S7305" s="3" t="s">
        <v>7269</v>
      </c>
      <c r="T7305" s="3" t="str">
        <f t="shared" si="488"/>
        <v>สะเตงเมืองยะลายะลา</v>
      </c>
      <c r="U7305" s="3" t="s">
        <v>6472</v>
      </c>
      <c r="V7305" s="3" t="str">
        <f t="shared" si="489"/>
        <v/>
      </c>
      <c r="W7305" s="3" t="e">
        <f t="shared" si="490"/>
        <v>#NUM!</v>
      </c>
      <c r="X7305" s="3" t="str">
        <f t="shared" si="491"/>
        <v/>
      </c>
    </row>
    <row r="7306" spans="14:24" ht="14.5" customHeight="1">
      <c r="N7306">
        <v>7303</v>
      </c>
      <c r="O7306" s="4">
        <v>95000</v>
      </c>
      <c r="P7306" s="3" t="s">
        <v>7270</v>
      </c>
      <c r="Q7306" s="3" t="s">
        <v>1510</v>
      </c>
      <c r="R7306" s="3" t="s">
        <v>421</v>
      </c>
      <c r="S7306" s="3" t="s">
        <v>7269</v>
      </c>
      <c r="T7306" s="3" t="str">
        <f t="shared" si="488"/>
        <v>บุดีเมืองยะลายะลา</v>
      </c>
      <c r="U7306" s="3" t="s">
        <v>6472</v>
      </c>
      <c r="V7306" s="3" t="str">
        <f t="shared" si="489"/>
        <v/>
      </c>
      <c r="W7306" s="3" t="e">
        <f t="shared" si="490"/>
        <v>#NUM!</v>
      </c>
      <c r="X7306" s="3" t="str">
        <f t="shared" si="491"/>
        <v/>
      </c>
    </row>
    <row r="7307" spans="14:24" ht="14.5" customHeight="1">
      <c r="N7307">
        <v>7304</v>
      </c>
      <c r="O7307" s="4">
        <v>95000</v>
      </c>
      <c r="P7307" s="3" t="s">
        <v>7271</v>
      </c>
      <c r="Q7307" s="3" t="s">
        <v>1510</v>
      </c>
      <c r="R7307" s="3" t="s">
        <v>421</v>
      </c>
      <c r="S7307" s="3" t="s">
        <v>7269</v>
      </c>
      <c r="T7307" s="3" t="str">
        <f t="shared" si="488"/>
        <v>ยุโปเมืองยะลายะลา</v>
      </c>
      <c r="U7307" s="3" t="s">
        <v>6472</v>
      </c>
      <c r="V7307" s="3" t="str">
        <f t="shared" si="489"/>
        <v/>
      </c>
      <c r="W7307" s="3" t="e">
        <f t="shared" si="490"/>
        <v>#NUM!</v>
      </c>
      <c r="X7307" s="3" t="str">
        <f t="shared" si="491"/>
        <v/>
      </c>
    </row>
    <row r="7308" spans="14:24" ht="14.5" customHeight="1">
      <c r="N7308">
        <v>7305</v>
      </c>
      <c r="O7308" s="4">
        <v>95160</v>
      </c>
      <c r="P7308" s="3" t="s">
        <v>7272</v>
      </c>
      <c r="Q7308" s="3" t="s">
        <v>1510</v>
      </c>
      <c r="R7308" s="3" t="s">
        <v>421</v>
      </c>
      <c r="S7308" s="3" t="s">
        <v>7269</v>
      </c>
      <c r="T7308" s="3" t="str">
        <f t="shared" si="488"/>
        <v>ลิดลเมืองยะลายะลา</v>
      </c>
      <c r="U7308" s="3" t="s">
        <v>6472</v>
      </c>
      <c r="V7308" s="3" t="str">
        <f t="shared" si="489"/>
        <v/>
      </c>
      <c r="W7308" s="3" t="e">
        <f t="shared" si="490"/>
        <v>#NUM!</v>
      </c>
      <c r="X7308" s="3" t="str">
        <f t="shared" si="491"/>
        <v/>
      </c>
    </row>
    <row r="7309" spans="14:24" ht="14.5" customHeight="1">
      <c r="N7309">
        <v>7306</v>
      </c>
      <c r="O7309" s="4">
        <v>95000</v>
      </c>
      <c r="P7309" s="3" t="s">
        <v>421</v>
      </c>
      <c r="Q7309" s="3" t="s">
        <v>1510</v>
      </c>
      <c r="R7309" s="3" t="s">
        <v>421</v>
      </c>
      <c r="S7309" s="3" t="s">
        <v>7269</v>
      </c>
      <c r="T7309" s="3" t="str">
        <f t="shared" si="488"/>
        <v>ยะลาเมืองยะลายะลา</v>
      </c>
      <c r="U7309" s="3" t="s">
        <v>6472</v>
      </c>
      <c r="V7309" s="3" t="str">
        <f t="shared" si="489"/>
        <v/>
      </c>
      <c r="W7309" s="3" t="e">
        <f t="shared" si="490"/>
        <v>#NUM!</v>
      </c>
      <c r="X7309" s="3" t="str">
        <f t="shared" si="491"/>
        <v/>
      </c>
    </row>
    <row r="7310" spans="14:24" ht="14.5" customHeight="1">
      <c r="N7310">
        <v>7307</v>
      </c>
      <c r="O7310" s="4">
        <v>95000</v>
      </c>
      <c r="P7310" s="3" t="s">
        <v>7273</v>
      </c>
      <c r="Q7310" s="3" t="s">
        <v>1510</v>
      </c>
      <c r="R7310" s="3" t="s">
        <v>421</v>
      </c>
      <c r="S7310" s="3" t="s">
        <v>7269</v>
      </c>
      <c r="T7310" s="3" t="str">
        <f t="shared" si="488"/>
        <v>ท่าสาปเมืองยะลายะลา</v>
      </c>
      <c r="U7310" s="3" t="s">
        <v>6472</v>
      </c>
      <c r="V7310" s="3" t="str">
        <f t="shared" si="489"/>
        <v/>
      </c>
      <c r="W7310" s="3" t="e">
        <f t="shared" si="490"/>
        <v>#NUM!</v>
      </c>
      <c r="X7310" s="3" t="str">
        <f t="shared" si="491"/>
        <v/>
      </c>
    </row>
    <row r="7311" spans="14:24" ht="14.5" customHeight="1">
      <c r="N7311">
        <v>7308</v>
      </c>
      <c r="O7311" s="4">
        <v>95160</v>
      </c>
      <c r="P7311" s="3" t="s">
        <v>7274</v>
      </c>
      <c r="Q7311" s="3" t="s">
        <v>1510</v>
      </c>
      <c r="R7311" s="3" t="s">
        <v>421</v>
      </c>
      <c r="S7311" s="3" t="s">
        <v>7269</v>
      </c>
      <c r="T7311" s="3" t="str">
        <f t="shared" si="488"/>
        <v>ลำใหม่เมืองยะลายะลา</v>
      </c>
      <c r="U7311" s="3" t="s">
        <v>6472</v>
      </c>
      <c r="V7311" s="3" t="str">
        <f t="shared" si="489"/>
        <v/>
      </c>
      <c r="W7311" s="3" t="e">
        <f t="shared" si="490"/>
        <v>#NUM!</v>
      </c>
      <c r="X7311" s="3" t="str">
        <f t="shared" si="491"/>
        <v/>
      </c>
    </row>
    <row r="7312" spans="14:24" ht="14.5" customHeight="1">
      <c r="N7312">
        <v>7309</v>
      </c>
      <c r="O7312" s="4">
        <v>95000</v>
      </c>
      <c r="P7312" s="3" t="s">
        <v>7275</v>
      </c>
      <c r="Q7312" s="3" t="s">
        <v>1510</v>
      </c>
      <c r="R7312" s="3" t="s">
        <v>421</v>
      </c>
      <c r="S7312" s="3" t="s">
        <v>7269</v>
      </c>
      <c r="T7312" s="3" t="str">
        <f t="shared" si="488"/>
        <v>หน้าถ้ำเมืองยะลายะลา</v>
      </c>
      <c r="U7312" s="3" t="s">
        <v>6472</v>
      </c>
      <c r="V7312" s="3" t="str">
        <f t="shared" si="489"/>
        <v/>
      </c>
      <c r="W7312" s="3" t="e">
        <f t="shared" si="490"/>
        <v>#NUM!</v>
      </c>
      <c r="X7312" s="3" t="str">
        <f t="shared" si="491"/>
        <v/>
      </c>
    </row>
    <row r="7313" spans="14:24" ht="14.5" customHeight="1">
      <c r="N7313">
        <v>7310</v>
      </c>
      <c r="O7313" s="4">
        <v>95160</v>
      </c>
      <c r="P7313" s="3" t="s">
        <v>7276</v>
      </c>
      <c r="Q7313" s="3" t="s">
        <v>1510</v>
      </c>
      <c r="R7313" s="3" t="s">
        <v>421</v>
      </c>
      <c r="S7313" s="3" t="s">
        <v>7269</v>
      </c>
      <c r="T7313" s="3" t="str">
        <f t="shared" si="488"/>
        <v>ลำพะยาเมืองยะลายะลา</v>
      </c>
      <c r="U7313" s="3" t="s">
        <v>6472</v>
      </c>
      <c r="V7313" s="3" t="str">
        <f t="shared" si="489"/>
        <v/>
      </c>
      <c r="W7313" s="3" t="e">
        <f t="shared" si="490"/>
        <v>#NUM!</v>
      </c>
      <c r="X7313" s="3" t="str">
        <f t="shared" si="491"/>
        <v/>
      </c>
    </row>
    <row r="7314" spans="14:24" ht="14.5" customHeight="1">
      <c r="N7314">
        <v>7311</v>
      </c>
      <c r="O7314" s="4">
        <v>95000</v>
      </c>
      <c r="P7314" s="3" t="s">
        <v>7277</v>
      </c>
      <c r="Q7314" s="3" t="s">
        <v>1510</v>
      </c>
      <c r="R7314" s="3" t="s">
        <v>421</v>
      </c>
      <c r="S7314" s="3" t="s">
        <v>7269</v>
      </c>
      <c r="T7314" s="3" t="str">
        <f t="shared" si="488"/>
        <v>เปาะเส้งเมืองยะลายะลา</v>
      </c>
      <c r="U7314" s="3" t="s">
        <v>6472</v>
      </c>
      <c r="V7314" s="3" t="str">
        <f t="shared" si="489"/>
        <v/>
      </c>
      <c r="W7314" s="3" t="e">
        <f t="shared" si="490"/>
        <v>#NUM!</v>
      </c>
      <c r="X7314" s="3" t="str">
        <f t="shared" si="491"/>
        <v/>
      </c>
    </row>
    <row r="7315" spans="14:24" ht="14.5" customHeight="1">
      <c r="N7315">
        <v>7312</v>
      </c>
      <c r="O7315" s="4">
        <v>95160</v>
      </c>
      <c r="P7315" s="3" t="s">
        <v>7278</v>
      </c>
      <c r="Q7315" s="3" t="s">
        <v>1510</v>
      </c>
      <c r="R7315" s="3" t="s">
        <v>421</v>
      </c>
      <c r="S7315" s="3" t="s">
        <v>7269</v>
      </c>
      <c r="T7315" s="3" t="str">
        <f t="shared" si="488"/>
        <v>พร่อนเมืองยะลายะลา</v>
      </c>
      <c r="U7315" s="3" t="s">
        <v>6472</v>
      </c>
      <c r="V7315" s="3" t="str">
        <f t="shared" si="489"/>
        <v/>
      </c>
      <c r="W7315" s="3" t="e">
        <f t="shared" si="490"/>
        <v>#NUM!</v>
      </c>
      <c r="X7315" s="3" t="str">
        <f t="shared" si="491"/>
        <v/>
      </c>
    </row>
    <row r="7316" spans="14:24" ht="14.5" customHeight="1">
      <c r="N7316">
        <v>7313</v>
      </c>
      <c r="O7316" s="4">
        <v>95000</v>
      </c>
      <c r="P7316" s="3" t="s">
        <v>7279</v>
      </c>
      <c r="Q7316" s="3" t="s">
        <v>1510</v>
      </c>
      <c r="R7316" s="3" t="s">
        <v>421</v>
      </c>
      <c r="S7316" s="3" t="s">
        <v>7269</v>
      </c>
      <c r="T7316" s="3" t="str">
        <f t="shared" si="488"/>
        <v>บันนังสาเรงเมืองยะลายะลา</v>
      </c>
      <c r="U7316" s="3" t="s">
        <v>6472</v>
      </c>
      <c r="V7316" s="3" t="str">
        <f t="shared" si="489"/>
        <v/>
      </c>
      <c r="W7316" s="3" t="e">
        <f t="shared" si="490"/>
        <v>#NUM!</v>
      </c>
      <c r="X7316" s="3" t="str">
        <f t="shared" si="491"/>
        <v/>
      </c>
    </row>
    <row r="7317" spans="14:24" ht="14.5" customHeight="1">
      <c r="N7317">
        <v>7314</v>
      </c>
      <c r="O7317" s="4">
        <v>95000</v>
      </c>
      <c r="P7317" s="3" t="s">
        <v>7280</v>
      </c>
      <c r="Q7317" s="3" t="s">
        <v>1510</v>
      </c>
      <c r="R7317" s="3" t="s">
        <v>421</v>
      </c>
      <c r="S7317" s="3" t="s">
        <v>7269</v>
      </c>
      <c r="T7317" s="3" t="str">
        <f t="shared" si="488"/>
        <v>สะเตงนอกเมืองยะลายะลา</v>
      </c>
      <c r="U7317" s="3" t="s">
        <v>6472</v>
      </c>
      <c r="V7317" s="3" t="str">
        <f t="shared" si="489"/>
        <v/>
      </c>
      <c r="W7317" s="3" t="e">
        <f t="shared" si="490"/>
        <v>#NUM!</v>
      </c>
      <c r="X7317" s="3" t="str">
        <f t="shared" si="491"/>
        <v/>
      </c>
    </row>
    <row r="7318" spans="14:24" ht="14.5" customHeight="1">
      <c r="N7318">
        <v>7315</v>
      </c>
      <c r="O7318" s="4">
        <v>95000</v>
      </c>
      <c r="P7318" s="3" t="s">
        <v>7281</v>
      </c>
      <c r="Q7318" s="3" t="s">
        <v>1510</v>
      </c>
      <c r="R7318" s="3" t="s">
        <v>421</v>
      </c>
      <c r="S7318" s="3" t="s">
        <v>7269</v>
      </c>
      <c r="T7318" s="3" t="str">
        <f t="shared" si="488"/>
        <v>ตาเซะเมืองยะลายะลา</v>
      </c>
      <c r="U7318" s="3" t="s">
        <v>6472</v>
      </c>
      <c r="V7318" s="3" t="str">
        <f t="shared" si="489"/>
        <v/>
      </c>
      <c r="W7318" s="3" t="e">
        <f t="shared" si="490"/>
        <v>#NUM!</v>
      </c>
      <c r="X7318" s="3" t="str">
        <f t="shared" si="491"/>
        <v/>
      </c>
    </row>
    <row r="7319" spans="14:24" ht="14.5" customHeight="1">
      <c r="N7319">
        <v>7316</v>
      </c>
      <c r="O7319" s="4">
        <v>95110</v>
      </c>
      <c r="P7319" s="3" t="s">
        <v>1509</v>
      </c>
      <c r="Q7319" s="3" t="s">
        <v>1509</v>
      </c>
      <c r="R7319" s="3" t="s">
        <v>421</v>
      </c>
      <c r="S7319" s="3" t="s">
        <v>7282</v>
      </c>
      <c r="T7319" s="3" t="str">
        <f t="shared" si="488"/>
        <v>เบตงเบตงยะลา</v>
      </c>
      <c r="U7319" s="3" t="s">
        <v>6472</v>
      </c>
      <c r="V7319" s="3" t="str">
        <f t="shared" si="489"/>
        <v/>
      </c>
      <c r="W7319" s="3" t="e">
        <f t="shared" si="490"/>
        <v>#NUM!</v>
      </c>
      <c r="X7319" s="3" t="str">
        <f t="shared" si="491"/>
        <v/>
      </c>
    </row>
    <row r="7320" spans="14:24" ht="14.5" customHeight="1">
      <c r="N7320">
        <v>7317</v>
      </c>
      <c r="O7320" s="4">
        <v>95110</v>
      </c>
      <c r="P7320" s="3" t="s">
        <v>7283</v>
      </c>
      <c r="Q7320" s="3" t="s">
        <v>1509</v>
      </c>
      <c r="R7320" s="3" t="s">
        <v>421</v>
      </c>
      <c r="S7320" s="3" t="s">
        <v>7282</v>
      </c>
      <c r="T7320" s="3" t="str">
        <f t="shared" si="488"/>
        <v>ยะรมเบตงยะลา</v>
      </c>
      <c r="U7320" s="3" t="s">
        <v>6472</v>
      </c>
      <c r="V7320" s="3" t="str">
        <f t="shared" si="489"/>
        <v/>
      </c>
      <c r="W7320" s="3" t="e">
        <f t="shared" si="490"/>
        <v>#NUM!</v>
      </c>
      <c r="X7320" s="3" t="str">
        <f t="shared" si="491"/>
        <v/>
      </c>
    </row>
    <row r="7321" spans="14:24" ht="14.5" customHeight="1">
      <c r="N7321">
        <v>7318</v>
      </c>
      <c r="O7321" s="4">
        <v>95110</v>
      </c>
      <c r="P7321" s="3" t="s">
        <v>7284</v>
      </c>
      <c r="Q7321" s="3" t="s">
        <v>1509</v>
      </c>
      <c r="R7321" s="3" t="s">
        <v>421</v>
      </c>
      <c r="S7321" s="3" t="s">
        <v>7282</v>
      </c>
      <c r="T7321" s="3" t="str">
        <f t="shared" si="488"/>
        <v>ตาเนาะแมเราะเบตงยะลา</v>
      </c>
      <c r="U7321" s="3" t="s">
        <v>6472</v>
      </c>
      <c r="V7321" s="3" t="str">
        <f t="shared" si="489"/>
        <v/>
      </c>
      <c r="W7321" s="3" t="e">
        <f t="shared" si="490"/>
        <v>#NUM!</v>
      </c>
      <c r="X7321" s="3" t="str">
        <f t="shared" si="491"/>
        <v/>
      </c>
    </row>
    <row r="7322" spans="14:24" ht="14.5" customHeight="1">
      <c r="N7322">
        <v>7319</v>
      </c>
      <c r="O7322" s="4">
        <v>95110</v>
      </c>
      <c r="P7322" s="3" t="s">
        <v>7285</v>
      </c>
      <c r="Q7322" s="3" t="s">
        <v>1509</v>
      </c>
      <c r="R7322" s="3" t="s">
        <v>421</v>
      </c>
      <c r="S7322" s="3" t="s">
        <v>7282</v>
      </c>
      <c r="T7322" s="3" t="str">
        <f t="shared" si="488"/>
        <v>อัยเยอร์เวงเบตงยะลา</v>
      </c>
      <c r="U7322" s="3" t="s">
        <v>6472</v>
      </c>
      <c r="V7322" s="3" t="str">
        <f t="shared" si="489"/>
        <v/>
      </c>
      <c r="W7322" s="3" t="e">
        <f t="shared" si="490"/>
        <v>#NUM!</v>
      </c>
      <c r="X7322" s="3" t="str">
        <f t="shared" si="491"/>
        <v/>
      </c>
    </row>
    <row r="7323" spans="14:24" ht="14.5" customHeight="1">
      <c r="N7323">
        <v>7320</v>
      </c>
      <c r="O7323" s="4">
        <v>95110</v>
      </c>
      <c r="P7323" s="3" t="s">
        <v>7286</v>
      </c>
      <c r="Q7323" s="3" t="s">
        <v>1509</v>
      </c>
      <c r="R7323" s="3" t="s">
        <v>421</v>
      </c>
      <c r="S7323" s="3" t="s">
        <v>7282</v>
      </c>
      <c r="T7323" s="3" t="str">
        <f t="shared" si="488"/>
        <v>ธารน้ำทิพย์เบตงยะลา</v>
      </c>
      <c r="U7323" s="3" t="s">
        <v>6472</v>
      </c>
      <c r="V7323" s="3" t="str">
        <f t="shared" si="489"/>
        <v/>
      </c>
      <c r="W7323" s="3" t="e">
        <f t="shared" si="490"/>
        <v>#NUM!</v>
      </c>
      <c r="X7323" s="3" t="str">
        <f t="shared" si="491"/>
        <v/>
      </c>
    </row>
    <row r="7324" spans="14:24" ht="14.5" customHeight="1">
      <c r="N7324">
        <v>7321</v>
      </c>
      <c r="O7324" s="4">
        <v>95130</v>
      </c>
      <c r="P7324" s="3" t="s">
        <v>1507</v>
      </c>
      <c r="Q7324" s="3" t="s">
        <v>1507</v>
      </c>
      <c r="R7324" s="3" t="s">
        <v>421</v>
      </c>
      <c r="S7324" s="3" t="s">
        <v>7287</v>
      </c>
      <c r="T7324" s="3" t="str">
        <f t="shared" si="488"/>
        <v>บันนังสตาบันนังสตายะลา</v>
      </c>
      <c r="U7324" s="3" t="s">
        <v>6472</v>
      </c>
      <c r="V7324" s="3" t="str">
        <f t="shared" si="489"/>
        <v/>
      </c>
      <c r="W7324" s="3" t="e">
        <f t="shared" si="490"/>
        <v>#NUM!</v>
      </c>
      <c r="X7324" s="3" t="str">
        <f t="shared" si="491"/>
        <v/>
      </c>
    </row>
    <row r="7325" spans="14:24" ht="14.5" customHeight="1">
      <c r="N7325">
        <v>7322</v>
      </c>
      <c r="O7325" s="4">
        <v>95130</v>
      </c>
      <c r="P7325" s="3" t="s">
        <v>1094</v>
      </c>
      <c r="Q7325" s="3" t="s">
        <v>1507</v>
      </c>
      <c r="R7325" s="3" t="s">
        <v>421</v>
      </c>
      <c r="S7325" s="3" t="s">
        <v>7287</v>
      </c>
      <c r="T7325" s="3" t="str">
        <f t="shared" si="488"/>
        <v>บาเจาะบันนังสตายะลา</v>
      </c>
      <c r="U7325" s="3" t="s">
        <v>6472</v>
      </c>
      <c r="V7325" s="3" t="str">
        <f t="shared" si="489"/>
        <v/>
      </c>
      <c r="W7325" s="3" t="e">
        <f t="shared" si="490"/>
        <v>#NUM!</v>
      </c>
      <c r="X7325" s="3" t="str">
        <f t="shared" si="491"/>
        <v/>
      </c>
    </row>
    <row r="7326" spans="14:24" ht="14.5" customHeight="1">
      <c r="N7326">
        <v>7323</v>
      </c>
      <c r="O7326" s="4">
        <v>95130</v>
      </c>
      <c r="P7326" s="3" t="s">
        <v>7288</v>
      </c>
      <c r="Q7326" s="3" t="s">
        <v>1507</v>
      </c>
      <c r="R7326" s="3" t="s">
        <v>421</v>
      </c>
      <c r="S7326" s="3" t="s">
        <v>7287</v>
      </c>
      <c r="T7326" s="3" t="str">
        <f t="shared" si="488"/>
        <v>ตาเนาะปูเต๊ะบันนังสตายะลา</v>
      </c>
      <c r="U7326" s="3" t="s">
        <v>6472</v>
      </c>
      <c r="V7326" s="3" t="str">
        <f t="shared" si="489"/>
        <v/>
      </c>
      <c r="W7326" s="3" t="e">
        <f t="shared" si="490"/>
        <v>#NUM!</v>
      </c>
      <c r="X7326" s="3" t="str">
        <f t="shared" si="491"/>
        <v/>
      </c>
    </row>
    <row r="7327" spans="14:24" ht="14.5" customHeight="1">
      <c r="N7327">
        <v>7324</v>
      </c>
      <c r="O7327" s="4">
        <v>95130</v>
      </c>
      <c r="P7327" s="3" t="s">
        <v>7289</v>
      </c>
      <c r="Q7327" s="3" t="s">
        <v>1507</v>
      </c>
      <c r="R7327" s="3" t="s">
        <v>421</v>
      </c>
      <c r="S7327" s="3" t="s">
        <v>7287</v>
      </c>
      <c r="T7327" s="3" t="str">
        <f t="shared" si="488"/>
        <v>ถ้ำทะลุบันนังสตายะลา</v>
      </c>
      <c r="U7327" s="3" t="s">
        <v>6472</v>
      </c>
      <c r="V7327" s="3" t="str">
        <f t="shared" si="489"/>
        <v/>
      </c>
      <c r="W7327" s="3" t="e">
        <f t="shared" si="490"/>
        <v>#NUM!</v>
      </c>
      <c r="X7327" s="3" t="str">
        <f t="shared" si="491"/>
        <v/>
      </c>
    </row>
    <row r="7328" spans="14:24" ht="14.5" customHeight="1">
      <c r="N7328">
        <v>7325</v>
      </c>
      <c r="O7328" s="4">
        <v>95130</v>
      </c>
      <c r="P7328" s="3" t="s">
        <v>327</v>
      </c>
      <c r="Q7328" s="3" t="s">
        <v>1507</v>
      </c>
      <c r="R7328" s="3" t="s">
        <v>421</v>
      </c>
      <c r="S7328" s="3" t="s">
        <v>7287</v>
      </c>
      <c r="T7328" s="3" t="str">
        <f t="shared" si="488"/>
        <v>ตลิ่งชันบันนังสตายะลา</v>
      </c>
      <c r="U7328" s="3" t="s">
        <v>6472</v>
      </c>
      <c r="V7328" s="3" t="str">
        <f t="shared" si="489"/>
        <v/>
      </c>
      <c r="W7328" s="3" t="e">
        <f t="shared" si="490"/>
        <v>#NUM!</v>
      </c>
      <c r="X7328" s="3" t="str">
        <f t="shared" si="491"/>
        <v/>
      </c>
    </row>
    <row r="7329" spans="14:24" ht="14.5" customHeight="1">
      <c r="N7329">
        <v>7326</v>
      </c>
      <c r="O7329" s="4">
        <v>95130</v>
      </c>
      <c r="P7329" s="3" t="s">
        <v>7290</v>
      </c>
      <c r="Q7329" s="3" t="s">
        <v>1507</v>
      </c>
      <c r="R7329" s="3" t="s">
        <v>421</v>
      </c>
      <c r="S7329" s="3" t="s">
        <v>7287</v>
      </c>
      <c r="T7329" s="3" t="str">
        <f t="shared" si="488"/>
        <v>เขื่อนบางลางบันนังสตายะลา</v>
      </c>
      <c r="U7329" s="3" t="s">
        <v>6472</v>
      </c>
      <c r="V7329" s="3" t="str">
        <f t="shared" si="489"/>
        <v/>
      </c>
      <c r="W7329" s="3" t="e">
        <f t="shared" si="490"/>
        <v>#NUM!</v>
      </c>
      <c r="X7329" s="3" t="str">
        <f t="shared" si="491"/>
        <v/>
      </c>
    </row>
    <row r="7330" spans="14:24" ht="14.5" customHeight="1">
      <c r="N7330">
        <v>7327</v>
      </c>
      <c r="O7330" s="4">
        <v>95150</v>
      </c>
      <c r="P7330" s="3" t="s">
        <v>1505</v>
      </c>
      <c r="Q7330" s="3" t="s">
        <v>1505</v>
      </c>
      <c r="R7330" s="3" t="s">
        <v>421</v>
      </c>
      <c r="S7330" s="3" t="s">
        <v>7291</v>
      </c>
      <c r="T7330" s="3" t="str">
        <f t="shared" si="488"/>
        <v>ธารโตธารโตยะลา</v>
      </c>
      <c r="U7330" s="3" t="s">
        <v>6472</v>
      </c>
      <c r="V7330" s="3" t="str">
        <f t="shared" si="489"/>
        <v/>
      </c>
      <c r="W7330" s="3" t="e">
        <f t="shared" si="490"/>
        <v>#NUM!</v>
      </c>
      <c r="X7330" s="3" t="str">
        <f t="shared" si="491"/>
        <v/>
      </c>
    </row>
    <row r="7331" spans="14:24" ht="14.5" customHeight="1">
      <c r="N7331">
        <v>7328</v>
      </c>
      <c r="O7331" s="4">
        <v>95150</v>
      </c>
      <c r="P7331" s="3" t="s">
        <v>7292</v>
      </c>
      <c r="Q7331" s="3" t="s">
        <v>1505</v>
      </c>
      <c r="R7331" s="3" t="s">
        <v>421</v>
      </c>
      <c r="S7331" s="3" t="s">
        <v>7291</v>
      </c>
      <c r="T7331" s="3" t="str">
        <f t="shared" si="488"/>
        <v>บ้านแหรธารโตยะลา</v>
      </c>
      <c r="U7331" s="3" t="s">
        <v>6472</v>
      </c>
      <c r="V7331" s="3" t="str">
        <f t="shared" si="489"/>
        <v/>
      </c>
      <c r="W7331" s="3" t="e">
        <f t="shared" si="490"/>
        <v>#NUM!</v>
      </c>
      <c r="X7331" s="3" t="str">
        <f t="shared" si="491"/>
        <v/>
      </c>
    </row>
    <row r="7332" spans="14:24" ht="14.5" customHeight="1">
      <c r="N7332">
        <v>7329</v>
      </c>
      <c r="O7332" s="4">
        <v>95170</v>
      </c>
      <c r="P7332" s="3" t="s">
        <v>7293</v>
      </c>
      <c r="Q7332" s="3" t="s">
        <v>1505</v>
      </c>
      <c r="R7332" s="3" t="s">
        <v>421</v>
      </c>
      <c r="S7332" s="3" t="s">
        <v>7291</v>
      </c>
      <c r="T7332" s="3" t="str">
        <f t="shared" si="488"/>
        <v>แม่หวาดธารโตยะลา</v>
      </c>
      <c r="U7332" s="3" t="s">
        <v>6472</v>
      </c>
      <c r="V7332" s="3" t="str">
        <f t="shared" si="489"/>
        <v/>
      </c>
      <c r="W7332" s="3" t="e">
        <f t="shared" si="490"/>
        <v>#NUM!</v>
      </c>
      <c r="X7332" s="3" t="str">
        <f t="shared" si="491"/>
        <v/>
      </c>
    </row>
    <row r="7333" spans="14:24" ht="14.5" customHeight="1">
      <c r="N7333">
        <v>7330</v>
      </c>
      <c r="O7333" s="4">
        <v>95150</v>
      </c>
      <c r="P7333" s="3" t="s">
        <v>7294</v>
      </c>
      <c r="Q7333" s="3" t="s">
        <v>1505</v>
      </c>
      <c r="R7333" s="3" t="s">
        <v>421</v>
      </c>
      <c r="S7333" s="3" t="s">
        <v>7291</v>
      </c>
      <c r="T7333" s="3" t="str">
        <f t="shared" si="488"/>
        <v>คีรีเขตธารโตยะลา</v>
      </c>
      <c r="U7333" s="3" t="s">
        <v>6472</v>
      </c>
      <c r="V7333" s="3" t="str">
        <f t="shared" si="489"/>
        <v/>
      </c>
      <c r="W7333" s="3" t="e">
        <f t="shared" si="490"/>
        <v>#NUM!</v>
      </c>
      <c r="X7333" s="3" t="str">
        <f t="shared" si="491"/>
        <v/>
      </c>
    </row>
    <row r="7334" spans="14:24" ht="14.5" customHeight="1">
      <c r="N7334">
        <v>7331</v>
      </c>
      <c r="O7334" s="4">
        <v>95120</v>
      </c>
      <c r="P7334" s="3" t="s">
        <v>1512</v>
      </c>
      <c r="Q7334" s="3" t="s">
        <v>1512</v>
      </c>
      <c r="R7334" s="3" t="s">
        <v>421</v>
      </c>
      <c r="S7334" s="3" t="s">
        <v>7295</v>
      </c>
      <c r="T7334" s="3" t="str">
        <f t="shared" si="488"/>
        <v>ยะหายะหายะลา</v>
      </c>
      <c r="U7334" s="3" t="s">
        <v>6472</v>
      </c>
      <c r="V7334" s="3" t="str">
        <f t="shared" si="489"/>
        <v/>
      </c>
      <c r="W7334" s="3" t="e">
        <f t="shared" si="490"/>
        <v>#NUM!</v>
      </c>
      <c r="X7334" s="3" t="str">
        <f t="shared" si="491"/>
        <v/>
      </c>
    </row>
    <row r="7335" spans="14:24" ht="14.5" customHeight="1">
      <c r="N7335">
        <v>7332</v>
      </c>
      <c r="O7335" s="4">
        <v>95120</v>
      </c>
      <c r="P7335" s="3" t="s">
        <v>7296</v>
      </c>
      <c r="Q7335" s="3" t="s">
        <v>1512</v>
      </c>
      <c r="R7335" s="3" t="s">
        <v>421</v>
      </c>
      <c r="S7335" s="3" t="s">
        <v>7295</v>
      </c>
      <c r="T7335" s="3" t="str">
        <f t="shared" si="488"/>
        <v>ละแอยะหายะลา</v>
      </c>
      <c r="U7335" s="3" t="s">
        <v>6472</v>
      </c>
      <c r="V7335" s="3" t="str">
        <f t="shared" si="489"/>
        <v/>
      </c>
      <c r="W7335" s="3" t="e">
        <f t="shared" si="490"/>
        <v>#NUM!</v>
      </c>
      <c r="X7335" s="3" t="str">
        <f t="shared" si="491"/>
        <v/>
      </c>
    </row>
    <row r="7336" spans="14:24" ht="14.5" customHeight="1">
      <c r="N7336">
        <v>7333</v>
      </c>
      <c r="O7336" s="4">
        <v>95120</v>
      </c>
      <c r="P7336" s="3" t="s">
        <v>7297</v>
      </c>
      <c r="Q7336" s="3" t="s">
        <v>1512</v>
      </c>
      <c r="R7336" s="3" t="s">
        <v>421</v>
      </c>
      <c r="S7336" s="3" t="s">
        <v>7295</v>
      </c>
      <c r="T7336" s="3" t="str">
        <f t="shared" si="488"/>
        <v>ปะแตยะหายะลา</v>
      </c>
      <c r="U7336" s="3" t="s">
        <v>6472</v>
      </c>
      <c r="V7336" s="3" t="str">
        <f t="shared" si="489"/>
        <v/>
      </c>
      <c r="W7336" s="3" t="e">
        <f t="shared" si="490"/>
        <v>#NUM!</v>
      </c>
      <c r="X7336" s="3" t="str">
        <f t="shared" si="491"/>
        <v/>
      </c>
    </row>
    <row r="7337" spans="14:24" ht="14.5" customHeight="1">
      <c r="N7337">
        <v>7334</v>
      </c>
      <c r="O7337" s="4">
        <v>95120</v>
      </c>
      <c r="P7337" s="3" t="s">
        <v>7298</v>
      </c>
      <c r="Q7337" s="3" t="s">
        <v>1512</v>
      </c>
      <c r="R7337" s="3" t="s">
        <v>421</v>
      </c>
      <c r="S7337" s="3" t="s">
        <v>7295</v>
      </c>
      <c r="T7337" s="3" t="str">
        <f t="shared" si="488"/>
        <v>บาโร๊ะยะหายะลา</v>
      </c>
      <c r="U7337" s="3" t="s">
        <v>6472</v>
      </c>
      <c r="V7337" s="3" t="str">
        <f t="shared" si="489"/>
        <v/>
      </c>
      <c r="W7337" s="3" t="e">
        <f t="shared" si="490"/>
        <v>#NUM!</v>
      </c>
      <c r="X7337" s="3" t="str">
        <f t="shared" si="491"/>
        <v/>
      </c>
    </row>
    <row r="7338" spans="14:24" ht="14.5" customHeight="1">
      <c r="N7338">
        <v>7335</v>
      </c>
      <c r="O7338" s="4">
        <v>95120</v>
      </c>
      <c r="P7338" s="3" t="s">
        <v>7299</v>
      </c>
      <c r="Q7338" s="3" t="s">
        <v>1512</v>
      </c>
      <c r="R7338" s="3" t="s">
        <v>421</v>
      </c>
      <c r="S7338" s="3" t="s">
        <v>7295</v>
      </c>
      <c r="T7338" s="3" t="str">
        <f t="shared" si="488"/>
        <v>ตาชียะหายะลา</v>
      </c>
      <c r="U7338" s="3" t="s">
        <v>6472</v>
      </c>
      <c r="V7338" s="3" t="str">
        <f t="shared" si="489"/>
        <v/>
      </c>
      <c r="W7338" s="3" t="e">
        <f t="shared" si="490"/>
        <v>#NUM!</v>
      </c>
      <c r="X7338" s="3" t="str">
        <f t="shared" si="491"/>
        <v/>
      </c>
    </row>
    <row r="7339" spans="14:24" ht="14.5" customHeight="1">
      <c r="N7339">
        <v>7336</v>
      </c>
      <c r="O7339" s="4">
        <v>95120</v>
      </c>
      <c r="P7339" s="3" t="s">
        <v>7300</v>
      </c>
      <c r="Q7339" s="3" t="s">
        <v>1512</v>
      </c>
      <c r="R7339" s="3" t="s">
        <v>421</v>
      </c>
      <c r="S7339" s="3" t="s">
        <v>7295</v>
      </c>
      <c r="T7339" s="3" t="str">
        <f t="shared" si="488"/>
        <v>บาโงยซิแนยะหายะลา</v>
      </c>
      <c r="U7339" s="3" t="s">
        <v>6472</v>
      </c>
      <c r="V7339" s="3" t="str">
        <f t="shared" si="489"/>
        <v/>
      </c>
      <c r="W7339" s="3" t="e">
        <f t="shared" si="490"/>
        <v>#NUM!</v>
      </c>
      <c r="X7339" s="3" t="str">
        <f t="shared" si="491"/>
        <v/>
      </c>
    </row>
    <row r="7340" spans="14:24" ht="14.5" customHeight="1">
      <c r="N7340">
        <v>7337</v>
      </c>
      <c r="O7340" s="4">
        <v>95120</v>
      </c>
      <c r="P7340" s="3" t="s">
        <v>7301</v>
      </c>
      <c r="Q7340" s="3" t="s">
        <v>1512</v>
      </c>
      <c r="R7340" s="3" t="s">
        <v>421</v>
      </c>
      <c r="S7340" s="3" t="s">
        <v>7295</v>
      </c>
      <c r="T7340" s="3" t="str">
        <f t="shared" si="488"/>
        <v>กาตองยะหายะลา</v>
      </c>
      <c r="U7340" s="3" t="s">
        <v>6472</v>
      </c>
      <c r="V7340" s="3" t="str">
        <f t="shared" si="489"/>
        <v/>
      </c>
      <c r="W7340" s="3" t="e">
        <f t="shared" si="490"/>
        <v>#NUM!</v>
      </c>
      <c r="X7340" s="3" t="str">
        <f t="shared" si="491"/>
        <v/>
      </c>
    </row>
    <row r="7341" spans="14:24" ht="14.5" customHeight="1">
      <c r="N7341">
        <v>7338</v>
      </c>
      <c r="O7341" s="4">
        <v>95140</v>
      </c>
      <c r="P7341" s="3" t="s">
        <v>7302</v>
      </c>
      <c r="Q7341" s="3" t="s">
        <v>1513</v>
      </c>
      <c r="R7341" s="3" t="s">
        <v>421</v>
      </c>
      <c r="S7341" s="3" t="s">
        <v>7303</v>
      </c>
      <c r="T7341" s="3" t="str">
        <f t="shared" si="488"/>
        <v>กายูบอเกาะรามันยะลา</v>
      </c>
      <c r="U7341" s="3" t="s">
        <v>6472</v>
      </c>
      <c r="V7341" s="3" t="str">
        <f t="shared" si="489"/>
        <v/>
      </c>
      <c r="W7341" s="3" t="e">
        <f t="shared" si="490"/>
        <v>#NUM!</v>
      </c>
      <c r="X7341" s="3" t="str">
        <f t="shared" si="491"/>
        <v/>
      </c>
    </row>
    <row r="7342" spans="14:24" ht="14.5" customHeight="1">
      <c r="N7342">
        <v>7339</v>
      </c>
      <c r="O7342" s="4">
        <v>95140</v>
      </c>
      <c r="P7342" s="3" t="s">
        <v>7304</v>
      </c>
      <c r="Q7342" s="3" t="s">
        <v>1513</v>
      </c>
      <c r="R7342" s="3" t="s">
        <v>421</v>
      </c>
      <c r="S7342" s="3" t="s">
        <v>7303</v>
      </c>
      <c r="T7342" s="3" t="str">
        <f t="shared" si="488"/>
        <v>กาลูปังรามันยะลา</v>
      </c>
      <c r="U7342" s="3" t="s">
        <v>6472</v>
      </c>
      <c r="V7342" s="3" t="str">
        <f t="shared" si="489"/>
        <v/>
      </c>
      <c r="W7342" s="3" t="e">
        <f t="shared" si="490"/>
        <v>#NUM!</v>
      </c>
      <c r="X7342" s="3" t="str">
        <f t="shared" si="491"/>
        <v/>
      </c>
    </row>
    <row r="7343" spans="14:24" ht="14.5" customHeight="1">
      <c r="N7343">
        <v>7340</v>
      </c>
      <c r="O7343" s="4">
        <v>95140</v>
      </c>
      <c r="P7343" s="3" t="s">
        <v>7305</v>
      </c>
      <c r="Q7343" s="3" t="s">
        <v>1513</v>
      </c>
      <c r="R7343" s="3" t="s">
        <v>421</v>
      </c>
      <c r="S7343" s="3" t="s">
        <v>7303</v>
      </c>
      <c r="T7343" s="3" t="str">
        <f t="shared" si="488"/>
        <v>กาลอรามันยะลา</v>
      </c>
      <c r="U7343" s="3" t="s">
        <v>6472</v>
      </c>
      <c r="V7343" s="3" t="str">
        <f t="shared" si="489"/>
        <v/>
      </c>
      <c r="W7343" s="3" t="e">
        <f t="shared" si="490"/>
        <v>#NUM!</v>
      </c>
      <c r="X7343" s="3" t="str">
        <f t="shared" si="491"/>
        <v/>
      </c>
    </row>
    <row r="7344" spans="14:24" ht="14.5" customHeight="1">
      <c r="N7344">
        <v>7341</v>
      </c>
      <c r="O7344" s="4">
        <v>95140</v>
      </c>
      <c r="P7344" s="3" t="s">
        <v>7306</v>
      </c>
      <c r="Q7344" s="3" t="s">
        <v>1513</v>
      </c>
      <c r="R7344" s="3" t="s">
        <v>421</v>
      </c>
      <c r="S7344" s="3" t="s">
        <v>7303</v>
      </c>
      <c r="T7344" s="3" t="str">
        <f t="shared" si="488"/>
        <v>กอตอตือร๊ะรามันยะลา</v>
      </c>
      <c r="U7344" s="3" t="s">
        <v>6472</v>
      </c>
      <c r="V7344" s="3" t="str">
        <f t="shared" si="489"/>
        <v/>
      </c>
      <c r="W7344" s="3" t="e">
        <f t="shared" si="490"/>
        <v>#NUM!</v>
      </c>
      <c r="X7344" s="3" t="str">
        <f t="shared" si="491"/>
        <v/>
      </c>
    </row>
    <row r="7345" spans="14:24" ht="14.5" customHeight="1">
      <c r="N7345">
        <v>7342</v>
      </c>
      <c r="O7345" s="4">
        <v>95140</v>
      </c>
      <c r="P7345" s="3" t="s">
        <v>7307</v>
      </c>
      <c r="Q7345" s="3" t="s">
        <v>1513</v>
      </c>
      <c r="R7345" s="3" t="s">
        <v>421</v>
      </c>
      <c r="S7345" s="3" t="s">
        <v>7303</v>
      </c>
      <c r="T7345" s="3" t="str">
        <f t="shared" si="488"/>
        <v>โกตาบารูรามันยะลา</v>
      </c>
      <c r="U7345" s="3" t="s">
        <v>6472</v>
      </c>
      <c r="V7345" s="3" t="str">
        <f t="shared" si="489"/>
        <v/>
      </c>
      <c r="W7345" s="3" t="e">
        <f t="shared" si="490"/>
        <v>#NUM!</v>
      </c>
      <c r="X7345" s="3" t="str">
        <f t="shared" si="491"/>
        <v/>
      </c>
    </row>
    <row r="7346" spans="14:24" ht="14.5" customHeight="1">
      <c r="N7346">
        <v>7343</v>
      </c>
      <c r="O7346" s="4">
        <v>95140</v>
      </c>
      <c r="P7346" s="3" t="s">
        <v>7308</v>
      </c>
      <c r="Q7346" s="3" t="s">
        <v>1513</v>
      </c>
      <c r="R7346" s="3" t="s">
        <v>421</v>
      </c>
      <c r="S7346" s="3" t="s">
        <v>7303</v>
      </c>
      <c r="T7346" s="3" t="str">
        <f t="shared" si="488"/>
        <v>เกะรอรามันยะลา</v>
      </c>
      <c r="U7346" s="3" t="s">
        <v>6472</v>
      </c>
      <c r="V7346" s="3" t="str">
        <f t="shared" si="489"/>
        <v/>
      </c>
      <c r="W7346" s="3" t="e">
        <f t="shared" si="490"/>
        <v>#NUM!</v>
      </c>
      <c r="X7346" s="3" t="str">
        <f t="shared" si="491"/>
        <v/>
      </c>
    </row>
    <row r="7347" spans="14:24" ht="14.5" customHeight="1">
      <c r="N7347">
        <v>7344</v>
      </c>
      <c r="O7347" s="4">
        <v>95140</v>
      </c>
      <c r="P7347" s="3" t="s">
        <v>7309</v>
      </c>
      <c r="Q7347" s="3" t="s">
        <v>1513</v>
      </c>
      <c r="R7347" s="3" t="s">
        <v>421</v>
      </c>
      <c r="S7347" s="3" t="s">
        <v>7303</v>
      </c>
      <c r="T7347" s="3" t="str">
        <f t="shared" si="488"/>
        <v>จะกว๊ะรามันยะลา</v>
      </c>
      <c r="U7347" s="3" t="s">
        <v>6472</v>
      </c>
      <c r="V7347" s="3" t="str">
        <f t="shared" si="489"/>
        <v/>
      </c>
      <c r="W7347" s="3" t="e">
        <f t="shared" si="490"/>
        <v>#NUM!</v>
      </c>
      <c r="X7347" s="3" t="str">
        <f t="shared" si="491"/>
        <v/>
      </c>
    </row>
    <row r="7348" spans="14:24" ht="14.5" customHeight="1">
      <c r="N7348">
        <v>7345</v>
      </c>
      <c r="O7348" s="4">
        <v>95140</v>
      </c>
      <c r="P7348" s="3" t="s">
        <v>7310</v>
      </c>
      <c r="Q7348" s="3" t="s">
        <v>1513</v>
      </c>
      <c r="R7348" s="3" t="s">
        <v>421</v>
      </c>
      <c r="S7348" s="3" t="s">
        <v>7303</v>
      </c>
      <c r="T7348" s="3" t="str">
        <f t="shared" si="488"/>
        <v>ท่าธงรามันยะลา</v>
      </c>
      <c r="U7348" s="3" t="s">
        <v>6472</v>
      </c>
      <c r="V7348" s="3" t="str">
        <f t="shared" si="489"/>
        <v/>
      </c>
      <c r="W7348" s="3" t="e">
        <f t="shared" si="490"/>
        <v>#NUM!</v>
      </c>
      <c r="X7348" s="3" t="str">
        <f t="shared" si="491"/>
        <v/>
      </c>
    </row>
    <row r="7349" spans="14:24" ht="14.5" customHeight="1">
      <c r="N7349">
        <v>7346</v>
      </c>
      <c r="O7349" s="4">
        <v>95140</v>
      </c>
      <c r="P7349" s="3" t="s">
        <v>7311</v>
      </c>
      <c r="Q7349" s="3" t="s">
        <v>1513</v>
      </c>
      <c r="R7349" s="3" t="s">
        <v>421</v>
      </c>
      <c r="S7349" s="3" t="s">
        <v>7303</v>
      </c>
      <c r="T7349" s="3" t="str">
        <f t="shared" si="488"/>
        <v>เนินงามรามันยะลา</v>
      </c>
      <c r="U7349" s="3" t="s">
        <v>6472</v>
      </c>
      <c r="V7349" s="3" t="str">
        <f t="shared" si="489"/>
        <v/>
      </c>
      <c r="W7349" s="3" t="e">
        <f t="shared" si="490"/>
        <v>#NUM!</v>
      </c>
      <c r="X7349" s="3" t="str">
        <f t="shared" si="491"/>
        <v/>
      </c>
    </row>
    <row r="7350" spans="14:24" ht="14.5" customHeight="1">
      <c r="N7350">
        <v>7347</v>
      </c>
      <c r="O7350" s="4">
        <v>95140</v>
      </c>
      <c r="P7350" s="3" t="s">
        <v>7312</v>
      </c>
      <c r="Q7350" s="3" t="s">
        <v>1513</v>
      </c>
      <c r="R7350" s="3" t="s">
        <v>421</v>
      </c>
      <c r="S7350" s="3" t="s">
        <v>7303</v>
      </c>
      <c r="T7350" s="3" t="str">
        <f t="shared" si="488"/>
        <v>บาลอรามันยะลา</v>
      </c>
      <c r="U7350" s="3" t="s">
        <v>6472</v>
      </c>
      <c r="V7350" s="3" t="str">
        <f t="shared" si="489"/>
        <v/>
      </c>
      <c r="W7350" s="3" t="e">
        <f t="shared" si="490"/>
        <v>#NUM!</v>
      </c>
      <c r="X7350" s="3" t="str">
        <f t="shared" si="491"/>
        <v/>
      </c>
    </row>
    <row r="7351" spans="14:24" ht="14.5" customHeight="1">
      <c r="N7351">
        <v>7348</v>
      </c>
      <c r="O7351" s="4">
        <v>95140</v>
      </c>
      <c r="P7351" s="3" t="s">
        <v>7313</v>
      </c>
      <c r="Q7351" s="3" t="s">
        <v>1513</v>
      </c>
      <c r="R7351" s="3" t="s">
        <v>421</v>
      </c>
      <c r="S7351" s="3" t="s">
        <v>7303</v>
      </c>
      <c r="T7351" s="3" t="str">
        <f t="shared" si="488"/>
        <v>บาโงยรามันยะลา</v>
      </c>
      <c r="U7351" s="3" t="s">
        <v>6472</v>
      </c>
      <c r="V7351" s="3" t="str">
        <f t="shared" si="489"/>
        <v/>
      </c>
      <c r="W7351" s="3" t="e">
        <f t="shared" si="490"/>
        <v>#NUM!</v>
      </c>
      <c r="X7351" s="3" t="str">
        <f t="shared" si="491"/>
        <v/>
      </c>
    </row>
    <row r="7352" spans="14:24" ht="14.5" customHeight="1">
      <c r="N7352">
        <v>7349</v>
      </c>
      <c r="O7352" s="4">
        <v>95140</v>
      </c>
      <c r="P7352" s="3" t="s">
        <v>7314</v>
      </c>
      <c r="Q7352" s="3" t="s">
        <v>1513</v>
      </c>
      <c r="R7352" s="3" t="s">
        <v>421</v>
      </c>
      <c r="S7352" s="3" t="s">
        <v>7303</v>
      </c>
      <c r="T7352" s="3" t="str">
        <f t="shared" si="488"/>
        <v>บือมังรามันยะลา</v>
      </c>
      <c r="U7352" s="3" t="s">
        <v>6472</v>
      </c>
      <c r="V7352" s="3" t="str">
        <f t="shared" si="489"/>
        <v/>
      </c>
      <c r="W7352" s="3" t="e">
        <f t="shared" si="490"/>
        <v>#NUM!</v>
      </c>
      <c r="X7352" s="3" t="str">
        <f t="shared" si="491"/>
        <v/>
      </c>
    </row>
    <row r="7353" spans="14:24" ht="14.5" customHeight="1">
      <c r="N7353">
        <v>7350</v>
      </c>
      <c r="O7353" s="4">
        <v>95140</v>
      </c>
      <c r="P7353" s="3" t="s">
        <v>7315</v>
      </c>
      <c r="Q7353" s="3" t="s">
        <v>1513</v>
      </c>
      <c r="R7353" s="3" t="s">
        <v>421</v>
      </c>
      <c r="S7353" s="3" t="s">
        <v>7303</v>
      </c>
      <c r="T7353" s="3" t="str">
        <f t="shared" si="488"/>
        <v>ยะต๊ะรามันยะลา</v>
      </c>
      <c r="U7353" s="3" t="s">
        <v>6472</v>
      </c>
      <c r="V7353" s="3" t="str">
        <f t="shared" si="489"/>
        <v/>
      </c>
      <c r="W7353" s="3" t="e">
        <f t="shared" si="490"/>
        <v>#NUM!</v>
      </c>
      <c r="X7353" s="3" t="str">
        <f t="shared" si="491"/>
        <v/>
      </c>
    </row>
    <row r="7354" spans="14:24" ht="14.5" customHeight="1">
      <c r="N7354">
        <v>7351</v>
      </c>
      <c r="O7354" s="4">
        <v>95140</v>
      </c>
      <c r="P7354" s="3" t="s">
        <v>7316</v>
      </c>
      <c r="Q7354" s="3" t="s">
        <v>1513</v>
      </c>
      <c r="R7354" s="3" t="s">
        <v>421</v>
      </c>
      <c r="S7354" s="3" t="s">
        <v>7303</v>
      </c>
      <c r="T7354" s="3" t="str">
        <f t="shared" si="488"/>
        <v>วังพญารามันยะลา</v>
      </c>
      <c r="U7354" s="3" t="s">
        <v>6472</v>
      </c>
      <c r="V7354" s="3" t="str">
        <f t="shared" si="489"/>
        <v/>
      </c>
      <c r="W7354" s="3" t="e">
        <f t="shared" si="490"/>
        <v>#NUM!</v>
      </c>
      <c r="X7354" s="3" t="str">
        <f t="shared" si="491"/>
        <v/>
      </c>
    </row>
    <row r="7355" spans="14:24" ht="14.5" customHeight="1">
      <c r="N7355">
        <v>7352</v>
      </c>
      <c r="O7355" s="4">
        <v>95140</v>
      </c>
      <c r="P7355" s="3" t="s">
        <v>7317</v>
      </c>
      <c r="Q7355" s="3" t="s">
        <v>1513</v>
      </c>
      <c r="R7355" s="3" t="s">
        <v>421</v>
      </c>
      <c r="S7355" s="3" t="s">
        <v>7303</v>
      </c>
      <c r="T7355" s="3" t="str">
        <f t="shared" si="488"/>
        <v>อาซ่องรามันยะลา</v>
      </c>
      <c r="U7355" s="3" t="s">
        <v>6472</v>
      </c>
      <c r="V7355" s="3" t="str">
        <f t="shared" si="489"/>
        <v/>
      </c>
      <c r="W7355" s="3" t="e">
        <f t="shared" si="490"/>
        <v>#NUM!</v>
      </c>
      <c r="X7355" s="3" t="str">
        <f t="shared" si="491"/>
        <v/>
      </c>
    </row>
    <row r="7356" spans="14:24" ht="14.5" customHeight="1">
      <c r="N7356">
        <v>7353</v>
      </c>
      <c r="O7356" s="4">
        <v>95140</v>
      </c>
      <c r="P7356" s="3" t="s">
        <v>7318</v>
      </c>
      <c r="Q7356" s="3" t="s">
        <v>1513</v>
      </c>
      <c r="R7356" s="3" t="s">
        <v>421</v>
      </c>
      <c r="S7356" s="3" t="s">
        <v>7303</v>
      </c>
      <c r="T7356" s="3" t="str">
        <f t="shared" si="488"/>
        <v>ตะโล๊ะหะลอรามันยะลา</v>
      </c>
      <c r="U7356" s="3" t="s">
        <v>6472</v>
      </c>
      <c r="V7356" s="3" t="str">
        <f t="shared" si="489"/>
        <v/>
      </c>
      <c r="W7356" s="3" t="e">
        <f t="shared" si="490"/>
        <v>#NUM!</v>
      </c>
      <c r="X7356" s="3" t="str">
        <f t="shared" si="491"/>
        <v/>
      </c>
    </row>
    <row r="7357" spans="14:24" ht="14.5" customHeight="1">
      <c r="N7357">
        <v>7354</v>
      </c>
      <c r="O7357" s="4">
        <v>95120</v>
      </c>
      <c r="P7357" s="3" t="s">
        <v>1504</v>
      </c>
      <c r="Q7357" s="3" t="s">
        <v>1504</v>
      </c>
      <c r="R7357" s="3" t="s">
        <v>421</v>
      </c>
      <c r="S7357" s="3" t="s">
        <v>7319</v>
      </c>
      <c r="T7357" s="3" t="str">
        <f t="shared" si="488"/>
        <v>กาบังกาบังยะลา</v>
      </c>
      <c r="U7357" s="3" t="s">
        <v>6472</v>
      </c>
      <c r="V7357" s="3" t="str">
        <f t="shared" si="489"/>
        <v/>
      </c>
      <c r="W7357" s="3" t="e">
        <f t="shared" si="490"/>
        <v>#NUM!</v>
      </c>
      <c r="X7357" s="3" t="str">
        <f t="shared" si="491"/>
        <v/>
      </c>
    </row>
    <row r="7358" spans="14:24" ht="14.5" customHeight="1">
      <c r="N7358">
        <v>7355</v>
      </c>
      <c r="O7358" s="4">
        <v>95120</v>
      </c>
      <c r="P7358" s="3" t="s">
        <v>7320</v>
      </c>
      <c r="Q7358" s="3" t="s">
        <v>1504</v>
      </c>
      <c r="R7358" s="3" t="s">
        <v>421</v>
      </c>
      <c r="S7358" s="3" t="s">
        <v>7319</v>
      </c>
      <c r="T7358" s="3" t="str">
        <f t="shared" si="488"/>
        <v>บาละกาบังยะลา</v>
      </c>
      <c r="U7358" s="3" t="s">
        <v>6472</v>
      </c>
      <c r="V7358" s="3" t="str">
        <f t="shared" si="489"/>
        <v/>
      </c>
      <c r="W7358" s="3" t="e">
        <f t="shared" si="490"/>
        <v>#NUM!</v>
      </c>
      <c r="X7358" s="3" t="str">
        <f t="shared" si="491"/>
        <v/>
      </c>
    </row>
    <row r="7359" spans="14:24" ht="14.5" customHeight="1">
      <c r="N7359">
        <v>7356</v>
      </c>
      <c r="O7359" s="4">
        <v>95000</v>
      </c>
      <c r="P7359" s="3" t="s">
        <v>1502</v>
      </c>
      <c r="Q7359" s="3" t="s">
        <v>1502</v>
      </c>
      <c r="R7359" s="3" t="s">
        <v>421</v>
      </c>
      <c r="S7359" s="3" t="s">
        <v>7321</v>
      </c>
      <c r="T7359" s="3" t="str">
        <f t="shared" si="488"/>
        <v>กรงปินังกรงปินังยะลา</v>
      </c>
      <c r="U7359" s="3" t="s">
        <v>6472</v>
      </c>
      <c r="V7359" s="3" t="str">
        <f t="shared" si="489"/>
        <v/>
      </c>
      <c r="W7359" s="3" t="e">
        <f t="shared" si="490"/>
        <v>#NUM!</v>
      </c>
      <c r="X7359" s="3" t="str">
        <f t="shared" si="491"/>
        <v/>
      </c>
    </row>
    <row r="7360" spans="14:24" ht="14.5" customHeight="1">
      <c r="N7360">
        <v>7357</v>
      </c>
      <c r="O7360" s="4">
        <v>95000</v>
      </c>
      <c r="P7360" s="3" t="s">
        <v>7322</v>
      </c>
      <c r="Q7360" s="3" t="s">
        <v>1502</v>
      </c>
      <c r="R7360" s="3" t="s">
        <v>421</v>
      </c>
      <c r="S7360" s="3" t="s">
        <v>7321</v>
      </c>
      <c r="T7360" s="3" t="str">
        <f t="shared" si="488"/>
        <v>สะเอะกรงปินังยะลา</v>
      </c>
      <c r="U7360" s="3" t="s">
        <v>6472</v>
      </c>
      <c r="V7360" s="3" t="str">
        <f t="shared" si="489"/>
        <v/>
      </c>
      <c r="W7360" s="3" t="e">
        <f t="shared" si="490"/>
        <v>#NUM!</v>
      </c>
      <c r="X7360" s="3" t="str">
        <f t="shared" si="491"/>
        <v/>
      </c>
    </row>
    <row r="7361" spans="14:24" ht="14.5" customHeight="1">
      <c r="N7361">
        <v>7358</v>
      </c>
      <c r="O7361" s="4">
        <v>95000</v>
      </c>
      <c r="P7361" s="3" t="s">
        <v>7323</v>
      </c>
      <c r="Q7361" s="3" t="s">
        <v>1502</v>
      </c>
      <c r="R7361" s="3" t="s">
        <v>421</v>
      </c>
      <c r="S7361" s="3" t="s">
        <v>7321</v>
      </c>
      <c r="T7361" s="3" t="str">
        <f t="shared" si="488"/>
        <v>ห้วยกระทิงกรงปินังยะลา</v>
      </c>
      <c r="U7361" s="3" t="s">
        <v>6472</v>
      </c>
      <c r="V7361" s="3" t="str">
        <f t="shared" si="489"/>
        <v/>
      </c>
      <c r="W7361" s="3" t="e">
        <f t="shared" si="490"/>
        <v>#NUM!</v>
      </c>
      <c r="X7361" s="3" t="str">
        <f t="shared" si="491"/>
        <v/>
      </c>
    </row>
    <row r="7362" spans="14:24" ht="14.5" customHeight="1">
      <c r="N7362">
        <v>7359</v>
      </c>
      <c r="O7362" s="4">
        <v>95000</v>
      </c>
      <c r="P7362" s="3" t="s">
        <v>7324</v>
      </c>
      <c r="Q7362" s="3" t="s">
        <v>1502</v>
      </c>
      <c r="R7362" s="3" t="s">
        <v>421</v>
      </c>
      <c r="S7362" s="3" t="s">
        <v>7321</v>
      </c>
      <c r="T7362" s="3" t="str">
        <f t="shared" si="488"/>
        <v>ปุโรงกรงปินังยะลา</v>
      </c>
      <c r="U7362" s="3" t="s">
        <v>6472</v>
      </c>
      <c r="V7362" s="3" t="str">
        <f t="shared" si="489"/>
        <v/>
      </c>
      <c r="W7362" s="3" t="e">
        <f t="shared" si="490"/>
        <v>#NUM!</v>
      </c>
      <c r="X7362" s="3" t="str">
        <f t="shared" si="491"/>
        <v/>
      </c>
    </row>
    <row r="7363" spans="14:24" ht="14.5" customHeight="1">
      <c r="N7363">
        <v>7360</v>
      </c>
      <c r="O7363" s="4">
        <v>96000</v>
      </c>
      <c r="P7363" s="3" t="s">
        <v>7325</v>
      </c>
      <c r="Q7363" s="3" t="s">
        <v>1096</v>
      </c>
      <c r="R7363" s="3" t="s">
        <v>354</v>
      </c>
      <c r="S7363" s="3" t="s">
        <v>7326</v>
      </c>
      <c r="T7363" s="3" t="str">
        <f t="shared" si="488"/>
        <v>บางนาคเมืองนราธิวาสนราธิวาส</v>
      </c>
      <c r="U7363" s="3" t="s">
        <v>6472</v>
      </c>
      <c r="V7363" s="3" t="str">
        <f t="shared" si="489"/>
        <v/>
      </c>
      <c r="W7363" s="3" t="e">
        <f t="shared" si="490"/>
        <v>#NUM!</v>
      </c>
      <c r="X7363" s="3" t="str">
        <f t="shared" si="491"/>
        <v/>
      </c>
    </row>
    <row r="7364" spans="14:24" ht="14.5" customHeight="1">
      <c r="N7364">
        <v>7361</v>
      </c>
      <c r="O7364" s="4">
        <v>96000</v>
      </c>
      <c r="P7364" s="3" t="s">
        <v>3772</v>
      </c>
      <c r="Q7364" s="3" t="s">
        <v>1096</v>
      </c>
      <c r="R7364" s="3" t="s">
        <v>354</v>
      </c>
      <c r="S7364" s="3" t="s">
        <v>7326</v>
      </c>
      <c r="T7364" s="3" t="str">
        <f t="shared" si="488"/>
        <v>ลำภูเมืองนราธิวาสนราธิวาส</v>
      </c>
      <c r="U7364" s="3" t="s">
        <v>6472</v>
      </c>
      <c r="V7364" s="3" t="str">
        <f t="shared" si="489"/>
        <v/>
      </c>
      <c r="W7364" s="3" t="e">
        <f t="shared" si="490"/>
        <v>#NUM!</v>
      </c>
      <c r="X7364" s="3" t="str">
        <f t="shared" si="491"/>
        <v/>
      </c>
    </row>
    <row r="7365" spans="14:24" ht="14.5" customHeight="1">
      <c r="N7365">
        <v>7362</v>
      </c>
      <c r="O7365" s="4">
        <v>96000</v>
      </c>
      <c r="P7365" s="3" t="s">
        <v>7327</v>
      </c>
      <c r="Q7365" s="3" t="s">
        <v>1096</v>
      </c>
      <c r="R7365" s="3" t="s">
        <v>354</v>
      </c>
      <c r="S7365" s="3" t="s">
        <v>7326</v>
      </c>
      <c r="T7365" s="3" t="str">
        <f t="shared" ref="T7365:T7428" si="492">P7365&amp;Q7365&amp;R7365</f>
        <v>มะนังตายอเมืองนราธิวาสนราธิวาส</v>
      </c>
      <c r="U7365" s="3" t="s">
        <v>6472</v>
      </c>
      <c r="V7365" s="3" t="str">
        <f t="shared" ref="V7365:V7428" si="493">IF($V$1=$S7365,$N7365,"")</f>
        <v/>
      </c>
      <c r="W7365" s="3" t="e">
        <f t="shared" ref="W7365:W7428" si="494">SMALL($V$4:$V$7439,N7365)</f>
        <v>#NUM!</v>
      </c>
      <c r="X7365" s="3" t="str">
        <f t="shared" ref="X7365:X7428" si="495">IFERROR(INDEX($P$4:$P$7439,$W7365,1),"")</f>
        <v/>
      </c>
    </row>
    <row r="7366" spans="14:24" ht="14.5" customHeight="1">
      <c r="N7366">
        <v>7363</v>
      </c>
      <c r="O7366" s="4">
        <v>96000</v>
      </c>
      <c r="P7366" s="3" t="s">
        <v>7328</v>
      </c>
      <c r="Q7366" s="3" t="s">
        <v>1096</v>
      </c>
      <c r="R7366" s="3" t="s">
        <v>354</v>
      </c>
      <c r="S7366" s="3" t="s">
        <v>7326</v>
      </c>
      <c r="T7366" s="3" t="str">
        <f t="shared" si="492"/>
        <v>บางปอเมืองนราธิวาสนราธิวาส</v>
      </c>
      <c r="U7366" s="3" t="s">
        <v>6472</v>
      </c>
      <c r="V7366" s="3" t="str">
        <f t="shared" si="493"/>
        <v/>
      </c>
      <c r="W7366" s="3" t="e">
        <f t="shared" si="494"/>
        <v>#NUM!</v>
      </c>
      <c r="X7366" s="3" t="str">
        <f t="shared" si="495"/>
        <v/>
      </c>
    </row>
    <row r="7367" spans="14:24" ht="14.5" customHeight="1">
      <c r="N7367">
        <v>7364</v>
      </c>
      <c r="O7367" s="4">
        <v>96000</v>
      </c>
      <c r="P7367" s="3" t="s">
        <v>7329</v>
      </c>
      <c r="Q7367" s="3" t="s">
        <v>1096</v>
      </c>
      <c r="R7367" s="3" t="s">
        <v>354</v>
      </c>
      <c r="S7367" s="3" t="s">
        <v>7326</v>
      </c>
      <c r="T7367" s="3" t="str">
        <f t="shared" si="492"/>
        <v>กะลุวอเมืองนราธิวาสนราธิวาส</v>
      </c>
      <c r="U7367" s="3" t="s">
        <v>6472</v>
      </c>
      <c r="V7367" s="3" t="str">
        <f t="shared" si="493"/>
        <v/>
      </c>
      <c r="W7367" s="3" t="e">
        <f t="shared" si="494"/>
        <v>#NUM!</v>
      </c>
      <c r="X7367" s="3" t="str">
        <f t="shared" si="495"/>
        <v/>
      </c>
    </row>
    <row r="7368" spans="14:24" ht="14.5" customHeight="1">
      <c r="N7368">
        <v>7365</v>
      </c>
      <c r="O7368" s="4">
        <v>96000</v>
      </c>
      <c r="P7368" s="3" t="s">
        <v>7330</v>
      </c>
      <c r="Q7368" s="3" t="s">
        <v>1096</v>
      </c>
      <c r="R7368" s="3" t="s">
        <v>354</v>
      </c>
      <c r="S7368" s="3" t="s">
        <v>7326</v>
      </c>
      <c r="T7368" s="3" t="str">
        <f t="shared" si="492"/>
        <v>กะลุวอเหนือเมืองนราธิวาสนราธิวาส</v>
      </c>
      <c r="U7368" s="3" t="s">
        <v>6472</v>
      </c>
      <c r="V7368" s="3" t="str">
        <f t="shared" si="493"/>
        <v/>
      </c>
      <c r="W7368" s="3" t="e">
        <f t="shared" si="494"/>
        <v>#NUM!</v>
      </c>
      <c r="X7368" s="3" t="str">
        <f t="shared" si="495"/>
        <v/>
      </c>
    </row>
    <row r="7369" spans="14:24" ht="14.5" customHeight="1">
      <c r="N7369">
        <v>7366</v>
      </c>
      <c r="O7369" s="4">
        <v>96000</v>
      </c>
      <c r="P7369" s="3" t="s">
        <v>6690</v>
      </c>
      <c r="Q7369" s="3" t="s">
        <v>1096</v>
      </c>
      <c r="R7369" s="3" t="s">
        <v>354</v>
      </c>
      <c r="S7369" s="3" t="s">
        <v>7326</v>
      </c>
      <c r="T7369" s="3" t="str">
        <f t="shared" si="492"/>
        <v>โคกเคียนเมืองนราธิวาสนราธิวาส</v>
      </c>
      <c r="U7369" s="3" t="s">
        <v>6472</v>
      </c>
      <c r="V7369" s="3" t="str">
        <f t="shared" si="493"/>
        <v/>
      </c>
      <c r="W7369" s="3" t="e">
        <f t="shared" si="494"/>
        <v>#NUM!</v>
      </c>
      <c r="X7369" s="3" t="str">
        <f t="shared" si="495"/>
        <v/>
      </c>
    </row>
    <row r="7370" spans="14:24" ht="14.5" customHeight="1">
      <c r="N7370">
        <v>7367</v>
      </c>
      <c r="O7370" s="4">
        <v>96110</v>
      </c>
      <c r="P7370" s="3" t="s">
        <v>7331</v>
      </c>
      <c r="Q7370" s="3" t="s">
        <v>1092</v>
      </c>
      <c r="R7370" s="3" t="s">
        <v>354</v>
      </c>
      <c r="S7370" s="3" t="s">
        <v>7332</v>
      </c>
      <c r="T7370" s="3" t="str">
        <f t="shared" si="492"/>
        <v>เจ๊ะเหตากใบนราธิวาส</v>
      </c>
      <c r="U7370" s="3" t="s">
        <v>6472</v>
      </c>
      <c r="V7370" s="3" t="str">
        <f t="shared" si="493"/>
        <v/>
      </c>
      <c r="W7370" s="3" t="e">
        <f t="shared" si="494"/>
        <v>#NUM!</v>
      </c>
      <c r="X7370" s="3" t="str">
        <f t="shared" si="495"/>
        <v/>
      </c>
    </row>
    <row r="7371" spans="14:24" ht="14.5" customHeight="1">
      <c r="N7371">
        <v>7368</v>
      </c>
      <c r="O7371" s="4">
        <v>96110</v>
      </c>
      <c r="P7371" s="3" t="s">
        <v>7333</v>
      </c>
      <c r="Q7371" s="3" t="s">
        <v>1092</v>
      </c>
      <c r="R7371" s="3" t="s">
        <v>354</v>
      </c>
      <c r="S7371" s="3" t="s">
        <v>7332</v>
      </c>
      <c r="T7371" s="3" t="str">
        <f t="shared" si="492"/>
        <v>ไพรวันตากใบนราธิวาส</v>
      </c>
      <c r="U7371" s="3" t="s">
        <v>6472</v>
      </c>
      <c r="V7371" s="3" t="str">
        <f t="shared" si="493"/>
        <v/>
      </c>
      <c r="W7371" s="3" t="e">
        <f t="shared" si="494"/>
        <v>#NUM!</v>
      </c>
      <c r="X7371" s="3" t="str">
        <f t="shared" si="495"/>
        <v/>
      </c>
    </row>
    <row r="7372" spans="14:24" ht="14.5" customHeight="1">
      <c r="N7372">
        <v>7369</v>
      </c>
      <c r="O7372" s="4">
        <v>96110</v>
      </c>
      <c r="P7372" s="3" t="s">
        <v>7278</v>
      </c>
      <c r="Q7372" s="3" t="s">
        <v>1092</v>
      </c>
      <c r="R7372" s="3" t="s">
        <v>354</v>
      </c>
      <c r="S7372" s="3" t="s">
        <v>7332</v>
      </c>
      <c r="T7372" s="3" t="str">
        <f t="shared" si="492"/>
        <v>พร่อนตากใบนราธิวาส</v>
      </c>
      <c r="U7372" s="3" t="s">
        <v>6472</v>
      </c>
      <c r="V7372" s="3" t="str">
        <f t="shared" si="493"/>
        <v/>
      </c>
      <c r="W7372" s="3" t="e">
        <f t="shared" si="494"/>
        <v>#NUM!</v>
      </c>
      <c r="X7372" s="3" t="str">
        <f t="shared" si="495"/>
        <v/>
      </c>
    </row>
    <row r="7373" spans="14:24" ht="14.5" customHeight="1">
      <c r="N7373">
        <v>7370</v>
      </c>
      <c r="O7373" s="4">
        <v>96110</v>
      </c>
      <c r="P7373" s="3" t="s">
        <v>7334</v>
      </c>
      <c r="Q7373" s="3" t="s">
        <v>1092</v>
      </c>
      <c r="R7373" s="3" t="s">
        <v>354</v>
      </c>
      <c r="S7373" s="3" t="s">
        <v>7332</v>
      </c>
      <c r="T7373" s="3" t="str">
        <f t="shared" si="492"/>
        <v>ศาลาใหม่ตากใบนราธิวาส</v>
      </c>
      <c r="U7373" s="3" t="s">
        <v>6472</v>
      </c>
      <c r="V7373" s="3" t="str">
        <f t="shared" si="493"/>
        <v/>
      </c>
      <c r="W7373" s="3" t="e">
        <f t="shared" si="494"/>
        <v>#NUM!</v>
      </c>
      <c r="X7373" s="3" t="str">
        <f t="shared" si="495"/>
        <v/>
      </c>
    </row>
    <row r="7374" spans="14:24" ht="14.5" customHeight="1">
      <c r="N7374">
        <v>7371</v>
      </c>
      <c r="O7374" s="4">
        <v>96110</v>
      </c>
      <c r="P7374" s="3" t="s">
        <v>7335</v>
      </c>
      <c r="Q7374" s="3" t="s">
        <v>1092</v>
      </c>
      <c r="R7374" s="3" t="s">
        <v>354</v>
      </c>
      <c r="S7374" s="3" t="s">
        <v>7332</v>
      </c>
      <c r="T7374" s="3" t="str">
        <f t="shared" si="492"/>
        <v>บางขุนทองตากใบนราธิวาส</v>
      </c>
      <c r="U7374" s="3" t="s">
        <v>6472</v>
      </c>
      <c r="V7374" s="3" t="str">
        <f t="shared" si="493"/>
        <v/>
      </c>
      <c r="W7374" s="3" t="e">
        <f t="shared" si="494"/>
        <v>#NUM!</v>
      </c>
      <c r="X7374" s="3" t="str">
        <f t="shared" si="495"/>
        <v/>
      </c>
    </row>
    <row r="7375" spans="14:24" ht="14.5" customHeight="1">
      <c r="N7375">
        <v>7372</v>
      </c>
      <c r="O7375" s="4">
        <v>96110</v>
      </c>
      <c r="P7375" s="3" t="s">
        <v>7336</v>
      </c>
      <c r="Q7375" s="3" t="s">
        <v>1092</v>
      </c>
      <c r="R7375" s="3" t="s">
        <v>354</v>
      </c>
      <c r="S7375" s="3" t="s">
        <v>7332</v>
      </c>
      <c r="T7375" s="3" t="str">
        <f t="shared" si="492"/>
        <v>เกาะสะท้อนตากใบนราธิวาส</v>
      </c>
      <c r="U7375" s="3" t="s">
        <v>6472</v>
      </c>
      <c r="V7375" s="3" t="str">
        <f t="shared" si="493"/>
        <v/>
      </c>
      <c r="W7375" s="3" t="e">
        <f t="shared" si="494"/>
        <v>#NUM!</v>
      </c>
      <c r="X7375" s="3" t="str">
        <f t="shared" si="495"/>
        <v/>
      </c>
    </row>
    <row r="7376" spans="14:24" ht="14.5" customHeight="1">
      <c r="N7376">
        <v>7373</v>
      </c>
      <c r="O7376" s="4">
        <v>96110</v>
      </c>
      <c r="P7376" s="3" t="s">
        <v>7337</v>
      </c>
      <c r="Q7376" s="3" t="s">
        <v>1092</v>
      </c>
      <c r="R7376" s="3" t="s">
        <v>354</v>
      </c>
      <c r="S7376" s="3" t="s">
        <v>7332</v>
      </c>
      <c r="T7376" s="3" t="str">
        <f t="shared" si="492"/>
        <v>นานาคตากใบนราธิวาส</v>
      </c>
      <c r="U7376" s="3" t="s">
        <v>6472</v>
      </c>
      <c r="V7376" s="3" t="str">
        <f t="shared" si="493"/>
        <v/>
      </c>
      <c r="W7376" s="3" t="e">
        <f t="shared" si="494"/>
        <v>#NUM!</v>
      </c>
      <c r="X7376" s="3" t="str">
        <f t="shared" si="495"/>
        <v/>
      </c>
    </row>
    <row r="7377" spans="14:24" ht="14.5" customHeight="1">
      <c r="N7377">
        <v>7374</v>
      </c>
      <c r="O7377" s="4">
        <v>96110</v>
      </c>
      <c r="P7377" s="3" t="s">
        <v>7338</v>
      </c>
      <c r="Q7377" s="3" t="s">
        <v>1092</v>
      </c>
      <c r="R7377" s="3" t="s">
        <v>354</v>
      </c>
      <c r="S7377" s="3" t="s">
        <v>7332</v>
      </c>
      <c r="T7377" s="3" t="str">
        <f t="shared" si="492"/>
        <v>โฆษิตตากใบนราธิวาส</v>
      </c>
      <c r="U7377" s="3" t="s">
        <v>6472</v>
      </c>
      <c r="V7377" s="3" t="str">
        <f t="shared" si="493"/>
        <v/>
      </c>
      <c r="W7377" s="3" t="e">
        <f t="shared" si="494"/>
        <v>#NUM!</v>
      </c>
      <c r="X7377" s="3" t="str">
        <f t="shared" si="495"/>
        <v/>
      </c>
    </row>
    <row r="7378" spans="14:24" ht="14.5" customHeight="1">
      <c r="N7378">
        <v>7375</v>
      </c>
      <c r="O7378" s="4">
        <v>96170</v>
      </c>
      <c r="P7378" s="3" t="s">
        <v>1094</v>
      </c>
      <c r="Q7378" s="3" t="s">
        <v>1094</v>
      </c>
      <c r="R7378" s="3" t="s">
        <v>354</v>
      </c>
      <c r="S7378" s="3" t="s">
        <v>7339</v>
      </c>
      <c r="T7378" s="3" t="str">
        <f t="shared" si="492"/>
        <v>บาเจาะบาเจาะนราธิวาส</v>
      </c>
      <c r="U7378" s="3" t="s">
        <v>6472</v>
      </c>
      <c r="V7378" s="3" t="str">
        <f t="shared" si="493"/>
        <v/>
      </c>
      <c r="W7378" s="3" t="e">
        <f t="shared" si="494"/>
        <v>#NUM!</v>
      </c>
      <c r="X7378" s="3" t="str">
        <f t="shared" si="495"/>
        <v/>
      </c>
    </row>
    <row r="7379" spans="14:24" ht="14.5" customHeight="1">
      <c r="N7379">
        <v>7376</v>
      </c>
      <c r="O7379" s="4">
        <v>96170</v>
      </c>
      <c r="P7379" s="3" t="s">
        <v>7340</v>
      </c>
      <c r="Q7379" s="3" t="s">
        <v>1094</v>
      </c>
      <c r="R7379" s="3" t="s">
        <v>354</v>
      </c>
      <c r="S7379" s="3" t="s">
        <v>7339</v>
      </c>
      <c r="T7379" s="3" t="str">
        <f t="shared" si="492"/>
        <v>ลุโบะสาวอบาเจาะนราธิวาส</v>
      </c>
      <c r="U7379" s="3" t="s">
        <v>6472</v>
      </c>
      <c r="V7379" s="3" t="str">
        <f t="shared" si="493"/>
        <v/>
      </c>
      <c r="W7379" s="3" t="e">
        <f t="shared" si="494"/>
        <v>#NUM!</v>
      </c>
      <c r="X7379" s="3" t="str">
        <f t="shared" si="495"/>
        <v/>
      </c>
    </row>
    <row r="7380" spans="14:24" ht="14.5" customHeight="1">
      <c r="N7380">
        <v>7377</v>
      </c>
      <c r="O7380" s="4">
        <v>96170</v>
      </c>
      <c r="P7380" s="3" t="s">
        <v>7341</v>
      </c>
      <c r="Q7380" s="3" t="s">
        <v>1094</v>
      </c>
      <c r="R7380" s="3" t="s">
        <v>354</v>
      </c>
      <c r="S7380" s="3" t="s">
        <v>7339</v>
      </c>
      <c r="T7380" s="3" t="str">
        <f t="shared" si="492"/>
        <v>กาเยาะมาตีบาเจาะนราธิวาส</v>
      </c>
      <c r="U7380" s="3" t="s">
        <v>6472</v>
      </c>
      <c r="V7380" s="3" t="str">
        <f t="shared" si="493"/>
        <v/>
      </c>
      <c r="W7380" s="3" t="e">
        <f t="shared" si="494"/>
        <v>#NUM!</v>
      </c>
      <c r="X7380" s="3" t="str">
        <f t="shared" si="495"/>
        <v/>
      </c>
    </row>
    <row r="7381" spans="14:24" ht="14.5" customHeight="1">
      <c r="N7381">
        <v>7378</v>
      </c>
      <c r="O7381" s="4">
        <v>96170</v>
      </c>
      <c r="P7381" s="3" t="s">
        <v>7342</v>
      </c>
      <c r="Q7381" s="3" t="s">
        <v>1094</v>
      </c>
      <c r="R7381" s="3" t="s">
        <v>354</v>
      </c>
      <c r="S7381" s="3" t="s">
        <v>7339</v>
      </c>
      <c r="T7381" s="3" t="str">
        <f t="shared" si="492"/>
        <v>ปะลุกาสาเมาะบาเจาะนราธิวาส</v>
      </c>
      <c r="U7381" s="3" t="s">
        <v>6472</v>
      </c>
      <c r="V7381" s="3" t="str">
        <f t="shared" si="493"/>
        <v/>
      </c>
      <c r="W7381" s="3" t="e">
        <f t="shared" si="494"/>
        <v>#NUM!</v>
      </c>
      <c r="X7381" s="3" t="str">
        <f t="shared" si="495"/>
        <v/>
      </c>
    </row>
    <row r="7382" spans="14:24" ht="14.5" customHeight="1">
      <c r="N7382">
        <v>7379</v>
      </c>
      <c r="O7382" s="4">
        <v>96170</v>
      </c>
      <c r="P7382" s="3" t="s">
        <v>7343</v>
      </c>
      <c r="Q7382" s="3" t="s">
        <v>1094</v>
      </c>
      <c r="R7382" s="3" t="s">
        <v>354</v>
      </c>
      <c r="S7382" s="3" t="s">
        <v>7339</v>
      </c>
      <c r="T7382" s="3" t="str">
        <f t="shared" si="492"/>
        <v>บาเระเหนือบาเจาะนราธิวาส</v>
      </c>
      <c r="U7382" s="3" t="s">
        <v>6472</v>
      </c>
      <c r="V7382" s="3" t="str">
        <f t="shared" si="493"/>
        <v/>
      </c>
      <c r="W7382" s="3" t="e">
        <f t="shared" si="494"/>
        <v>#NUM!</v>
      </c>
      <c r="X7382" s="3" t="str">
        <f t="shared" si="495"/>
        <v/>
      </c>
    </row>
    <row r="7383" spans="14:24" ht="14.5" customHeight="1">
      <c r="N7383">
        <v>7380</v>
      </c>
      <c r="O7383" s="4">
        <v>96170</v>
      </c>
      <c r="P7383" s="3" t="s">
        <v>7344</v>
      </c>
      <c r="Q7383" s="3" t="s">
        <v>1094</v>
      </c>
      <c r="R7383" s="3" t="s">
        <v>354</v>
      </c>
      <c r="S7383" s="3" t="s">
        <v>7339</v>
      </c>
      <c r="T7383" s="3" t="str">
        <f t="shared" si="492"/>
        <v>บาเระใต้บาเจาะนราธิวาส</v>
      </c>
      <c r="U7383" s="3" t="s">
        <v>6472</v>
      </c>
      <c r="V7383" s="3" t="str">
        <f t="shared" si="493"/>
        <v/>
      </c>
      <c r="W7383" s="3" t="e">
        <f t="shared" si="494"/>
        <v>#NUM!</v>
      </c>
      <c r="X7383" s="3" t="str">
        <f t="shared" si="495"/>
        <v/>
      </c>
    </row>
    <row r="7384" spans="14:24" ht="14.5" customHeight="1">
      <c r="N7384">
        <v>7381</v>
      </c>
      <c r="O7384" s="4">
        <v>96180</v>
      </c>
      <c r="P7384" s="3" t="s">
        <v>1099</v>
      </c>
      <c r="Q7384" s="3" t="s">
        <v>1099</v>
      </c>
      <c r="R7384" s="3" t="s">
        <v>354</v>
      </c>
      <c r="S7384" s="3" t="s">
        <v>7345</v>
      </c>
      <c r="T7384" s="3" t="str">
        <f t="shared" si="492"/>
        <v>ยี่งอยี่งอนราธิวาส</v>
      </c>
      <c r="U7384" s="3" t="s">
        <v>6472</v>
      </c>
      <c r="V7384" s="3" t="str">
        <f t="shared" si="493"/>
        <v/>
      </c>
      <c r="W7384" s="3" t="e">
        <f t="shared" si="494"/>
        <v>#NUM!</v>
      </c>
      <c r="X7384" s="3" t="str">
        <f t="shared" si="495"/>
        <v/>
      </c>
    </row>
    <row r="7385" spans="14:24" ht="14.5" customHeight="1">
      <c r="N7385">
        <v>7382</v>
      </c>
      <c r="O7385" s="4">
        <v>96180</v>
      </c>
      <c r="P7385" s="3" t="s">
        <v>892</v>
      </c>
      <c r="Q7385" s="3" t="s">
        <v>1099</v>
      </c>
      <c r="R7385" s="3" t="s">
        <v>354</v>
      </c>
      <c r="S7385" s="3" t="s">
        <v>7345</v>
      </c>
      <c r="T7385" s="3" t="str">
        <f t="shared" si="492"/>
        <v>ละหารยี่งอนราธิวาส</v>
      </c>
      <c r="U7385" s="3" t="s">
        <v>6472</v>
      </c>
      <c r="V7385" s="3" t="str">
        <f t="shared" si="493"/>
        <v/>
      </c>
      <c r="W7385" s="3" t="e">
        <f t="shared" si="494"/>
        <v>#NUM!</v>
      </c>
      <c r="X7385" s="3" t="str">
        <f t="shared" si="495"/>
        <v/>
      </c>
    </row>
    <row r="7386" spans="14:24" ht="14.5" customHeight="1">
      <c r="N7386">
        <v>7383</v>
      </c>
      <c r="O7386" s="4">
        <v>96180</v>
      </c>
      <c r="P7386" s="3" t="s">
        <v>7346</v>
      </c>
      <c r="Q7386" s="3" t="s">
        <v>1099</v>
      </c>
      <c r="R7386" s="3" t="s">
        <v>354</v>
      </c>
      <c r="S7386" s="3" t="s">
        <v>7345</v>
      </c>
      <c r="T7386" s="3" t="str">
        <f t="shared" si="492"/>
        <v>จอเบาะยี่งอนราธิวาส</v>
      </c>
      <c r="U7386" s="3" t="s">
        <v>6472</v>
      </c>
      <c r="V7386" s="3" t="str">
        <f t="shared" si="493"/>
        <v/>
      </c>
      <c r="W7386" s="3" t="e">
        <f t="shared" si="494"/>
        <v>#NUM!</v>
      </c>
      <c r="X7386" s="3" t="str">
        <f t="shared" si="495"/>
        <v/>
      </c>
    </row>
    <row r="7387" spans="14:24" ht="14.5" customHeight="1">
      <c r="N7387">
        <v>7384</v>
      </c>
      <c r="O7387" s="4">
        <v>96180</v>
      </c>
      <c r="P7387" s="3" t="s">
        <v>7347</v>
      </c>
      <c r="Q7387" s="3" t="s">
        <v>1099</v>
      </c>
      <c r="R7387" s="3" t="s">
        <v>354</v>
      </c>
      <c r="S7387" s="3" t="s">
        <v>7345</v>
      </c>
      <c r="T7387" s="3" t="str">
        <f t="shared" si="492"/>
        <v>ลุโบะบายะยี่งอนราธิวาส</v>
      </c>
      <c r="U7387" s="3" t="s">
        <v>6472</v>
      </c>
      <c r="V7387" s="3" t="str">
        <f t="shared" si="493"/>
        <v/>
      </c>
      <c r="W7387" s="3" t="e">
        <f t="shared" si="494"/>
        <v>#NUM!</v>
      </c>
      <c r="X7387" s="3" t="str">
        <f t="shared" si="495"/>
        <v/>
      </c>
    </row>
    <row r="7388" spans="14:24" ht="14.5" customHeight="1">
      <c r="N7388">
        <v>7385</v>
      </c>
      <c r="O7388" s="4">
        <v>96180</v>
      </c>
      <c r="P7388" s="3" t="s">
        <v>7348</v>
      </c>
      <c r="Q7388" s="3" t="s">
        <v>1099</v>
      </c>
      <c r="R7388" s="3" t="s">
        <v>354</v>
      </c>
      <c r="S7388" s="3" t="s">
        <v>7345</v>
      </c>
      <c r="T7388" s="3" t="str">
        <f t="shared" si="492"/>
        <v>ลุโบะบือซายี่งอนราธิวาส</v>
      </c>
      <c r="U7388" s="3" t="s">
        <v>6472</v>
      </c>
      <c r="V7388" s="3" t="str">
        <f t="shared" si="493"/>
        <v/>
      </c>
      <c r="W7388" s="3" t="e">
        <f t="shared" si="494"/>
        <v>#NUM!</v>
      </c>
      <c r="X7388" s="3" t="str">
        <f t="shared" si="495"/>
        <v/>
      </c>
    </row>
    <row r="7389" spans="14:24" ht="14.5" customHeight="1">
      <c r="N7389">
        <v>7386</v>
      </c>
      <c r="O7389" s="4">
        <v>96180</v>
      </c>
      <c r="P7389" s="3" t="s">
        <v>7349</v>
      </c>
      <c r="Q7389" s="3" t="s">
        <v>1099</v>
      </c>
      <c r="R7389" s="3" t="s">
        <v>354</v>
      </c>
      <c r="S7389" s="3" t="s">
        <v>7345</v>
      </c>
      <c r="T7389" s="3" t="str">
        <f t="shared" si="492"/>
        <v>ตะปอเยาะยี่งอนราธิวาส</v>
      </c>
      <c r="U7389" s="3" t="s">
        <v>6472</v>
      </c>
      <c r="V7389" s="3" t="str">
        <f t="shared" si="493"/>
        <v/>
      </c>
      <c r="W7389" s="3" t="e">
        <f t="shared" si="494"/>
        <v>#NUM!</v>
      </c>
      <c r="X7389" s="3" t="str">
        <f t="shared" si="495"/>
        <v/>
      </c>
    </row>
    <row r="7390" spans="14:24" ht="14.5" customHeight="1">
      <c r="N7390">
        <v>7387</v>
      </c>
      <c r="O7390" s="4">
        <v>96130</v>
      </c>
      <c r="P7390" s="3" t="s">
        <v>7350</v>
      </c>
      <c r="Q7390" s="3" t="s">
        <v>1101</v>
      </c>
      <c r="R7390" s="3" t="s">
        <v>354</v>
      </c>
      <c r="S7390" s="3" t="s">
        <v>7351</v>
      </c>
      <c r="T7390" s="3" t="str">
        <f t="shared" si="492"/>
        <v>ตันหยงมัสระแงะนราธิวาส</v>
      </c>
      <c r="U7390" s="3" t="s">
        <v>6472</v>
      </c>
      <c r="V7390" s="3" t="str">
        <f t="shared" si="493"/>
        <v/>
      </c>
      <c r="W7390" s="3" t="e">
        <f t="shared" si="494"/>
        <v>#NUM!</v>
      </c>
      <c r="X7390" s="3" t="str">
        <f t="shared" si="495"/>
        <v/>
      </c>
    </row>
    <row r="7391" spans="14:24" ht="14.5" customHeight="1">
      <c r="N7391">
        <v>7388</v>
      </c>
      <c r="O7391" s="4">
        <v>96130</v>
      </c>
      <c r="P7391" s="3" t="s">
        <v>7352</v>
      </c>
      <c r="Q7391" s="3" t="s">
        <v>1101</v>
      </c>
      <c r="R7391" s="3" t="s">
        <v>354</v>
      </c>
      <c r="S7391" s="3" t="s">
        <v>7351</v>
      </c>
      <c r="T7391" s="3" t="str">
        <f t="shared" si="492"/>
        <v>ตันหยงลิมอระแงะนราธิวาส</v>
      </c>
      <c r="U7391" s="3" t="s">
        <v>6472</v>
      </c>
      <c r="V7391" s="3" t="str">
        <f t="shared" si="493"/>
        <v/>
      </c>
      <c r="W7391" s="3" t="e">
        <f t="shared" si="494"/>
        <v>#NUM!</v>
      </c>
      <c r="X7391" s="3" t="str">
        <f t="shared" si="495"/>
        <v/>
      </c>
    </row>
    <row r="7392" spans="14:24" ht="14.5" customHeight="1">
      <c r="N7392">
        <v>7389</v>
      </c>
      <c r="O7392" s="4">
        <v>96220</v>
      </c>
      <c r="P7392" s="3" t="s">
        <v>7353</v>
      </c>
      <c r="Q7392" s="3" t="s">
        <v>1101</v>
      </c>
      <c r="R7392" s="3" t="s">
        <v>354</v>
      </c>
      <c r="S7392" s="3" t="s">
        <v>7351</v>
      </c>
      <c r="T7392" s="3" t="str">
        <f t="shared" si="492"/>
        <v>บองอระแงะนราธิวาส</v>
      </c>
      <c r="U7392" s="3" t="s">
        <v>6472</v>
      </c>
      <c r="V7392" s="3" t="str">
        <f t="shared" si="493"/>
        <v/>
      </c>
      <c r="W7392" s="3" t="e">
        <f t="shared" si="494"/>
        <v>#NUM!</v>
      </c>
      <c r="X7392" s="3" t="str">
        <f t="shared" si="495"/>
        <v/>
      </c>
    </row>
    <row r="7393" spans="14:24" ht="14.5" customHeight="1">
      <c r="N7393">
        <v>7390</v>
      </c>
      <c r="O7393" s="4">
        <v>96130</v>
      </c>
      <c r="P7393" s="3" t="s">
        <v>7354</v>
      </c>
      <c r="Q7393" s="3" t="s">
        <v>1101</v>
      </c>
      <c r="R7393" s="3" t="s">
        <v>354</v>
      </c>
      <c r="S7393" s="3" t="s">
        <v>7351</v>
      </c>
      <c r="T7393" s="3" t="str">
        <f t="shared" si="492"/>
        <v>กาลิซาระแงะนราธิวาส</v>
      </c>
      <c r="U7393" s="3" t="s">
        <v>6472</v>
      </c>
      <c r="V7393" s="3" t="str">
        <f t="shared" si="493"/>
        <v/>
      </c>
      <c r="W7393" s="3" t="e">
        <f t="shared" si="494"/>
        <v>#NUM!</v>
      </c>
      <c r="X7393" s="3" t="str">
        <f t="shared" si="495"/>
        <v/>
      </c>
    </row>
    <row r="7394" spans="14:24" ht="14.5" customHeight="1">
      <c r="N7394">
        <v>7391</v>
      </c>
      <c r="O7394" s="4">
        <v>96130</v>
      </c>
      <c r="P7394" s="3" t="s">
        <v>7355</v>
      </c>
      <c r="Q7394" s="3" t="s">
        <v>1101</v>
      </c>
      <c r="R7394" s="3" t="s">
        <v>354</v>
      </c>
      <c r="S7394" s="3" t="s">
        <v>7351</v>
      </c>
      <c r="T7394" s="3" t="str">
        <f t="shared" si="492"/>
        <v>บาโงสะโตระแงะนราธิวาส</v>
      </c>
      <c r="U7394" s="3" t="s">
        <v>6472</v>
      </c>
      <c r="V7394" s="3" t="str">
        <f t="shared" si="493"/>
        <v/>
      </c>
      <c r="W7394" s="3" t="e">
        <f t="shared" si="494"/>
        <v>#NUM!</v>
      </c>
      <c r="X7394" s="3" t="str">
        <f t="shared" si="495"/>
        <v/>
      </c>
    </row>
    <row r="7395" spans="14:24" ht="14.5" customHeight="1">
      <c r="N7395">
        <v>7392</v>
      </c>
      <c r="O7395" s="4">
        <v>96130</v>
      </c>
      <c r="P7395" s="3" t="s">
        <v>7356</v>
      </c>
      <c r="Q7395" s="3" t="s">
        <v>1101</v>
      </c>
      <c r="R7395" s="3" t="s">
        <v>354</v>
      </c>
      <c r="S7395" s="3" t="s">
        <v>7351</v>
      </c>
      <c r="T7395" s="3" t="str">
        <f t="shared" si="492"/>
        <v>เฉลิมระแงะนราธิวาส</v>
      </c>
      <c r="U7395" s="3" t="s">
        <v>6472</v>
      </c>
      <c r="V7395" s="3" t="str">
        <f t="shared" si="493"/>
        <v/>
      </c>
      <c r="W7395" s="3" t="e">
        <f t="shared" si="494"/>
        <v>#NUM!</v>
      </c>
      <c r="X7395" s="3" t="str">
        <f t="shared" si="495"/>
        <v/>
      </c>
    </row>
    <row r="7396" spans="14:24" ht="14.5" customHeight="1">
      <c r="N7396">
        <v>7393</v>
      </c>
      <c r="O7396" s="4">
        <v>96130</v>
      </c>
      <c r="P7396" s="3" t="s">
        <v>7357</v>
      </c>
      <c r="Q7396" s="3" t="s">
        <v>1101</v>
      </c>
      <c r="R7396" s="3" t="s">
        <v>354</v>
      </c>
      <c r="S7396" s="3" t="s">
        <v>7351</v>
      </c>
      <c r="T7396" s="3" t="str">
        <f t="shared" si="492"/>
        <v>มะรือโบตกระแงะนราธิวาส</v>
      </c>
      <c r="U7396" s="3" t="s">
        <v>6472</v>
      </c>
      <c r="V7396" s="3" t="str">
        <f t="shared" si="493"/>
        <v/>
      </c>
      <c r="W7396" s="3" t="e">
        <f t="shared" si="494"/>
        <v>#NUM!</v>
      </c>
      <c r="X7396" s="3" t="str">
        <f t="shared" si="495"/>
        <v/>
      </c>
    </row>
    <row r="7397" spans="14:24" ht="14.5" customHeight="1">
      <c r="N7397">
        <v>7394</v>
      </c>
      <c r="O7397" s="4">
        <v>96150</v>
      </c>
      <c r="P7397" s="3" t="s">
        <v>1103</v>
      </c>
      <c r="Q7397" s="3" t="s">
        <v>1103</v>
      </c>
      <c r="R7397" s="3" t="s">
        <v>354</v>
      </c>
      <c r="S7397" s="3" t="s">
        <v>7358</v>
      </c>
      <c r="T7397" s="3" t="str">
        <f t="shared" si="492"/>
        <v>รือเสาะรือเสาะนราธิวาส</v>
      </c>
      <c r="U7397" s="3" t="s">
        <v>6472</v>
      </c>
      <c r="V7397" s="3" t="str">
        <f t="shared" si="493"/>
        <v/>
      </c>
      <c r="W7397" s="3" t="e">
        <f t="shared" si="494"/>
        <v>#NUM!</v>
      </c>
      <c r="X7397" s="3" t="str">
        <f t="shared" si="495"/>
        <v/>
      </c>
    </row>
    <row r="7398" spans="14:24" ht="14.5" customHeight="1">
      <c r="N7398">
        <v>7395</v>
      </c>
      <c r="O7398" s="4">
        <v>96150</v>
      </c>
      <c r="P7398" s="3" t="s">
        <v>7359</v>
      </c>
      <c r="Q7398" s="3" t="s">
        <v>1103</v>
      </c>
      <c r="R7398" s="3" t="s">
        <v>354</v>
      </c>
      <c r="S7398" s="3" t="s">
        <v>7358</v>
      </c>
      <c r="T7398" s="3" t="str">
        <f t="shared" si="492"/>
        <v>สาวอรือเสาะนราธิวาส</v>
      </c>
      <c r="U7398" s="3" t="s">
        <v>6472</v>
      </c>
      <c r="V7398" s="3" t="str">
        <f t="shared" si="493"/>
        <v/>
      </c>
      <c r="W7398" s="3" t="e">
        <f t="shared" si="494"/>
        <v>#NUM!</v>
      </c>
      <c r="X7398" s="3" t="str">
        <f t="shared" si="495"/>
        <v/>
      </c>
    </row>
    <row r="7399" spans="14:24" ht="14.5" customHeight="1">
      <c r="N7399">
        <v>7396</v>
      </c>
      <c r="O7399" s="4">
        <v>96150</v>
      </c>
      <c r="P7399" s="3" t="s">
        <v>7360</v>
      </c>
      <c r="Q7399" s="3" t="s">
        <v>1103</v>
      </c>
      <c r="R7399" s="3" t="s">
        <v>354</v>
      </c>
      <c r="S7399" s="3" t="s">
        <v>7358</v>
      </c>
      <c r="T7399" s="3" t="str">
        <f t="shared" si="492"/>
        <v>เรียงรือเสาะนราธิวาส</v>
      </c>
      <c r="U7399" s="3" t="s">
        <v>6472</v>
      </c>
      <c r="V7399" s="3" t="str">
        <f t="shared" si="493"/>
        <v/>
      </c>
      <c r="W7399" s="3" t="e">
        <f t="shared" si="494"/>
        <v>#NUM!</v>
      </c>
      <c r="X7399" s="3" t="str">
        <f t="shared" si="495"/>
        <v/>
      </c>
    </row>
    <row r="7400" spans="14:24" ht="14.5" customHeight="1">
      <c r="N7400">
        <v>7397</v>
      </c>
      <c r="O7400" s="4">
        <v>96150</v>
      </c>
      <c r="P7400" s="3" t="s">
        <v>3574</v>
      </c>
      <c r="Q7400" s="3" t="s">
        <v>1103</v>
      </c>
      <c r="R7400" s="3" t="s">
        <v>354</v>
      </c>
      <c r="S7400" s="3" t="s">
        <v>7358</v>
      </c>
      <c r="T7400" s="3" t="str">
        <f t="shared" si="492"/>
        <v>สามัคคีรือเสาะนราธิวาส</v>
      </c>
      <c r="U7400" s="3" t="s">
        <v>6472</v>
      </c>
      <c r="V7400" s="3" t="str">
        <f t="shared" si="493"/>
        <v/>
      </c>
      <c r="W7400" s="3" t="e">
        <f t="shared" si="494"/>
        <v>#NUM!</v>
      </c>
      <c r="X7400" s="3" t="str">
        <f t="shared" si="495"/>
        <v/>
      </c>
    </row>
    <row r="7401" spans="14:24" ht="14.5" customHeight="1">
      <c r="N7401">
        <v>7398</v>
      </c>
      <c r="O7401" s="4">
        <v>96150</v>
      </c>
      <c r="P7401" s="3" t="s">
        <v>7361</v>
      </c>
      <c r="Q7401" s="3" t="s">
        <v>1103</v>
      </c>
      <c r="R7401" s="3" t="s">
        <v>354</v>
      </c>
      <c r="S7401" s="3" t="s">
        <v>7358</v>
      </c>
      <c r="T7401" s="3" t="str">
        <f t="shared" si="492"/>
        <v>บาตงรือเสาะนราธิวาส</v>
      </c>
      <c r="U7401" s="3" t="s">
        <v>6472</v>
      </c>
      <c r="V7401" s="3" t="str">
        <f t="shared" si="493"/>
        <v/>
      </c>
      <c r="W7401" s="3" t="e">
        <f t="shared" si="494"/>
        <v>#NUM!</v>
      </c>
      <c r="X7401" s="3" t="str">
        <f t="shared" si="495"/>
        <v/>
      </c>
    </row>
    <row r="7402" spans="14:24" ht="14.5" customHeight="1">
      <c r="N7402">
        <v>7399</v>
      </c>
      <c r="O7402" s="4">
        <v>96150</v>
      </c>
      <c r="P7402" s="3" t="s">
        <v>7362</v>
      </c>
      <c r="Q7402" s="3" t="s">
        <v>1103</v>
      </c>
      <c r="R7402" s="3" t="s">
        <v>354</v>
      </c>
      <c r="S7402" s="3" t="s">
        <v>7358</v>
      </c>
      <c r="T7402" s="3" t="str">
        <f t="shared" si="492"/>
        <v>ลาโละรือเสาะนราธิวาส</v>
      </c>
      <c r="U7402" s="3" t="s">
        <v>6472</v>
      </c>
      <c r="V7402" s="3" t="str">
        <f t="shared" si="493"/>
        <v/>
      </c>
      <c r="W7402" s="3" t="e">
        <f t="shared" si="494"/>
        <v>#NUM!</v>
      </c>
      <c r="X7402" s="3" t="str">
        <f t="shared" si="495"/>
        <v/>
      </c>
    </row>
    <row r="7403" spans="14:24" ht="14.5" customHeight="1">
      <c r="N7403">
        <v>7400</v>
      </c>
      <c r="O7403" s="4">
        <v>96150</v>
      </c>
      <c r="P7403" s="3" t="s">
        <v>7363</v>
      </c>
      <c r="Q7403" s="3" t="s">
        <v>1103</v>
      </c>
      <c r="R7403" s="3" t="s">
        <v>354</v>
      </c>
      <c r="S7403" s="3" t="s">
        <v>7358</v>
      </c>
      <c r="T7403" s="3" t="str">
        <f t="shared" si="492"/>
        <v>รือเสาะออกรือเสาะนราธิวาส</v>
      </c>
      <c r="U7403" s="3" t="s">
        <v>6472</v>
      </c>
      <c r="V7403" s="3" t="str">
        <f t="shared" si="493"/>
        <v/>
      </c>
      <c r="W7403" s="3" t="e">
        <f t="shared" si="494"/>
        <v>#NUM!</v>
      </c>
      <c r="X7403" s="3" t="str">
        <f t="shared" si="495"/>
        <v/>
      </c>
    </row>
    <row r="7404" spans="14:24" ht="14.5" customHeight="1">
      <c r="N7404">
        <v>7401</v>
      </c>
      <c r="O7404" s="4">
        <v>96150</v>
      </c>
      <c r="P7404" s="3" t="s">
        <v>7364</v>
      </c>
      <c r="Q7404" s="3" t="s">
        <v>1103</v>
      </c>
      <c r="R7404" s="3" t="s">
        <v>354</v>
      </c>
      <c r="S7404" s="3" t="s">
        <v>7358</v>
      </c>
      <c r="T7404" s="3" t="str">
        <f t="shared" si="492"/>
        <v>โคกสะตอรือเสาะนราธิวาส</v>
      </c>
      <c r="U7404" s="3" t="s">
        <v>6472</v>
      </c>
      <c r="V7404" s="3" t="str">
        <f t="shared" si="493"/>
        <v/>
      </c>
      <c r="W7404" s="3" t="e">
        <f t="shared" si="494"/>
        <v>#NUM!</v>
      </c>
      <c r="X7404" s="3" t="str">
        <f t="shared" si="495"/>
        <v/>
      </c>
    </row>
    <row r="7405" spans="14:24" ht="14.5" customHeight="1">
      <c r="N7405">
        <v>7402</v>
      </c>
      <c r="O7405" s="4">
        <v>96150</v>
      </c>
      <c r="P7405" s="3" t="s">
        <v>7365</v>
      </c>
      <c r="Q7405" s="3" t="s">
        <v>1103</v>
      </c>
      <c r="R7405" s="3" t="s">
        <v>354</v>
      </c>
      <c r="S7405" s="3" t="s">
        <v>7358</v>
      </c>
      <c r="T7405" s="3" t="str">
        <f t="shared" si="492"/>
        <v>สุวารีรือเสาะนราธิวาส</v>
      </c>
      <c r="U7405" s="3" t="s">
        <v>6472</v>
      </c>
      <c r="V7405" s="3" t="str">
        <f t="shared" si="493"/>
        <v/>
      </c>
      <c r="W7405" s="3" t="e">
        <f t="shared" si="494"/>
        <v>#NUM!</v>
      </c>
      <c r="X7405" s="3" t="str">
        <f t="shared" si="495"/>
        <v/>
      </c>
    </row>
    <row r="7406" spans="14:24" ht="14.5" customHeight="1">
      <c r="N7406">
        <v>7403</v>
      </c>
      <c r="O7406" s="4">
        <v>96210</v>
      </c>
      <c r="P7406" s="3" t="s">
        <v>7366</v>
      </c>
      <c r="Q7406" s="3" t="s">
        <v>1107</v>
      </c>
      <c r="R7406" s="3" t="s">
        <v>354</v>
      </c>
      <c r="S7406" s="3" t="s">
        <v>7367</v>
      </c>
      <c r="T7406" s="3" t="str">
        <f t="shared" si="492"/>
        <v>ซากอศรีสาครนราธิวาส</v>
      </c>
      <c r="U7406" s="3" t="s">
        <v>6472</v>
      </c>
      <c r="V7406" s="3" t="str">
        <f t="shared" si="493"/>
        <v/>
      </c>
      <c r="W7406" s="3" t="e">
        <f t="shared" si="494"/>
        <v>#NUM!</v>
      </c>
      <c r="X7406" s="3" t="str">
        <f t="shared" si="495"/>
        <v/>
      </c>
    </row>
    <row r="7407" spans="14:24" ht="14.5" customHeight="1">
      <c r="N7407">
        <v>7404</v>
      </c>
      <c r="O7407" s="4">
        <v>96210</v>
      </c>
      <c r="P7407" s="3" t="s">
        <v>7368</v>
      </c>
      <c r="Q7407" s="3" t="s">
        <v>1107</v>
      </c>
      <c r="R7407" s="3" t="s">
        <v>354</v>
      </c>
      <c r="S7407" s="3" t="s">
        <v>7367</v>
      </c>
      <c r="T7407" s="3" t="str">
        <f t="shared" si="492"/>
        <v>ตะมะยูงศรีสาครนราธิวาส</v>
      </c>
      <c r="U7407" s="3" t="s">
        <v>6472</v>
      </c>
      <c r="V7407" s="3" t="str">
        <f t="shared" si="493"/>
        <v/>
      </c>
      <c r="W7407" s="3" t="e">
        <f t="shared" si="494"/>
        <v>#NUM!</v>
      </c>
      <c r="X7407" s="3" t="str">
        <f t="shared" si="495"/>
        <v/>
      </c>
    </row>
    <row r="7408" spans="14:24" ht="14.5" customHeight="1">
      <c r="N7408">
        <v>7405</v>
      </c>
      <c r="O7408" s="4">
        <v>96210</v>
      </c>
      <c r="P7408" s="3" t="s">
        <v>1107</v>
      </c>
      <c r="Q7408" s="3" t="s">
        <v>1107</v>
      </c>
      <c r="R7408" s="3" t="s">
        <v>354</v>
      </c>
      <c r="S7408" s="3" t="s">
        <v>7367</v>
      </c>
      <c r="T7408" s="3" t="str">
        <f t="shared" si="492"/>
        <v>ศรีสาครศรีสาครนราธิวาส</v>
      </c>
      <c r="U7408" s="3" t="s">
        <v>6472</v>
      </c>
      <c r="V7408" s="3" t="str">
        <f t="shared" si="493"/>
        <v/>
      </c>
      <c r="W7408" s="3" t="e">
        <f t="shared" si="494"/>
        <v>#NUM!</v>
      </c>
      <c r="X7408" s="3" t="str">
        <f t="shared" si="495"/>
        <v/>
      </c>
    </row>
    <row r="7409" spans="14:24" ht="14.5" customHeight="1">
      <c r="N7409">
        <v>7406</v>
      </c>
      <c r="O7409" s="4">
        <v>96210</v>
      </c>
      <c r="P7409" s="3" t="s">
        <v>7369</v>
      </c>
      <c r="Q7409" s="3" t="s">
        <v>1107</v>
      </c>
      <c r="R7409" s="3" t="s">
        <v>354</v>
      </c>
      <c r="S7409" s="3" t="s">
        <v>7367</v>
      </c>
      <c r="T7409" s="3" t="str">
        <f t="shared" si="492"/>
        <v>เชิงคีรีศรีสาครนราธิวาส</v>
      </c>
      <c r="U7409" s="3" t="s">
        <v>6472</v>
      </c>
      <c r="V7409" s="3" t="str">
        <f t="shared" si="493"/>
        <v/>
      </c>
      <c r="W7409" s="3" t="e">
        <f t="shared" si="494"/>
        <v>#NUM!</v>
      </c>
      <c r="X7409" s="3" t="str">
        <f t="shared" si="495"/>
        <v/>
      </c>
    </row>
    <row r="7410" spans="14:24" ht="14.5" customHeight="1">
      <c r="N7410">
        <v>7407</v>
      </c>
      <c r="O7410" s="4">
        <v>96210</v>
      </c>
      <c r="P7410" s="3" t="s">
        <v>6306</v>
      </c>
      <c r="Q7410" s="3" t="s">
        <v>1107</v>
      </c>
      <c r="R7410" s="3" t="s">
        <v>354</v>
      </c>
      <c r="S7410" s="3" t="s">
        <v>7367</v>
      </c>
      <c r="T7410" s="3" t="str">
        <f t="shared" si="492"/>
        <v>กาหลงศรีสาครนราธิวาส</v>
      </c>
      <c r="U7410" s="3" t="s">
        <v>6472</v>
      </c>
      <c r="V7410" s="3" t="str">
        <f t="shared" si="493"/>
        <v/>
      </c>
      <c r="W7410" s="3" t="e">
        <f t="shared" si="494"/>
        <v>#NUM!</v>
      </c>
      <c r="X7410" s="3" t="str">
        <f t="shared" si="495"/>
        <v/>
      </c>
    </row>
    <row r="7411" spans="14:24" ht="14.5" customHeight="1">
      <c r="N7411">
        <v>7408</v>
      </c>
      <c r="O7411" s="4">
        <v>96210</v>
      </c>
      <c r="P7411" s="3" t="s">
        <v>1332</v>
      </c>
      <c r="Q7411" s="3" t="s">
        <v>1107</v>
      </c>
      <c r="R7411" s="3" t="s">
        <v>354</v>
      </c>
      <c r="S7411" s="3" t="s">
        <v>7367</v>
      </c>
      <c r="T7411" s="3" t="str">
        <f t="shared" si="492"/>
        <v>ศรีบรรพตศรีสาครนราธิวาส</v>
      </c>
      <c r="U7411" s="3" t="s">
        <v>6472</v>
      </c>
      <c r="V7411" s="3" t="str">
        <f t="shared" si="493"/>
        <v/>
      </c>
      <c r="W7411" s="3" t="e">
        <f t="shared" si="494"/>
        <v>#NUM!</v>
      </c>
      <c r="X7411" s="3" t="str">
        <f t="shared" si="495"/>
        <v/>
      </c>
    </row>
    <row r="7412" spans="14:24" ht="14.5" customHeight="1">
      <c r="N7412">
        <v>7409</v>
      </c>
      <c r="O7412" s="4">
        <v>96160</v>
      </c>
      <c r="P7412" s="3" t="s">
        <v>1105</v>
      </c>
      <c r="Q7412" s="3" t="s">
        <v>1105</v>
      </c>
      <c r="R7412" s="3" t="s">
        <v>354</v>
      </c>
      <c r="S7412" s="3" t="s">
        <v>7370</v>
      </c>
      <c r="T7412" s="3" t="str">
        <f t="shared" si="492"/>
        <v>แว้งแว้งนราธิวาส</v>
      </c>
      <c r="U7412" s="3" t="s">
        <v>6472</v>
      </c>
      <c r="V7412" s="3" t="str">
        <f t="shared" si="493"/>
        <v/>
      </c>
      <c r="W7412" s="3" t="e">
        <f t="shared" si="494"/>
        <v>#NUM!</v>
      </c>
      <c r="X7412" s="3" t="str">
        <f t="shared" si="495"/>
        <v/>
      </c>
    </row>
    <row r="7413" spans="14:24" ht="14.5" customHeight="1">
      <c r="N7413">
        <v>7410</v>
      </c>
      <c r="O7413" s="4">
        <v>96160</v>
      </c>
      <c r="P7413" s="3" t="s">
        <v>7371</v>
      </c>
      <c r="Q7413" s="3" t="s">
        <v>1105</v>
      </c>
      <c r="R7413" s="3" t="s">
        <v>354</v>
      </c>
      <c r="S7413" s="3" t="s">
        <v>7370</v>
      </c>
      <c r="T7413" s="3" t="str">
        <f t="shared" si="492"/>
        <v>กายูคละแว้งนราธิวาส</v>
      </c>
      <c r="U7413" s="3" t="s">
        <v>6472</v>
      </c>
      <c r="V7413" s="3" t="str">
        <f t="shared" si="493"/>
        <v/>
      </c>
      <c r="W7413" s="3" t="e">
        <f t="shared" si="494"/>
        <v>#NUM!</v>
      </c>
      <c r="X7413" s="3" t="str">
        <f t="shared" si="495"/>
        <v/>
      </c>
    </row>
    <row r="7414" spans="14:24" ht="14.5" customHeight="1">
      <c r="N7414">
        <v>7411</v>
      </c>
      <c r="O7414" s="4">
        <v>96160</v>
      </c>
      <c r="P7414" s="3" t="s">
        <v>7372</v>
      </c>
      <c r="Q7414" s="3" t="s">
        <v>1105</v>
      </c>
      <c r="R7414" s="3" t="s">
        <v>354</v>
      </c>
      <c r="S7414" s="3" t="s">
        <v>7370</v>
      </c>
      <c r="T7414" s="3" t="str">
        <f t="shared" si="492"/>
        <v>ฆอเลาะแว้งนราธิวาส</v>
      </c>
      <c r="U7414" s="3" t="s">
        <v>6472</v>
      </c>
      <c r="V7414" s="3" t="str">
        <f t="shared" si="493"/>
        <v/>
      </c>
      <c r="W7414" s="3" t="e">
        <f t="shared" si="494"/>
        <v>#NUM!</v>
      </c>
      <c r="X7414" s="3" t="str">
        <f t="shared" si="495"/>
        <v/>
      </c>
    </row>
    <row r="7415" spans="14:24" ht="14.5" customHeight="1">
      <c r="N7415">
        <v>7412</v>
      </c>
      <c r="O7415" s="4">
        <v>96160</v>
      </c>
      <c r="P7415" s="3" t="s">
        <v>7373</v>
      </c>
      <c r="Q7415" s="3" t="s">
        <v>1105</v>
      </c>
      <c r="R7415" s="3" t="s">
        <v>354</v>
      </c>
      <c r="S7415" s="3" t="s">
        <v>7370</v>
      </c>
      <c r="T7415" s="3" t="str">
        <f t="shared" si="492"/>
        <v>โละจูดแว้งนราธิวาส</v>
      </c>
      <c r="U7415" s="3" t="s">
        <v>6472</v>
      </c>
      <c r="V7415" s="3" t="str">
        <f t="shared" si="493"/>
        <v/>
      </c>
      <c r="W7415" s="3" t="e">
        <f t="shared" si="494"/>
        <v>#NUM!</v>
      </c>
      <c r="X7415" s="3" t="str">
        <f t="shared" si="495"/>
        <v/>
      </c>
    </row>
    <row r="7416" spans="14:24" ht="14.5" customHeight="1">
      <c r="N7416">
        <v>7413</v>
      </c>
      <c r="O7416" s="4">
        <v>96160</v>
      </c>
      <c r="P7416" s="3" t="s">
        <v>7374</v>
      </c>
      <c r="Q7416" s="3" t="s">
        <v>1105</v>
      </c>
      <c r="R7416" s="3" t="s">
        <v>354</v>
      </c>
      <c r="S7416" s="3" t="s">
        <v>7370</v>
      </c>
      <c r="T7416" s="3" t="str">
        <f t="shared" si="492"/>
        <v>แม่ดงแว้งนราธิวาส</v>
      </c>
      <c r="U7416" s="3" t="s">
        <v>6472</v>
      </c>
      <c r="V7416" s="3" t="str">
        <f t="shared" si="493"/>
        <v/>
      </c>
      <c r="W7416" s="3" t="e">
        <f t="shared" si="494"/>
        <v>#NUM!</v>
      </c>
      <c r="X7416" s="3" t="str">
        <f t="shared" si="495"/>
        <v/>
      </c>
    </row>
    <row r="7417" spans="14:24" ht="14.5" customHeight="1">
      <c r="N7417">
        <v>7414</v>
      </c>
      <c r="O7417" s="4">
        <v>96160</v>
      </c>
      <c r="P7417" s="3" t="s">
        <v>1690</v>
      </c>
      <c r="Q7417" s="3" t="s">
        <v>1105</v>
      </c>
      <c r="R7417" s="3" t="s">
        <v>354</v>
      </c>
      <c r="S7417" s="3" t="s">
        <v>7370</v>
      </c>
      <c r="T7417" s="3" t="str">
        <f t="shared" si="492"/>
        <v>เอราวัณแว้งนราธิวาส</v>
      </c>
      <c r="U7417" s="3" t="s">
        <v>6472</v>
      </c>
      <c r="V7417" s="3" t="str">
        <f t="shared" si="493"/>
        <v/>
      </c>
      <c r="W7417" s="3" t="e">
        <f t="shared" si="494"/>
        <v>#NUM!</v>
      </c>
      <c r="X7417" s="3" t="str">
        <f t="shared" si="495"/>
        <v/>
      </c>
    </row>
    <row r="7418" spans="14:24" ht="14.5" customHeight="1">
      <c r="N7418">
        <v>7415</v>
      </c>
      <c r="O7418" s="4">
        <v>96190</v>
      </c>
      <c r="P7418" s="3" t="s">
        <v>7375</v>
      </c>
      <c r="Q7418" s="3" t="s">
        <v>1109</v>
      </c>
      <c r="R7418" s="3" t="s">
        <v>354</v>
      </c>
      <c r="S7418" s="3" t="s">
        <v>7376</v>
      </c>
      <c r="T7418" s="3" t="str">
        <f t="shared" si="492"/>
        <v>มาโมงสุคิรินนราธิวาส</v>
      </c>
      <c r="U7418" s="3" t="s">
        <v>6472</v>
      </c>
      <c r="V7418" s="3" t="str">
        <f t="shared" si="493"/>
        <v/>
      </c>
      <c r="W7418" s="3" t="e">
        <f t="shared" si="494"/>
        <v>#NUM!</v>
      </c>
      <c r="X7418" s="3" t="str">
        <f t="shared" si="495"/>
        <v/>
      </c>
    </row>
    <row r="7419" spans="14:24" ht="14.5" customHeight="1">
      <c r="N7419">
        <v>7416</v>
      </c>
      <c r="O7419" s="4">
        <v>96190</v>
      </c>
      <c r="P7419" s="3" t="s">
        <v>1109</v>
      </c>
      <c r="Q7419" s="3" t="s">
        <v>1109</v>
      </c>
      <c r="R7419" s="3" t="s">
        <v>354</v>
      </c>
      <c r="S7419" s="3" t="s">
        <v>7376</v>
      </c>
      <c r="T7419" s="3" t="str">
        <f t="shared" si="492"/>
        <v>สุคิรินสุคิรินนราธิวาส</v>
      </c>
      <c r="U7419" s="3" t="s">
        <v>6472</v>
      </c>
      <c r="V7419" s="3" t="str">
        <f t="shared" si="493"/>
        <v/>
      </c>
      <c r="W7419" s="3" t="e">
        <f t="shared" si="494"/>
        <v>#NUM!</v>
      </c>
      <c r="X7419" s="3" t="str">
        <f t="shared" si="495"/>
        <v/>
      </c>
    </row>
    <row r="7420" spans="14:24" ht="14.5" customHeight="1">
      <c r="N7420">
        <v>7417</v>
      </c>
      <c r="O7420" s="4">
        <v>96190</v>
      </c>
      <c r="P7420" s="3" t="s">
        <v>7377</v>
      </c>
      <c r="Q7420" s="3" t="s">
        <v>1109</v>
      </c>
      <c r="R7420" s="3" t="s">
        <v>354</v>
      </c>
      <c r="S7420" s="3" t="s">
        <v>7376</v>
      </c>
      <c r="T7420" s="3" t="str">
        <f t="shared" si="492"/>
        <v>เกียร์สุคิรินนราธิวาส</v>
      </c>
      <c r="U7420" s="3" t="s">
        <v>6472</v>
      </c>
      <c r="V7420" s="3" t="str">
        <f t="shared" si="493"/>
        <v/>
      </c>
      <c r="W7420" s="3" t="e">
        <f t="shared" si="494"/>
        <v>#NUM!</v>
      </c>
      <c r="X7420" s="3" t="str">
        <f t="shared" si="495"/>
        <v/>
      </c>
    </row>
    <row r="7421" spans="14:24" ht="14.5" customHeight="1">
      <c r="N7421">
        <v>7418</v>
      </c>
      <c r="O7421" s="4">
        <v>96190</v>
      </c>
      <c r="P7421" s="3" t="s">
        <v>1077</v>
      </c>
      <c r="Q7421" s="3" t="s">
        <v>1109</v>
      </c>
      <c r="R7421" s="3" t="s">
        <v>354</v>
      </c>
      <c r="S7421" s="3" t="s">
        <v>7376</v>
      </c>
      <c r="T7421" s="3" t="str">
        <f t="shared" si="492"/>
        <v>ภูเขาทองสุคิรินนราธิวาส</v>
      </c>
      <c r="U7421" s="3" t="s">
        <v>6472</v>
      </c>
      <c r="V7421" s="3" t="str">
        <f t="shared" si="493"/>
        <v/>
      </c>
      <c r="W7421" s="3" t="e">
        <f t="shared" si="494"/>
        <v>#NUM!</v>
      </c>
      <c r="X7421" s="3" t="str">
        <f t="shared" si="495"/>
        <v/>
      </c>
    </row>
    <row r="7422" spans="14:24" ht="14.5" customHeight="1">
      <c r="N7422">
        <v>7419</v>
      </c>
      <c r="O7422" s="4">
        <v>96190</v>
      </c>
      <c r="P7422" s="3" t="s">
        <v>7378</v>
      </c>
      <c r="Q7422" s="3" t="s">
        <v>1109</v>
      </c>
      <c r="R7422" s="3" t="s">
        <v>354</v>
      </c>
      <c r="S7422" s="3" t="s">
        <v>7376</v>
      </c>
      <c r="T7422" s="3" t="str">
        <f t="shared" si="492"/>
        <v>ร่มไทรสุคิรินนราธิวาส</v>
      </c>
      <c r="U7422" s="3" t="s">
        <v>6472</v>
      </c>
      <c r="V7422" s="3" t="str">
        <f t="shared" si="493"/>
        <v/>
      </c>
      <c r="W7422" s="3" t="e">
        <f t="shared" si="494"/>
        <v>#NUM!</v>
      </c>
      <c r="X7422" s="3" t="str">
        <f t="shared" si="495"/>
        <v/>
      </c>
    </row>
    <row r="7423" spans="14:24" ht="14.5" customHeight="1">
      <c r="N7423">
        <v>7420</v>
      </c>
      <c r="O7423" s="4">
        <v>96120</v>
      </c>
      <c r="P7423" s="3" t="s">
        <v>1111</v>
      </c>
      <c r="Q7423" s="3" t="s">
        <v>1111</v>
      </c>
      <c r="R7423" s="3" t="s">
        <v>354</v>
      </c>
      <c r="S7423" s="3" t="s">
        <v>7379</v>
      </c>
      <c r="T7423" s="3" t="str">
        <f t="shared" si="492"/>
        <v>สุไหงโก-ลกสุไหงโก-ลกนราธิวาส</v>
      </c>
      <c r="U7423" s="3" t="s">
        <v>6472</v>
      </c>
      <c r="V7423" s="3" t="str">
        <f t="shared" si="493"/>
        <v/>
      </c>
      <c r="W7423" s="3" t="e">
        <f t="shared" si="494"/>
        <v>#NUM!</v>
      </c>
      <c r="X7423" s="3" t="str">
        <f t="shared" si="495"/>
        <v/>
      </c>
    </row>
    <row r="7424" spans="14:24" ht="14.5" customHeight="1">
      <c r="N7424">
        <v>7421</v>
      </c>
      <c r="O7424" s="4">
        <v>96120</v>
      </c>
      <c r="P7424" s="3" t="s">
        <v>7380</v>
      </c>
      <c r="Q7424" s="3" t="s">
        <v>1111</v>
      </c>
      <c r="R7424" s="3" t="s">
        <v>354</v>
      </c>
      <c r="S7424" s="3" t="s">
        <v>7379</v>
      </c>
      <c r="T7424" s="3" t="str">
        <f t="shared" si="492"/>
        <v>ปาเสมัสสุไหงโก-ลกนราธิวาส</v>
      </c>
      <c r="U7424" s="3" t="s">
        <v>6472</v>
      </c>
      <c r="V7424" s="3" t="str">
        <f t="shared" si="493"/>
        <v/>
      </c>
      <c r="W7424" s="3" t="e">
        <f t="shared" si="494"/>
        <v>#NUM!</v>
      </c>
      <c r="X7424" s="3" t="str">
        <f t="shared" si="495"/>
        <v/>
      </c>
    </row>
    <row r="7425" spans="14:24" ht="14.5" customHeight="1">
      <c r="N7425">
        <v>7422</v>
      </c>
      <c r="O7425" s="4">
        <v>96120</v>
      </c>
      <c r="P7425" s="3" t="s">
        <v>7381</v>
      </c>
      <c r="Q7425" s="3" t="s">
        <v>1111</v>
      </c>
      <c r="R7425" s="3" t="s">
        <v>354</v>
      </c>
      <c r="S7425" s="3" t="s">
        <v>7379</v>
      </c>
      <c r="T7425" s="3" t="str">
        <f t="shared" si="492"/>
        <v>มูโนะสุไหงโก-ลกนราธิวาส</v>
      </c>
      <c r="U7425" s="3" t="s">
        <v>6472</v>
      </c>
      <c r="V7425" s="3" t="str">
        <f t="shared" si="493"/>
        <v/>
      </c>
      <c r="W7425" s="3" t="e">
        <f t="shared" si="494"/>
        <v>#NUM!</v>
      </c>
      <c r="X7425" s="3" t="str">
        <f t="shared" si="495"/>
        <v/>
      </c>
    </row>
    <row r="7426" spans="14:24" ht="14.5" customHeight="1">
      <c r="N7426">
        <v>7423</v>
      </c>
      <c r="O7426" s="4">
        <v>96120</v>
      </c>
      <c r="P7426" s="3" t="s">
        <v>7382</v>
      </c>
      <c r="Q7426" s="3" t="s">
        <v>1111</v>
      </c>
      <c r="R7426" s="3" t="s">
        <v>354</v>
      </c>
      <c r="S7426" s="3" t="s">
        <v>7379</v>
      </c>
      <c r="T7426" s="3" t="str">
        <f t="shared" si="492"/>
        <v>ปูโยะสุไหงโก-ลกนราธิวาส</v>
      </c>
      <c r="U7426" s="3" t="s">
        <v>6472</v>
      </c>
      <c r="V7426" s="3" t="str">
        <f t="shared" si="493"/>
        <v/>
      </c>
      <c r="W7426" s="3" t="e">
        <f t="shared" si="494"/>
        <v>#NUM!</v>
      </c>
      <c r="X7426" s="3" t="str">
        <f t="shared" si="495"/>
        <v/>
      </c>
    </row>
    <row r="7427" spans="14:24" ht="14.5" customHeight="1">
      <c r="N7427">
        <v>7424</v>
      </c>
      <c r="O7427" s="4">
        <v>96140</v>
      </c>
      <c r="P7427" s="3" t="s">
        <v>7383</v>
      </c>
      <c r="Q7427" s="3" t="s">
        <v>1113</v>
      </c>
      <c r="R7427" s="3" t="s">
        <v>354</v>
      </c>
      <c r="S7427" s="3" t="s">
        <v>7384</v>
      </c>
      <c r="T7427" s="3" t="str">
        <f t="shared" si="492"/>
        <v>ปะลุรูสุไหงปาดีนราธิวาส</v>
      </c>
      <c r="U7427" s="3" t="s">
        <v>6472</v>
      </c>
      <c r="V7427" s="3" t="str">
        <f t="shared" si="493"/>
        <v/>
      </c>
      <c r="W7427" s="3" t="e">
        <f t="shared" si="494"/>
        <v>#NUM!</v>
      </c>
      <c r="X7427" s="3" t="str">
        <f t="shared" si="495"/>
        <v/>
      </c>
    </row>
    <row r="7428" spans="14:24" ht="14.5" customHeight="1">
      <c r="N7428">
        <v>7425</v>
      </c>
      <c r="O7428" s="4">
        <v>96140</v>
      </c>
      <c r="P7428" s="3" t="s">
        <v>1113</v>
      </c>
      <c r="Q7428" s="3" t="s">
        <v>1113</v>
      </c>
      <c r="R7428" s="3" t="s">
        <v>354</v>
      </c>
      <c r="S7428" s="3" t="s">
        <v>7384</v>
      </c>
      <c r="T7428" s="3" t="str">
        <f t="shared" si="492"/>
        <v>สุไหงปาดีสุไหงปาดีนราธิวาส</v>
      </c>
      <c r="U7428" s="3" t="s">
        <v>6472</v>
      </c>
      <c r="V7428" s="3" t="str">
        <f t="shared" si="493"/>
        <v/>
      </c>
      <c r="W7428" s="3" t="e">
        <f t="shared" si="494"/>
        <v>#NUM!</v>
      </c>
      <c r="X7428" s="3" t="str">
        <f t="shared" si="495"/>
        <v/>
      </c>
    </row>
    <row r="7429" spans="14:24" ht="14.5" customHeight="1">
      <c r="N7429">
        <v>7426</v>
      </c>
      <c r="O7429" s="4">
        <v>96140</v>
      </c>
      <c r="P7429" s="3" t="s">
        <v>7385</v>
      </c>
      <c r="Q7429" s="3" t="s">
        <v>1113</v>
      </c>
      <c r="R7429" s="3" t="s">
        <v>354</v>
      </c>
      <c r="S7429" s="3" t="s">
        <v>7384</v>
      </c>
      <c r="T7429" s="3" t="str">
        <f t="shared" ref="T7429:T7439" si="496">P7429&amp;Q7429&amp;R7429</f>
        <v>โต๊ะเด็งสุไหงปาดีนราธิวาส</v>
      </c>
      <c r="U7429" s="3" t="s">
        <v>6472</v>
      </c>
      <c r="V7429" s="3" t="str">
        <f t="shared" ref="V7429:V7439" si="497">IF($V$1=$S7429,$N7429,"")</f>
        <v/>
      </c>
      <c r="W7429" s="3" t="e">
        <f t="shared" ref="W7429:W7439" si="498">SMALL($V$4:$V$7439,N7429)</f>
        <v>#NUM!</v>
      </c>
      <c r="X7429" s="3" t="str">
        <f t="shared" ref="X7429:X7439" si="499">IFERROR(INDEX($P$4:$P$7439,$W7429,1),"")</f>
        <v/>
      </c>
    </row>
    <row r="7430" spans="14:24" ht="14.5" customHeight="1">
      <c r="N7430">
        <v>7427</v>
      </c>
      <c r="O7430" s="4">
        <v>96140</v>
      </c>
      <c r="P7430" s="3" t="s">
        <v>7386</v>
      </c>
      <c r="Q7430" s="3" t="s">
        <v>1113</v>
      </c>
      <c r="R7430" s="3" t="s">
        <v>354</v>
      </c>
      <c r="S7430" s="3" t="s">
        <v>7384</v>
      </c>
      <c r="T7430" s="3" t="str">
        <f t="shared" si="496"/>
        <v>สากอสุไหงปาดีนราธิวาส</v>
      </c>
      <c r="U7430" s="3" t="s">
        <v>6472</v>
      </c>
      <c r="V7430" s="3" t="str">
        <f t="shared" si="497"/>
        <v/>
      </c>
      <c r="W7430" s="3" t="e">
        <f t="shared" si="498"/>
        <v>#NUM!</v>
      </c>
      <c r="X7430" s="3" t="str">
        <f t="shared" si="499"/>
        <v/>
      </c>
    </row>
    <row r="7431" spans="14:24" ht="14.5" customHeight="1">
      <c r="N7431">
        <v>7428</v>
      </c>
      <c r="O7431" s="4">
        <v>96140</v>
      </c>
      <c r="P7431" s="3" t="s">
        <v>7387</v>
      </c>
      <c r="Q7431" s="3" t="s">
        <v>1113</v>
      </c>
      <c r="R7431" s="3" t="s">
        <v>354</v>
      </c>
      <c r="S7431" s="3" t="s">
        <v>7384</v>
      </c>
      <c r="T7431" s="3" t="str">
        <f t="shared" si="496"/>
        <v>ริโก๋สุไหงปาดีนราธิวาส</v>
      </c>
      <c r="U7431" s="3" t="s">
        <v>6472</v>
      </c>
      <c r="V7431" s="3" t="str">
        <f t="shared" si="497"/>
        <v/>
      </c>
      <c r="W7431" s="3" t="e">
        <f t="shared" si="498"/>
        <v>#NUM!</v>
      </c>
      <c r="X7431" s="3" t="str">
        <f t="shared" si="499"/>
        <v/>
      </c>
    </row>
    <row r="7432" spans="14:24" ht="14.5" customHeight="1">
      <c r="N7432">
        <v>7429</v>
      </c>
      <c r="O7432" s="4">
        <v>96140</v>
      </c>
      <c r="P7432" s="3" t="s">
        <v>7388</v>
      </c>
      <c r="Q7432" s="3" t="s">
        <v>1113</v>
      </c>
      <c r="R7432" s="3" t="s">
        <v>354</v>
      </c>
      <c r="S7432" s="3" t="s">
        <v>7384</v>
      </c>
      <c r="T7432" s="3" t="str">
        <f t="shared" si="496"/>
        <v>กาวะสุไหงปาดีนราธิวาส</v>
      </c>
      <c r="U7432" s="3" t="s">
        <v>6472</v>
      </c>
      <c r="V7432" s="3" t="str">
        <f t="shared" si="497"/>
        <v/>
      </c>
      <c r="W7432" s="3" t="e">
        <f t="shared" si="498"/>
        <v>#NUM!</v>
      </c>
      <c r="X7432" s="3" t="str">
        <f t="shared" si="499"/>
        <v/>
      </c>
    </row>
    <row r="7433" spans="14:24" ht="14.5" customHeight="1">
      <c r="N7433">
        <v>7430</v>
      </c>
      <c r="O7433" s="4">
        <v>96220</v>
      </c>
      <c r="P7433" s="3" t="s">
        <v>1088</v>
      </c>
      <c r="Q7433" s="3" t="s">
        <v>1088</v>
      </c>
      <c r="R7433" s="3" t="s">
        <v>354</v>
      </c>
      <c r="S7433" s="3" t="s">
        <v>7389</v>
      </c>
      <c r="T7433" s="3" t="str">
        <f t="shared" si="496"/>
        <v>จะแนะจะแนะนราธิวาส</v>
      </c>
      <c r="U7433" s="3" t="s">
        <v>6472</v>
      </c>
      <c r="V7433" s="3" t="str">
        <f t="shared" si="497"/>
        <v/>
      </c>
      <c r="W7433" s="3" t="e">
        <f t="shared" si="498"/>
        <v>#NUM!</v>
      </c>
      <c r="X7433" s="3" t="str">
        <f t="shared" si="499"/>
        <v/>
      </c>
    </row>
    <row r="7434" spans="14:24" ht="14.5" customHeight="1">
      <c r="N7434">
        <v>7431</v>
      </c>
      <c r="O7434" s="4">
        <v>96220</v>
      </c>
      <c r="P7434" s="3" t="s">
        <v>7390</v>
      </c>
      <c r="Q7434" s="3" t="s">
        <v>1088</v>
      </c>
      <c r="R7434" s="3" t="s">
        <v>354</v>
      </c>
      <c r="S7434" s="3" t="s">
        <v>7389</v>
      </c>
      <c r="T7434" s="3" t="str">
        <f t="shared" si="496"/>
        <v>ดุซงญอจะแนะนราธิวาส</v>
      </c>
      <c r="U7434" s="3" t="s">
        <v>6472</v>
      </c>
      <c r="V7434" s="3" t="str">
        <f t="shared" si="497"/>
        <v/>
      </c>
      <c r="W7434" s="3" t="e">
        <f t="shared" si="498"/>
        <v>#NUM!</v>
      </c>
      <c r="X7434" s="3" t="str">
        <f t="shared" si="499"/>
        <v/>
      </c>
    </row>
    <row r="7435" spans="14:24" ht="14.5" customHeight="1">
      <c r="N7435">
        <v>7432</v>
      </c>
      <c r="O7435" s="4">
        <v>96220</v>
      </c>
      <c r="P7435" s="3" t="s">
        <v>7391</v>
      </c>
      <c r="Q7435" s="3" t="s">
        <v>1088</v>
      </c>
      <c r="R7435" s="3" t="s">
        <v>354</v>
      </c>
      <c r="S7435" s="3" t="s">
        <v>7389</v>
      </c>
      <c r="T7435" s="3" t="str">
        <f t="shared" si="496"/>
        <v>ผดุงมาตรจะแนะนราธิวาส</v>
      </c>
      <c r="U7435" s="3" t="s">
        <v>6472</v>
      </c>
      <c r="V7435" s="3" t="str">
        <f t="shared" si="497"/>
        <v/>
      </c>
      <c r="W7435" s="3" t="e">
        <f t="shared" si="498"/>
        <v>#NUM!</v>
      </c>
      <c r="X7435" s="3" t="str">
        <f t="shared" si="499"/>
        <v/>
      </c>
    </row>
    <row r="7436" spans="14:24" ht="14.5" customHeight="1">
      <c r="N7436">
        <v>7433</v>
      </c>
      <c r="O7436" s="4">
        <v>96220</v>
      </c>
      <c r="P7436" s="3" t="s">
        <v>4345</v>
      </c>
      <c r="Q7436" s="3" t="s">
        <v>1088</v>
      </c>
      <c r="R7436" s="3" t="s">
        <v>354</v>
      </c>
      <c r="S7436" s="3" t="s">
        <v>7389</v>
      </c>
      <c r="T7436" s="3" t="str">
        <f t="shared" si="496"/>
        <v>ช้างเผือกจะแนะนราธิวาส</v>
      </c>
      <c r="U7436" s="3" t="s">
        <v>6472</v>
      </c>
      <c r="V7436" s="3" t="str">
        <f t="shared" si="497"/>
        <v/>
      </c>
      <c r="W7436" s="3" t="e">
        <f t="shared" si="498"/>
        <v>#NUM!</v>
      </c>
      <c r="X7436" s="3" t="str">
        <f t="shared" si="499"/>
        <v/>
      </c>
    </row>
    <row r="7437" spans="14:24" ht="14.5" customHeight="1">
      <c r="N7437">
        <v>7434</v>
      </c>
      <c r="O7437" s="4">
        <v>96130</v>
      </c>
      <c r="P7437" s="3" t="s">
        <v>7392</v>
      </c>
      <c r="Q7437" s="3" t="s">
        <v>1090</v>
      </c>
      <c r="R7437" s="3" t="s">
        <v>354</v>
      </c>
      <c r="S7437" s="3" t="s">
        <v>7393</v>
      </c>
      <c r="T7437" s="3" t="str">
        <f t="shared" si="496"/>
        <v>จวบเจาะไอร้องนราธิวาส</v>
      </c>
      <c r="U7437" s="3" t="s">
        <v>6472</v>
      </c>
      <c r="V7437" s="3" t="str">
        <f t="shared" si="497"/>
        <v/>
      </c>
      <c r="W7437" s="3" t="e">
        <f t="shared" si="498"/>
        <v>#NUM!</v>
      </c>
      <c r="X7437" s="3" t="str">
        <f t="shared" si="499"/>
        <v/>
      </c>
    </row>
    <row r="7438" spans="14:24" ht="14.5" customHeight="1">
      <c r="N7438">
        <v>7435</v>
      </c>
      <c r="O7438" s="4">
        <v>96130</v>
      </c>
      <c r="P7438" s="3" t="s">
        <v>7394</v>
      </c>
      <c r="Q7438" s="3" t="s">
        <v>1090</v>
      </c>
      <c r="R7438" s="3" t="s">
        <v>354</v>
      </c>
      <c r="S7438" s="3" t="s">
        <v>7393</v>
      </c>
      <c r="T7438" s="3" t="str">
        <f t="shared" si="496"/>
        <v>บูกิตเจาะไอร้องนราธิวาส</v>
      </c>
      <c r="U7438" s="3" t="s">
        <v>6472</v>
      </c>
      <c r="V7438" s="3" t="str">
        <f t="shared" si="497"/>
        <v/>
      </c>
      <c r="W7438" s="3" t="e">
        <f t="shared" si="498"/>
        <v>#NUM!</v>
      </c>
      <c r="X7438" s="3" t="str">
        <f t="shared" si="499"/>
        <v/>
      </c>
    </row>
    <row r="7439" spans="14:24" ht="14.5" customHeight="1">
      <c r="N7439">
        <v>7436</v>
      </c>
      <c r="O7439" s="4">
        <v>96130</v>
      </c>
      <c r="P7439" s="3" t="s">
        <v>7395</v>
      </c>
      <c r="Q7439" s="3" t="s">
        <v>1090</v>
      </c>
      <c r="R7439" s="3" t="s">
        <v>354</v>
      </c>
      <c r="S7439" s="3" t="s">
        <v>7393</v>
      </c>
      <c r="T7439" s="3" t="str">
        <f t="shared" si="496"/>
        <v>มะรือโบออกเจาะไอร้องนราธิวาส</v>
      </c>
      <c r="U7439" s="3" t="s">
        <v>6472</v>
      </c>
      <c r="V7439" s="3" t="str">
        <f t="shared" si="497"/>
        <v/>
      </c>
      <c r="W7439" s="3" t="e">
        <f t="shared" si="498"/>
        <v>#NUM!</v>
      </c>
      <c r="X7439" s="3" t="str">
        <f t="shared" si="499"/>
        <v/>
      </c>
    </row>
  </sheetData>
  <autoFilter ref="B3:U7" xr:uid="{52235F91-A663-43D7-A58F-59B6E2A4608D}"/>
  <sortState xmlns:xlrd2="http://schemas.microsoft.com/office/spreadsheetml/2017/richdata2" ref="AA4:AB931">
    <sortCondition ref="AB4:AB931"/>
    <sortCondition ref="AA4:AA931"/>
  </sortState>
  <phoneticPr fontId="9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16</vt:i4>
      </vt:variant>
    </vt:vector>
  </HeadingPairs>
  <TitlesOfParts>
    <vt:vector size="23" baseType="lpstr">
      <vt:lpstr>ข้อแนะนำ</vt:lpstr>
      <vt:lpstr>๑. ข้อมูลทั่วไป ๑</vt:lpstr>
      <vt:lpstr>๒. ข้อมูลทั่วไป ๒</vt:lpstr>
      <vt:lpstr>๓. ข้อมูลกิจการและผลดำเนินงาน</vt:lpstr>
      <vt:lpstr>๔. แผนการดำเนินกิจการเพื่อสังคม</vt:lpstr>
      <vt:lpstr>๕. รายการเอกสารแนบ</vt:lpstr>
      <vt:lpstr>๖. แบบขอจดแจ้ง</vt:lpstr>
      <vt:lpstr>Countตำบล</vt:lpstr>
      <vt:lpstr>Countอำเภอ</vt:lpstr>
      <vt:lpstr>InputData</vt:lpstr>
      <vt:lpstr>Month</vt:lpstr>
      <vt:lpstr>'๔. แผนการดำเนินกิจการเพื่อสังคม'!Print_Area</vt:lpstr>
      <vt:lpstr>'๖. แบบขอจดแจ้ง'!Print_Area</vt:lpstr>
      <vt:lpstr>Refตำบล</vt:lpstr>
      <vt:lpstr>Refอำเภอ</vt:lpstr>
      <vt:lpstr>ThaiNo.</vt:lpstr>
      <vt:lpstr>คำนำหน้า</vt:lpstr>
      <vt:lpstr>จังหวัด</vt:lpstr>
      <vt:lpstr>จำนวนพนักงาน</vt:lpstr>
      <vt:lpstr>ประเภทกิจการ</vt:lpstr>
      <vt:lpstr>ประเภทธุรกิจ</vt:lpstr>
      <vt:lpstr>วัตถุประสงค์กิจการ</vt:lpstr>
      <vt:lpstr>อุตสาหกรรม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revision/>
  <cp:lastPrinted>2021-05-13T06:28:24Z</cp:lastPrinted>
  <dcterms:created xsi:type="dcterms:W3CDTF">2021-03-31T05:01:55Z</dcterms:created>
  <dcterms:modified xsi:type="dcterms:W3CDTF">2021-08-20T08:29:58Z</dcterms:modified>
  <cp:category/>
  <cp:contentStatus/>
</cp:coreProperties>
</file>